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drawings/drawing3.xml" ContentType="application/vnd.openxmlformats-officedocument.drawing+xml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drawings/drawing4.xml" ContentType="application/vnd.openxmlformats-officedocument.drawing+xml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drawings/drawing5.xml" ContentType="application/vnd.openxmlformats-officedocument.drawing+xml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drawings/drawing6.xml" ContentType="application/vnd.openxmlformats-officedocument.drawing+xml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drawings/drawing7.xml" ContentType="application/vnd.openxmlformats-officedocument.drawing+xml"/>
  <Override PartName="/xl/embeddings/oleObject50.bin" ContentType="application/vnd.openxmlformats-officedocument.oleObject"/>
  <Override PartName="/xl/drawings/drawing8.xml" ContentType="application/vnd.openxmlformats-officedocument.drawing+xml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drawings/drawing9.xml" ContentType="application/vnd.openxmlformats-officedocument.drawing+xml"/>
  <Override PartName="/xl/embeddings/oleObject64.bin" ContentType="application/vnd.openxmlformats-officedocument.oleObject"/>
  <Override PartName="/xl/drawings/drawing10.xml" ContentType="application/vnd.openxmlformats-officedocument.drawing+xml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drawings/drawing11.xml" ContentType="application/vnd.openxmlformats-officedocument.drawing+xml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drawings/drawing12.xml" ContentType="application/vnd.openxmlformats-officedocument.drawing+xml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drawings/drawing13.xml" ContentType="application/vnd.openxmlformats-officedocument.drawing+xml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drawings/drawing14.xml" ContentType="application/vnd.openxmlformats-officedocument.drawing+xml"/>
  <Override PartName="/xl/embeddings/oleObject77.bin" ContentType="application/vnd.openxmlformats-officedocument.oleObject"/>
  <Override PartName="/xl/drawings/drawing15.xml" ContentType="application/vnd.openxmlformats-officedocument.drawing+xml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drawings/drawing16.xml" ContentType="application/vnd.openxmlformats-officedocument.drawing+xml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drawings/drawing17.xml" ContentType="application/vnd.openxmlformats-officedocument.drawing+xml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drawings/drawing18.xml" ContentType="application/vnd.openxmlformats-officedocument.drawing+xml"/>
  <Override PartName="/xl/embeddings/oleObject86.bin" ContentType="application/vnd.openxmlformats-officedocument.oleObject"/>
  <Override PartName="/xl/drawings/drawing19.xml" ContentType="application/vnd.openxmlformats-officedocument.drawing+xml"/>
  <Override PartName="/xl/embeddings/oleObject87.bin" ContentType="application/vnd.openxmlformats-officedocument.oleObject"/>
  <Override PartName="/xl/drawings/drawing20.xml" ContentType="application/vnd.openxmlformats-officedocument.drawing+xml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drawings/drawing21.xml" ContentType="application/vnd.openxmlformats-officedocument.drawing+xml"/>
  <Override PartName="/xl/embeddings/oleObject90.bin" ContentType="application/vnd.openxmlformats-officedocument.oleObject"/>
  <Override PartName="/xl/drawings/drawing22.xml" ContentType="application/vnd.openxmlformats-officedocument.drawing+xml"/>
  <Override PartName="/xl/drawings/drawing23.xml" ContentType="application/vnd.openxmlformats-officedocument.drawing+xml"/>
  <Override PartName="/xl/embeddings/oleObject91.bin" ContentType="application/vnd.openxmlformats-officedocument.oleObject"/>
  <Override PartName="/xl/drawings/drawing24.xml" ContentType="application/vnd.openxmlformats-officedocument.drawing+xml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drawings/drawing25.xml" ContentType="application/vnd.openxmlformats-officedocument.drawing+xml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drawings/drawing26.xml" ContentType="application/vnd.openxmlformats-officedocument.drawing+xml"/>
  <Override PartName="/xl/embeddings/oleObject96.bin" ContentType="application/vnd.openxmlformats-officedocument.oleObject"/>
  <Override PartName="/xl/drawings/drawing27.xml" ContentType="application/vnd.openxmlformats-officedocument.drawing+xml"/>
  <Override PartName="/xl/drawings/drawing28.xml" ContentType="application/vnd.openxmlformats-officedocument.drawing+xml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drawings/drawing29.xml" ContentType="application/vnd.openxmlformats-officedocument.drawing+xml"/>
  <Override PartName="/xl/drawings/drawing30.xml" ContentType="application/vnd.openxmlformats-officedocument.drawing+xml"/>
  <Override PartName="/xl/embeddings/oleObject102.bin" ContentType="application/vnd.openxmlformats-officedocument.oleObject"/>
  <Override PartName="/xl/drawings/drawing31.xml" ContentType="application/vnd.openxmlformats-officedocument.drawing+xml"/>
  <Override PartName="/xl/embeddings/oleObject103.bin" ContentType="application/vnd.openxmlformats-officedocument.oleObject"/>
  <Override PartName="/xl/drawings/drawing32.xml" ContentType="application/vnd.openxmlformats-officedocument.drawing+xml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drawings/drawing33.xml" ContentType="application/vnd.openxmlformats-officedocument.drawing+xml"/>
  <Override PartName="/xl/drawings/drawing34.xml" ContentType="application/vnd.openxmlformats-officedocument.drawing+xml"/>
  <Override PartName="/xl/embeddings/oleObject11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492" yWindow="72" windowWidth="17868" windowHeight="9036" tabRatio="815" activeTab="32"/>
  </bookViews>
  <sheets>
    <sheet name="封面" sheetId="100" r:id="rId1"/>
    <sheet name="1" sheetId="95" r:id="rId2"/>
    <sheet name="2" sheetId="96" r:id="rId3"/>
    <sheet name="3" sheetId="97" r:id="rId4"/>
    <sheet name="4" sheetId="98" r:id="rId5"/>
    <sheet name="5" sheetId="99" r:id="rId6"/>
    <sheet name="AEP" sheetId="33" r:id="rId7"/>
    <sheet name="AP" sheetId="27" r:id="rId8"/>
    <sheet name="ATP" sheetId="36" r:id="rId9"/>
    <sheet name="ATQ" sheetId="59" r:id="rId10"/>
    <sheet name="ATR" sheetId="37" r:id="rId11"/>
    <sheet name="CC" sheetId="9" r:id="rId12"/>
    <sheet name="EE" sheetId="41" r:id="rId13"/>
    <sheet name="EED" sheetId="74" r:id="rId14"/>
    <sheet name="EER" sheetId="62" r:id="rId15"/>
    <sheet name="EF" sheetId="63" r:id="rId16"/>
    <sheet name="EFD" sheetId="64" r:id="rId17"/>
    <sheet name="EI" sheetId="65" r:id="rId18"/>
    <sheet name="EIR" sheetId="66" r:id="rId19"/>
    <sheet name="EOP" sheetId="67" r:id="rId20"/>
    <sheet name="EP" sheetId="68" r:id="rId21"/>
    <sheet name="EPC" sheetId="69" r:id="rId22"/>
    <sheet name="EPCI" sheetId="70" r:id="rId23"/>
    <sheet name="EQ" sheetId="71" r:id="rId24"/>
    <sheet name="EQI" sheetId="72" r:id="rId25"/>
    <sheet name="G" sheetId="73" r:id="rId26"/>
    <sheet name="LEP" sheetId="85" r:id="rId27"/>
    <sheet name="OR" sheetId="77" r:id="rId28"/>
    <sheet name="PC" sheetId="79" r:id="rId29"/>
    <sheet name="PQ" sheetId="78" r:id="rId30"/>
    <sheet name="PQI" sheetId="86" r:id="rId31"/>
    <sheet name="PQV" sheetId="81" r:id="rId32"/>
    <sheet name="RS" sheetId="84" r:id="rId33"/>
    <sheet name="RM" sheetId="83" r:id="rId34"/>
    <sheet name="UI" sheetId="80" r:id="rId35"/>
    <sheet name="UU" sheetId="76" r:id="rId36"/>
  </sheets>
  <definedNames>
    <definedName name="_xlnm._FilterDatabase" localSheetId="6" hidden="1">AEP!$A$13:$K$23</definedName>
    <definedName name="_xlnm._FilterDatabase" localSheetId="7" hidden="1">AP!$A$9:$M$19</definedName>
    <definedName name="_xlnm._FilterDatabase" localSheetId="8" hidden="1">ATP!$A$14:$J$21</definedName>
    <definedName name="_xlnm._FilterDatabase" localSheetId="9" hidden="1">ATQ!$A$34:$AD$143</definedName>
    <definedName name="_xlnm._FilterDatabase" localSheetId="10" hidden="1">ATR!$A$13:$H$16</definedName>
    <definedName name="_xlnm._FilterDatabase" localSheetId="11" hidden="1">CC!$A$13:$Y$119</definedName>
    <definedName name="_xlnm._FilterDatabase" localSheetId="14" hidden="1">EER!$A$10:$L$100</definedName>
    <definedName name="_xlnm._FilterDatabase" localSheetId="15" hidden="1">EF!$A$13:$HU$34</definedName>
    <definedName name="_xlnm._FilterDatabase" localSheetId="16" hidden="1">EFD!$A$9:$L$65</definedName>
    <definedName name="_xlnm._FilterDatabase" localSheetId="17" hidden="1">EI!$A$11:$A$36</definedName>
    <definedName name="_xlnm._FilterDatabase" localSheetId="18" hidden="1">EIR!$A$11:$A$21</definedName>
    <definedName name="_xlnm._FilterDatabase" localSheetId="20" hidden="1">EP!$A$11:$A$19</definedName>
    <definedName name="_xlnm._FilterDatabase" localSheetId="21" hidden="1">EPC!$A$11:$A$34</definedName>
    <definedName name="_xlnm._FilterDatabase" localSheetId="23" hidden="1">EQ!$A$11:$A$67</definedName>
    <definedName name="_xlnm._FilterDatabase" localSheetId="24" hidden="1">EQI!$A$14:$AS$25</definedName>
    <definedName name="_xlnm._FilterDatabase" localSheetId="25" hidden="1">G!#REF!</definedName>
    <definedName name="_xlnm._FilterDatabase" localSheetId="33" hidden="1">RM!$A$20:$Z$119</definedName>
    <definedName name="_xlnm.Print_Titles" localSheetId="3">'3'!$2:$3</definedName>
    <definedName name="_xlnm.Print_Titles" localSheetId="6">AEP!$1:$12</definedName>
    <definedName name="_xlnm.Print_Titles" localSheetId="7">AP!$1:$11</definedName>
    <definedName name="_xlnm.Print_Titles" localSheetId="8">ATP!$1:$13</definedName>
    <definedName name="_xlnm.Print_Titles" localSheetId="9">ATQ!$1:$34</definedName>
    <definedName name="_xlnm.Print_Titles" localSheetId="10">ATR!$1:$12</definedName>
    <definedName name="_xlnm.Print_Titles" localSheetId="11">CC!$1:$13</definedName>
    <definedName name="_xlnm.Print_Titles" localSheetId="12">EE!$1:$12</definedName>
    <definedName name="_xlnm.Print_Titles" localSheetId="14">EER!$1:$12</definedName>
    <definedName name="_xlnm.Print_Titles" localSheetId="15">EF!$1:$12</definedName>
    <definedName name="_xlnm.Print_Titles" localSheetId="16">EFD!$1:$11</definedName>
    <definedName name="_xlnm.Print_Titles" localSheetId="17">EI!$2:$13</definedName>
    <definedName name="_xlnm.Print_Titles" localSheetId="20">EP!$1:$13</definedName>
    <definedName name="_xlnm.Print_Titles" localSheetId="23">EQ!$1:$13</definedName>
    <definedName name="_xlnm.Print_Titles" localSheetId="24">EQI!$1:$12</definedName>
    <definedName name="_xlnm.Print_Titles" localSheetId="25">G!$1:$12</definedName>
    <definedName name="_xlnm.Print_Titles" localSheetId="27">OR!$1:$13</definedName>
    <definedName name="_xlnm.Print_Titles" localSheetId="29">PQ!$1:$12</definedName>
    <definedName name="_xlnm.Print_Titles" localSheetId="33">RM!$1:$20</definedName>
  </definedNames>
  <calcPr calcId="144525" fullCalcOnLoad="1"/>
</workbook>
</file>

<file path=xl/calcChain.xml><?xml version="1.0" encoding="utf-8"?>
<calcChain xmlns="http://schemas.openxmlformats.org/spreadsheetml/2006/main">
  <c r="M77" i="78" l="1"/>
  <c r="J77" i="78"/>
  <c r="O22" i="69"/>
  <c r="L22" i="69"/>
  <c r="M87" i="9"/>
  <c r="J87" i="9"/>
  <c r="M54" i="9"/>
  <c r="J54" i="9"/>
  <c r="M53" i="9"/>
  <c r="J53" i="9"/>
  <c r="P66" i="59"/>
  <c r="M66" i="59"/>
  <c r="N26" i="72"/>
  <c r="K26" i="72"/>
  <c r="L117" i="41"/>
  <c r="I117" i="41"/>
  <c r="L39" i="41"/>
  <c r="I39" i="41"/>
  <c r="P135" i="59"/>
  <c r="M135" i="59"/>
  <c r="P86" i="59"/>
  <c r="M86" i="59"/>
  <c r="P64" i="59"/>
  <c r="M64" i="59"/>
  <c r="H67" i="77"/>
  <c r="E67" i="77"/>
  <c r="L17" i="41"/>
  <c r="I17" i="41"/>
  <c r="N80" i="83"/>
  <c r="K80" i="83"/>
  <c r="M120" i="78"/>
  <c r="J120" i="78"/>
  <c r="M33" i="78"/>
  <c r="J33" i="78"/>
  <c r="H103" i="77"/>
  <c r="E103" i="77"/>
  <c r="M27" i="71"/>
  <c r="J27" i="71"/>
  <c r="L123" i="41"/>
  <c r="I123" i="41"/>
  <c r="M75" i="9"/>
  <c r="J75" i="9"/>
  <c r="O25" i="69"/>
  <c r="L25" i="69"/>
  <c r="M17" i="86"/>
  <c r="J17" i="86"/>
  <c r="M124" i="78"/>
  <c r="J124" i="78"/>
  <c r="M66" i="78"/>
  <c r="J66" i="78"/>
  <c r="M64" i="71"/>
  <c r="J64" i="71"/>
  <c r="O17" i="69"/>
  <c r="L17" i="69"/>
  <c r="O18" i="69"/>
  <c r="L18" i="69"/>
  <c r="L17" i="68"/>
  <c r="I17" i="68"/>
  <c r="M60" i="64"/>
  <c r="J60" i="64"/>
  <c r="M46" i="64"/>
  <c r="J46" i="64"/>
  <c r="M45" i="9"/>
  <c r="J45" i="9"/>
  <c r="M50" i="9"/>
  <c r="J50" i="9"/>
  <c r="L31" i="41"/>
  <c r="I31" i="41"/>
  <c r="N73" i="83"/>
  <c r="K73" i="83"/>
  <c r="M17" i="78"/>
  <c r="J17" i="78"/>
  <c r="H157" i="77"/>
  <c r="E157" i="77"/>
  <c r="M48" i="71"/>
  <c r="J48" i="71"/>
  <c r="O19" i="69"/>
  <c r="L19" i="69"/>
  <c r="M42" i="64"/>
  <c r="J42" i="64"/>
  <c r="L95" i="41"/>
  <c r="I95" i="41"/>
  <c r="P88" i="59"/>
  <c r="M88" i="59"/>
  <c r="P87" i="59"/>
  <c r="M87" i="59"/>
  <c r="P53" i="59"/>
  <c r="M53" i="59"/>
  <c r="P46" i="59"/>
  <c r="M46" i="59"/>
  <c r="O15" i="69"/>
  <c r="L15" i="69"/>
  <c r="J65" i="9"/>
  <c r="M65" i="9"/>
  <c r="N62" i="83"/>
  <c r="K62" i="83"/>
  <c r="H135" i="77"/>
  <c r="E135" i="77"/>
  <c r="H63" i="77"/>
  <c r="E63" i="77"/>
  <c r="M44" i="71"/>
  <c r="J44" i="71"/>
  <c r="M41" i="71"/>
  <c r="J41" i="71"/>
  <c r="M45" i="64"/>
  <c r="J45" i="64"/>
  <c r="M12" i="64"/>
  <c r="J12" i="64"/>
  <c r="L84" i="41"/>
  <c r="I84" i="41"/>
  <c r="P128" i="59"/>
  <c r="M128" i="59"/>
  <c r="P123" i="59"/>
  <c r="M123" i="59"/>
  <c r="N35" i="83"/>
  <c r="K35" i="83"/>
  <c r="N34" i="83"/>
  <c r="K34" i="83"/>
  <c r="N114" i="83"/>
  <c r="K114" i="83"/>
  <c r="N112" i="83"/>
  <c r="K112" i="83"/>
  <c r="N104" i="83"/>
  <c r="K104" i="83"/>
  <c r="H133" i="77"/>
  <c r="E133" i="77"/>
  <c r="H43" i="77"/>
  <c r="E43" i="77"/>
  <c r="O22" i="85"/>
  <c r="L22" i="85"/>
  <c r="O20" i="69"/>
  <c r="L20" i="69"/>
  <c r="O16" i="69"/>
  <c r="L16" i="69"/>
  <c r="M18" i="64"/>
  <c r="J18" i="64"/>
  <c r="L23" i="74"/>
  <c r="I23" i="74"/>
  <c r="L64" i="41"/>
  <c r="I64" i="41"/>
  <c r="M104" i="9"/>
  <c r="J104" i="9"/>
  <c r="M42" i="9"/>
  <c r="J42" i="9"/>
  <c r="M49" i="9"/>
  <c r="J49" i="9"/>
  <c r="P113" i="59"/>
  <c r="M113" i="59"/>
  <c r="P48" i="59"/>
  <c r="M48" i="59"/>
  <c r="P37" i="59"/>
  <c r="M37" i="59"/>
  <c r="N20" i="36"/>
  <c r="K20" i="36"/>
  <c r="N17" i="36"/>
  <c r="K17" i="36"/>
  <c r="T21" i="74"/>
  <c r="L21" i="74"/>
  <c r="I21" i="74"/>
  <c r="N64" i="83"/>
  <c r="K64" i="83"/>
  <c r="M67" i="78"/>
  <c r="J67" i="78"/>
  <c r="M59" i="78"/>
  <c r="J59" i="78"/>
  <c r="O17" i="85"/>
  <c r="L17" i="85"/>
  <c r="L20" i="74"/>
  <c r="I20" i="74"/>
  <c r="L35" i="41"/>
  <c r="I35" i="41"/>
  <c r="M85" i="9"/>
  <c r="J85" i="9"/>
  <c r="M15" i="9"/>
  <c r="J15" i="9"/>
  <c r="N93" i="83"/>
  <c r="K93" i="83"/>
  <c r="O21" i="85"/>
  <c r="L21" i="85"/>
  <c r="M43" i="62"/>
  <c r="J43" i="62"/>
  <c r="O31" i="69"/>
  <c r="L31" i="69"/>
  <c r="L122" i="41"/>
  <c r="I122" i="41"/>
  <c r="N79" i="83"/>
  <c r="K79" i="83"/>
  <c r="N76" i="83"/>
  <c r="K76" i="83"/>
  <c r="K20" i="63"/>
  <c r="H20" i="63"/>
  <c r="M76" i="9"/>
  <c r="J76" i="9"/>
  <c r="M47" i="9"/>
  <c r="J47" i="9"/>
  <c r="M85" i="78"/>
  <c r="J85" i="78"/>
  <c r="O29" i="69"/>
  <c r="L29" i="69"/>
  <c r="M59" i="62"/>
  <c r="J59" i="62"/>
  <c r="L22" i="74"/>
  <c r="I22" i="74"/>
  <c r="L18" i="74"/>
  <c r="I18" i="74"/>
  <c r="L72" i="41"/>
  <c r="I72" i="41"/>
  <c r="P51" i="59"/>
  <c r="M51" i="59"/>
  <c r="J83" i="9"/>
  <c r="M83" i="9"/>
  <c r="L36" i="41"/>
  <c r="I36" i="41"/>
  <c r="M80" i="78"/>
  <c r="J80" i="78"/>
  <c r="M47" i="78"/>
  <c r="J47" i="78"/>
  <c r="M20" i="78"/>
  <c r="J20" i="78"/>
  <c r="M45" i="71"/>
  <c r="J45" i="71"/>
  <c r="O19" i="85"/>
  <c r="L19" i="85"/>
  <c r="M61" i="62"/>
  <c r="J61" i="62"/>
  <c r="N15" i="36"/>
  <c r="K15" i="36"/>
  <c r="M83" i="78"/>
  <c r="J83" i="78"/>
  <c r="M58" i="78"/>
  <c r="J58" i="78"/>
  <c r="H68" i="77"/>
  <c r="E68" i="77"/>
  <c r="M52" i="71"/>
  <c r="J52" i="71"/>
  <c r="M80" i="62"/>
  <c r="J80" i="62"/>
  <c r="M46" i="62"/>
  <c r="J46" i="62"/>
  <c r="P39" i="59"/>
  <c r="M39" i="59"/>
  <c r="L44" i="41"/>
  <c r="I44" i="41"/>
  <c r="L43" i="41"/>
  <c r="I43" i="41"/>
  <c r="N43" i="83"/>
  <c r="K43" i="83"/>
  <c r="M22" i="78"/>
  <c r="J22" i="78"/>
  <c r="O24" i="69"/>
  <c r="L24" i="69"/>
  <c r="M56" i="62"/>
  <c r="J56" i="62"/>
  <c r="M109" i="9"/>
  <c r="J109" i="9"/>
  <c r="P81" i="59"/>
  <c r="M81" i="59"/>
  <c r="N36" i="83"/>
  <c r="K36" i="83"/>
  <c r="P52" i="59"/>
  <c r="M52" i="59"/>
  <c r="N89" i="83"/>
  <c r="K89" i="83"/>
  <c r="H88" i="77"/>
  <c r="E88" i="77"/>
  <c r="M39" i="64"/>
  <c r="J39" i="64"/>
  <c r="M27" i="9"/>
  <c r="J27" i="9"/>
  <c r="P43" i="59"/>
  <c r="M43" i="59"/>
  <c r="M19" i="66"/>
  <c r="J19" i="66"/>
  <c r="N40" i="83"/>
  <c r="K40" i="83"/>
  <c r="N38" i="83"/>
  <c r="K38" i="83"/>
  <c r="M33" i="64"/>
  <c r="J33" i="64"/>
  <c r="M15" i="64"/>
  <c r="J15" i="64"/>
  <c r="M98" i="9"/>
  <c r="J98" i="9"/>
  <c r="N84" i="83"/>
  <c r="K84" i="83"/>
  <c r="M27" i="78"/>
  <c r="J27" i="78"/>
  <c r="J43" i="9"/>
  <c r="M43" i="9"/>
  <c r="P121" i="59"/>
  <c r="M121" i="59"/>
  <c r="N85" i="83"/>
  <c r="K85" i="83"/>
  <c r="M55" i="78"/>
  <c r="J55" i="78"/>
  <c r="M54" i="78"/>
  <c r="J54" i="78"/>
  <c r="M62" i="62"/>
  <c r="J62" i="62"/>
  <c r="M60" i="62"/>
  <c r="J60" i="62"/>
  <c r="M14" i="86"/>
  <c r="J14" i="86"/>
  <c r="M13" i="86"/>
  <c r="J13" i="86"/>
  <c r="N72" i="83"/>
  <c r="K72" i="83"/>
  <c r="N115" i="83"/>
  <c r="K115" i="83"/>
  <c r="N107" i="83"/>
  <c r="K107" i="83"/>
  <c r="M117" i="78"/>
  <c r="J117" i="78"/>
  <c r="M64" i="78"/>
  <c r="J64" i="78"/>
  <c r="M56" i="78"/>
  <c r="J56" i="78"/>
  <c r="M23" i="78"/>
  <c r="J23" i="78"/>
  <c r="H159" i="77"/>
  <c r="E159" i="77"/>
  <c r="H65" i="77"/>
  <c r="E65" i="77"/>
  <c r="M62" i="71"/>
  <c r="J62" i="71"/>
  <c r="L18" i="68"/>
  <c r="I18" i="68"/>
  <c r="K14" i="63"/>
  <c r="H14" i="63"/>
  <c r="M50" i="62"/>
  <c r="J50" i="62"/>
  <c r="M96" i="9"/>
  <c r="J96" i="9"/>
  <c r="M19" i="9"/>
  <c r="J19" i="9"/>
  <c r="P99" i="59"/>
  <c r="M99" i="59"/>
  <c r="M79" i="62"/>
  <c r="J79" i="62"/>
  <c r="K25" i="63"/>
  <c r="H25" i="63"/>
  <c r="L81" i="41"/>
  <c r="I81" i="41"/>
  <c r="M103" i="78"/>
  <c r="J103" i="78"/>
  <c r="M15" i="86"/>
  <c r="J15" i="86"/>
  <c r="P36" i="59"/>
  <c r="M36" i="59"/>
  <c r="N53" i="83"/>
  <c r="K53" i="83"/>
  <c r="M72" i="78"/>
  <c r="J72" i="78"/>
  <c r="M18" i="9"/>
  <c r="J18" i="9"/>
  <c r="P127" i="59"/>
  <c r="M127" i="59"/>
  <c r="P50" i="59"/>
  <c r="M50" i="59"/>
  <c r="P42" i="59"/>
  <c r="M42" i="59"/>
  <c r="P40" i="59"/>
  <c r="M40" i="59"/>
  <c r="P41" i="59"/>
  <c r="M41" i="59"/>
  <c r="N110" i="83"/>
  <c r="K110" i="83"/>
  <c r="N99" i="83"/>
  <c r="K99" i="83"/>
  <c r="N83" i="83"/>
  <c r="K83" i="83"/>
  <c r="M116" i="78"/>
  <c r="J116" i="78"/>
  <c r="M114" i="78"/>
  <c r="J114" i="78"/>
  <c r="O20" i="85"/>
  <c r="L20" i="85"/>
  <c r="O18" i="85"/>
  <c r="L18" i="85"/>
  <c r="M58" i="71"/>
  <c r="J58" i="71"/>
  <c r="L63" i="41"/>
  <c r="I63" i="41"/>
  <c r="P101" i="59"/>
  <c r="M101" i="59"/>
  <c r="J58" i="64"/>
  <c r="M58" i="64"/>
  <c r="M56" i="64"/>
  <c r="J56" i="64"/>
  <c r="M43" i="64"/>
  <c r="J43" i="64"/>
  <c r="J34" i="64"/>
  <c r="M34" i="64"/>
  <c r="N25" i="83"/>
  <c r="K25" i="83"/>
  <c r="O26" i="69"/>
  <c r="L26" i="69"/>
  <c r="M49" i="64"/>
  <c r="J49" i="64"/>
  <c r="M77" i="9"/>
  <c r="J77" i="9"/>
  <c r="M74" i="9"/>
  <c r="J74" i="9"/>
  <c r="L67" i="41"/>
  <c r="I67" i="41"/>
  <c r="L66" i="41"/>
  <c r="I66" i="41"/>
  <c r="L97" i="41"/>
  <c r="I97" i="41"/>
  <c r="L96" i="41"/>
  <c r="I96" i="41"/>
  <c r="M96" i="62"/>
  <c r="J96" i="62"/>
  <c r="M98" i="62"/>
  <c r="J98" i="62"/>
  <c r="M97" i="62"/>
  <c r="J97" i="62"/>
  <c r="M93" i="62"/>
  <c r="J93" i="62"/>
  <c r="M92" i="62"/>
  <c r="J92" i="62"/>
  <c r="L37" i="41"/>
  <c r="I37" i="41"/>
  <c r="M80" i="9"/>
  <c r="J80" i="9"/>
  <c r="M22" i="62"/>
  <c r="J22" i="62"/>
  <c r="M16" i="62"/>
  <c r="J16" i="62"/>
  <c r="H266" i="77"/>
  <c r="E266" i="77"/>
  <c r="H205" i="77"/>
  <c r="E205" i="77"/>
  <c r="H195" i="77"/>
  <c r="E195" i="77"/>
  <c r="H188" i="77"/>
  <c r="E188" i="77"/>
  <c r="H183" i="77"/>
  <c r="E183" i="77"/>
  <c r="H163" i="77"/>
  <c r="E163" i="77"/>
  <c r="H166" i="77"/>
  <c r="E166" i="77"/>
  <c r="H117" i="77"/>
  <c r="E117" i="77"/>
  <c r="H96" i="77"/>
  <c r="E96" i="77"/>
  <c r="H113" i="77"/>
  <c r="E113" i="77"/>
  <c r="S61" i="77"/>
  <c r="Q61" i="77"/>
  <c r="H61" i="77"/>
  <c r="E61" i="77"/>
  <c r="H59" i="77"/>
  <c r="E59" i="77"/>
  <c r="H51" i="77"/>
  <c r="E51" i="77"/>
  <c r="M102" i="78"/>
  <c r="J102" i="78"/>
  <c r="M101" i="78"/>
  <c r="J101" i="78"/>
  <c r="M69" i="78"/>
  <c r="J69" i="78"/>
  <c r="M115" i="78"/>
  <c r="J115" i="78"/>
  <c r="M94" i="78"/>
  <c r="J94" i="78"/>
  <c r="M84" i="78"/>
  <c r="J84" i="78"/>
  <c r="J75" i="78"/>
  <c r="M75" i="78"/>
  <c r="I13" i="76"/>
  <c r="L13" i="76"/>
  <c r="I14" i="76"/>
  <c r="L14" i="76"/>
  <c r="I15" i="76"/>
  <c r="L15" i="76"/>
  <c r="I16" i="76"/>
  <c r="L16" i="76"/>
  <c r="I17" i="76"/>
  <c r="L17" i="76"/>
  <c r="I18" i="76"/>
  <c r="L18" i="76"/>
  <c r="I19" i="76"/>
  <c r="L19" i="76"/>
  <c r="I20" i="76"/>
  <c r="L20" i="76"/>
  <c r="I21" i="76"/>
  <c r="L21" i="76"/>
  <c r="I22" i="76"/>
  <c r="L22" i="76"/>
  <c r="I23" i="76"/>
  <c r="L23" i="76"/>
  <c r="I24" i="76"/>
  <c r="L24" i="76"/>
  <c r="I25" i="76"/>
  <c r="L25" i="76"/>
  <c r="K13" i="80"/>
  <c r="N13" i="80"/>
  <c r="K14" i="80"/>
  <c r="N14" i="80"/>
  <c r="K15" i="80"/>
  <c r="N15" i="80"/>
  <c r="K21" i="83"/>
  <c r="N21" i="83"/>
  <c r="K22" i="83"/>
  <c r="N22" i="83"/>
  <c r="K23" i="83"/>
  <c r="N23" i="83"/>
  <c r="K24" i="83"/>
  <c r="N24" i="83"/>
  <c r="K26" i="83"/>
  <c r="N26" i="83"/>
  <c r="K27" i="83"/>
  <c r="N27" i="83"/>
  <c r="K28" i="83"/>
  <c r="N28" i="83"/>
  <c r="T28" i="83"/>
  <c r="K29" i="83"/>
  <c r="N29" i="83"/>
  <c r="K30" i="83"/>
  <c r="N30" i="83"/>
  <c r="K31" i="83"/>
  <c r="N31" i="83"/>
  <c r="K32" i="83"/>
  <c r="N32" i="83"/>
  <c r="K33" i="83"/>
  <c r="N33" i="83"/>
  <c r="K37" i="83"/>
  <c r="N37" i="83"/>
  <c r="K39" i="83"/>
  <c r="N39" i="83"/>
  <c r="K41" i="83"/>
  <c r="N41" i="83"/>
  <c r="K42" i="83"/>
  <c r="N42" i="83"/>
  <c r="K44" i="83"/>
  <c r="N44" i="83"/>
  <c r="K45" i="83"/>
  <c r="N45" i="83"/>
  <c r="K46" i="83"/>
  <c r="N46" i="83"/>
  <c r="R46" i="83"/>
  <c r="K47" i="83"/>
  <c r="N47" i="83"/>
  <c r="K48" i="83"/>
  <c r="N48" i="83"/>
  <c r="K49" i="83"/>
  <c r="N49" i="83"/>
  <c r="K50" i="83"/>
  <c r="N50" i="83"/>
  <c r="K51" i="83"/>
  <c r="N51" i="83"/>
  <c r="K52" i="83"/>
  <c r="N52" i="83"/>
  <c r="K54" i="83"/>
  <c r="N54" i="83"/>
  <c r="K55" i="83"/>
  <c r="N55" i="83"/>
  <c r="K56" i="83"/>
  <c r="N56" i="83"/>
  <c r="K57" i="83"/>
  <c r="N57" i="83"/>
  <c r="K58" i="83"/>
  <c r="N58" i="83"/>
  <c r="K59" i="83"/>
  <c r="N59" i="83"/>
  <c r="K60" i="83"/>
  <c r="N60" i="83"/>
  <c r="K61" i="83"/>
  <c r="N61" i="83"/>
  <c r="K63" i="83"/>
  <c r="N63" i="83"/>
  <c r="K65" i="83"/>
  <c r="N65" i="83"/>
  <c r="K66" i="83"/>
  <c r="N66" i="83"/>
  <c r="K67" i="83"/>
  <c r="N67" i="83"/>
  <c r="K68" i="83"/>
  <c r="N68" i="83"/>
  <c r="K69" i="83"/>
  <c r="N69" i="83"/>
  <c r="K70" i="83"/>
  <c r="N70" i="83"/>
  <c r="K71" i="83"/>
  <c r="N71" i="83"/>
  <c r="K74" i="83"/>
  <c r="N74" i="83"/>
  <c r="K75" i="83"/>
  <c r="N75" i="83"/>
  <c r="K77" i="83"/>
  <c r="N77" i="83"/>
  <c r="K78" i="83"/>
  <c r="N78" i="83"/>
  <c r="K81" i="83"/>
  <c r="N81" i="83"/>
  <c r="K82" i="83"/>
  <c r="N82" i="83"/>
  <c r="K86" i="83"/>
  <c r="N86" i="83"/>
  <c r="K87" i="83"/>
  <c r="N87" i="83"/>
  <c r="K88" i="83"/>
  <c r="N88" i="83"/>
  <c r="K90" i="83"/>
  <c r="N90" i="83"/>
  <c r="K91" i="83"/>
  <c r="N91" i="83"/>
  <c r="K92" i="83"/>
  <c r="N92" i="83"/>
  <c r="K94" i="83"/>
  <c r="N94" i="83"/>
  <c r="K95" i="83"/>
  <c r="N95" i="83"/>
  <c r="K96" i="83"/>
  <c r="N96" i="83"/>
  <c r="K97" i="83"/>
  <c r="N97" i="83"/>
  <c r="K98" i="83"/>
  <c r="N98" i="83"/>
  <c r="K100" i="83"/>
  <c r="N100" i="83"/>
  <c r="K101" i="83"/>
  <c r="N101" i="83"/>
  <c r="K102" i="83"/>
  <c r="N102" i="83"/>
  <c r="K103" i="83"/>
  <c r="N103" i="83"/>
  <c r="K105" i="83"/>
  <c r="N105" i="83"/>
  <c r="K106" i="83"/>
  <c r="N106" i="83"/>
  <c r="K108" i="83"/>
  <c r="N108" i="83"/>
  <c r="K109" i="83"/>
  <c r="N109" i="83"/>
  <c r="K111" i="83"/>
  <c r="N111" i="83"/>
  <c r="K113" i="83"/>
  <c r="N113" i="83"/>
  <c r="K116" i="83"/>
  <c r="N116" i="83"/>
  <c r="K117" i="83"/>
  <c r="N117" i="83"/>
  <c r="K118" i="83"/>
  <c r="N118" i="83"/>
  <c r="K119" i="83"/>
  <c r="N119" i="83"/>
  <c r="I13" i="84"/>
  <c r="L13" i="84"/>
  <c r="K13" i="81"/>
  <c r="N13" i="81"/>
  <c r="K14" i="81"/>
  <c r="N14" i="81"/>
  <c r="K15" i="81"/>
  <c r="N15" i="81"/>
  <c r="K16" i="81"/>
  <c r="N16" i="81"/>
  <c r="J16" i="86"/>
  <c r="M16" i="86"/>
  <c r="J13" i="78"/>
  <c r="M13" i="78"/>
  <c r="O13" i="78"/>
  <c r="J14" i="78"/>
  <c r="M14" i="78"/>
  <c r="J15" i="78"/>
  <c r="M15" i="78"/>
  <c r="J16" i="78"/>
  <c r="M16" i="78"/>
  <c r="J18" i="78"/>
  <c r="M18" i="78"/>
  <c r="J19" i="78"/>
  <c r="M19" i="78"/>
  <c r="J21" i="78"/>
  <c r="M21" i="78"/>
  <c r="J24" i="78"/>
  <c r="M24" i="78"/>
  <c r="J25" i="78"/>
  <c r="M25" i="78"/>
  <c r="J26" i="78"/>
  <c r="M26" i="78"/>
  <c r="J28" i="78"/>
  <c r="M28" i="78"/>
  <c r="J29" i="78"/>
  <c r="M29" i="78"/>
  <c r="J30" i="78"/>
  <c r="M30" i="78"/>
  <c r="J31" i="78"/>
  <c r="M31" i="78"/>
  <c r="J32" i="78"/>
  <c r="M32" i="78"/>
  <c r="J34" i="78"/>
  <c r="M34" i="78"/>
  <c r="J35" i="78"/>
  <c r="M35" i="78"/>
  <c r="J36" i="78"/>
  <c r="M36" i="78"/>
  <c r="J37" i="78"/>
  <c r="M37" i="78"/>
  <c r="J38" i="78"/>
  <c r="M38" i="78"/>
  <c r="J39" i="78"/>
  <c r="M39" i="78"/>
  <c r="J40" i="78"/>
  <c r="M40" i="78"/>
  <c r="J41" i="78"/>
  <c r="M41" i="78"/>
  <c r="J42" i="78"/>
  <c r="M42" i="78"/>
  <c r="J43" i="78"/>
  <c r="M43" i="78"/>
  <c r="J44" i="78"/>
  <c r="M44" i="78"/>
  <c r="J45" i="78"/>
  <c r="M45" i="78"/>
  <c r="J46" i="78"/>
  <c r="M46" i="78"/>
  <c r="J48" i="78"/>
  <c r="M48" i="78"/>
  <c r="J49" i="78"/>
  <c r="M49" i="78"/>
  <c r="J50" i="78"/>
  <c r="M50" i="78"/>
  <c r="J51" i="78"/>
  <c r="M51" i="78"/>
  <c r="J52" i="78"/>
  <c r="M52" i="78"/>
  <c r="J53" i="78"/>
  <c r="M53" i="78"/>
  <c r="J57" i="78"/>
  <c r="M57" i="78"/>
  <c r="J60" i="78"/>
  <c r="M60" i="78"/>
  <c r="J61" i="78"/>
  <c r="M61" i="78"/>
  <c r="J62" i="78"/>
  <c r="M62" i="78"/>
  <c r="J63" i="78"/>
  <c r="M63" i="78"/>
  <c r="J65" i="78"/>
  <c r="M65" i="78"/>
  <c r="J68" i="78"/>
  <c r="M68" i="78"/>
  <c r="J70" i="78"/>
  <c r="M70" i="78"/>
  <c r="J71" i="78"/>
  <c r="M71" i="78"/>
  <c r="J73" i="78"/>
  <c r="M73" i="78"/>
  <c r="J74" i="78"/>
  <c r="M74" i="78"/>
  <c r="J76" i="78"/>
  <c r="M76" i="78"/>
  <c r="J78" i="78"/>
  <c r="M78" i="78"/>
  <c r="J79" i="78"/>
  <c r="M79" i="78"/>
  <c r="J81" i="78"/>
  <c r="M81" i="78"/>
  <c r="J82" i="78"/>
  <c r="M82" i="78"/>
  <c r="J86" i="78"/>
  <c r="M86" i="78"/>
  <c r="J87" i="78"/>
  <c r="M87" i="78"/>
  <c r="J88" i="78"/>
  <c r="M88" i="78"/>
  <c r="J89" i="78"/>
  <c r="M89" i="78"/>
  <c r="J90" i="78"/>
  <c r="M90" i="78"/>
  <c r="J91" i="78"/>
  <c r="M91" i="78"/>
  <c r="J92" i="78"/>
  <c r="M92" i="78"/>
  <c r="J93" i="78"/>
  <c r="M93" i="78"/>
  <c r="J95" i="78"/>
  <c r="M95" i="78"/>
  <c r="J96" i="78"/>
  <c r="M96" i="78"/>
  <c r="J97" i="78"/>
  <c r="M97" i="78"/>
  <c r="J98" i="78"/>
  <c r="M98" i="78"/>
  <c r="J99" i="78"/>
  <c r="M99" i="78"/>
  <c r="J100" i="78"/>
  <c r="M100" i="78"/>
  <c r="J104" i="78"/>
  <c r="M104" i="78"/>
  <c r="J105" i="78"/>
  <c r="M105" i="78"/>
  <c r="J106" i="78"/>
  <c r="M106" i="78"/>
  <c r="J107" i="78"/>
  <c r="M107" i="78"/>
  <c r="J108" i="78"/>
  <c r="M108" i="78"/>
  <c r="J109" i="78"/>
  <c r="M109" i="78"/>
  <c r="J110" i="78"/>
  <c r="M110" i="78"/>
  <c r="J111" i="78"/>
  <c r="M111" i="78"/>
  <c r="J112" i="78"/>
  <c r="M112" i="78"/>
  <c r="J113" i="78"/>
  <c r="M113" i="78"/>
  <c r="J118" i="78"/>
  <c r="M118" i="78"/>
  <c r="J119" i="78"/>
  <c r="M119" i="78"/>
  <c r="J121" i="78"/>
  <c r="M121" i="78"/>
  <c r="J122" i="78"/>
  <c r="M122" i="78"/>
  <c r="J123" i="78"/>
  <c r="M123" i="78"/>
  <c r="J125" i="78"/>
  <c r="M125" i="78"/>
  <c r="J126" i="78"/>
  <c r="M126" i="78"/>
  <c r="I15" i="79"/>
  <c r="L15" i="79"/>
  <c r="E14" i="77"/>
  <c r="H14" i="77"/>
  <c r="E15" i="77"/>
  <c r="H15" i="77"/>
  <c r="E16" i="77"/>
  <c r="H16" i="77"/>
  <c r="E17" i="77"/>
  <c r="H17" i="77"/>
  <c r="S17" i="77"/>
  <c r="E18" i="77"/>
  <c r="H18" i="77"/>
  <c r="E19" i="77"/>
  <c r="H19" i="77"/>
  <c r="E20" i="77"/>
  <c r="H20" i="77"/>
  <c r="E21" i="77"/>
  <c r="H21" i="77"/>
  <c r="E22" i="77"/>
  <c r="H22" i="77"/>
  <c r="E23" i="77"/>
  <c r="H23" i="77"/>
  <c r="E24" i="77"/>
  <c r="H24" i="77"/>
  <c r="E25" i="77"/>
  <c r="H25" i="77"/>
  <c r="E26" i="77"/>
  <c r="H26" i="77"/>
  <c r="E27" i="77"/>
  <c r="H27" i="77"/>
  <c r="E28" i="77"/>
  <c r="H28" i="77"/>
  <c r="E29" i="77"/>
  <c r="H29" i="77"/>
  <c r="E30" i="77"/>
  <c r="H30" i="77"/>
  <c r="Q30" i="77"/>
  <c r="E31" i="77"/>
  <c r="H31" i="77"/>
  <c r="E33" i="77"/>
  <c r="H33" i="77"/>
  <c r="E32" i="77"/>
  <c r="H32" i="77"/>
  <c r="E34" i="77"/>
  <c r="H34" i="77"/>
  <c r="E35" i="77"/>
  <c r="H35" i="77"/>
  <c r="E36" i="77"/>
  <c r="H36" i="77"/>
  <c r="E38" i="77"/>
  <c r="H38" i="77"/>
  <c r="E37" i="77"/>
  <c r="H37" i="77"/>
  <c r="E40" i="77"/>
  <c r="H40" i="77"/>
  <c r="E39" i="77"/>
  <c r="H39" i="77"/>
  <c r="E41" i="77"/>
  <c r="H41" i="77"/>
  <c r="E42" i="77"/>
  <c r="H42" i="77"/>
  <c r="E44" i="77"/>
  <c r="H44" i="77"/>
  <c r="E45" i="77"/>
  <c r="H45" i="77"/>
  <c r="E46" i="77"/>
  <c r="H46" i="77"/>
  <c r="E48" i="77"/>
  <c r="H48" i="77"/>
  <c r="E47" i="77"/>
  <c r="H47" i="77"/>
  <c r="E49" i="77"/>
  <c r="H49" i="77"/>
  <c r="E50" i="77"/>
  <c r="H50" i="77"/>
  <c r="E53" i="77"/>
  <c r="H53" i="77"/>
  <c r="E52" i="77"/>
  <c r="H52" i="77"/>
  <c r="E54" i="77"/>
  <c r="H54" i="77"/>
  <c r="Q54" i="77"/>
  <c r="E55" i="77"/>
  <c r="H55" i="77"/>
  <c r="E56" i="77"/>
  <c r="H56" i="77"/>
  <c r="E57" i="77"/>
  <c r="H57" i="77"/>
  <c r="E58" i="77"/>
  <c r="H58" i="77"/>
  <c r="E60" i="77"/>
  <c r="H60" i="77"/>
  <c r="E64" i="77"/>
  <c r="H64" i="77"/>
  <c r="E62" i="77"/>
  <c r="H62" i="77"/>
  <c r="E69" i="77"/>
  <c r="H69" i="77"/>
  <c r="E66" i="77"/>
  <c r="H66" i="77"/>
  <c r="E70" i="77"/>
  <c r="H70" i="77"/>
  <c r="E71" i="77"/>
  <c r="H71" i="77"/>
  <c r="E72" i="77"/>
  <c r="H72" i="77"/>
  <c r="E93" i="77"/>
  <c r="H93" i="77"/>
  <c r="E74" i="77"/>
  <c r="H74" i="77"/>
  <c r="E73" i="77"/>
  <c r="H73" i="77"/>
  <c r="E76" i="77"/>
  <c r="H76" i="77"/>
  <c r="E75" i="77"/>
  <c r="H75" i="77"/>
  <c r="E77" i="77"/>
  <c r="H77" i="77"/>
  <c r="E80" i="77"/>
  <c r="H80" i="77"/>
  <c r="E78" i="77"/>
  <c r="H78" i="77"/>
  <c r="E79" i="77"/>
  <c r="H79" i="77"/>
  <c r="E83" i="77"/>
  <c r="H83" i="77"/>
  <c r="E81" i="77"/>
  <c r="H81" i="77"/>
  <c r="E82" i="77"/>
  <c r="H82" i="77"/>
  <c r="E84" i="77"/>
  <c r="H84" i="77"/>
  <c r="E85" i="77"/>
  <c r="H85" i="77"/>
  <c r="E86" i="77"/>
  <c r="H86" i="77"/>
  <c r="E87" i="77"/>
  <c r="H87" i="77"/>
  <c r="E89" i="77"/>
  <c r="H89" i="77"/>
  <c r="E90" i="77"/>
  <c r="H90" i="77"/>
  <c r="E91" i="77"/>
  <c r="H91" i="77"/>
  <c r="E92" i="77"/>
  <c r="H92" i="77"/>
  <c r="E94" i="77"/>
  <c r="H94" i="77"/>
  <c r="E95" i="77"/>
  <c r="H95" i="77"/>
  <c r="E112" i="77"/>
  <c r="H112" i="77"/>
  <c r="E99" i="77"/>
  <c r="H99" i="77"/>
  <c r="E97" i="77"/>
  <c r="H97" i="77"/>
  <c r="E98" i="77"/>
  <c r="H98" i="77"/>
  <c r="E102" i="77"/>
  <c r="H102" i="77"/>
  <c r="E100" i="77"/>
  <c r="H100" i="77"/>
  <c r="E101" i="77"/>
  <c r="H101" i="77"/>
  <c r="E104" i="77"/>
  <c r="H104" i="77"/>
  <c r="E105" i="77"/>
  <c r="H105" i="77"/>
  <c r="E109" i="77"/>
  <c r="H109" i="77"/>
  <c r="E107" i="77"/>
  <c r="H107" i="77"/>
  <c r="E108" i="77"/>
  <c r="H108" i="77"/>
  <c r="E106" i="77"/>
  <c r="H106" i="77"/>
  <c r="E111" i="77"/>
  <c r="H111" i="77"/>
  <c r="E110" i="77"/>
  <c r="H110" i="77"/>
  <c r="E114" i="77"/>
  <c r="H114" i="77"/>
  <c r="E115" i="77"/>
  <c r="H115" i="77"/>
  <c r="E134" i="77"/>
  <c r="H134" i="77"/>
  <c r="E128" i="77"/>
  <c r="H128" i="77"/>
  <c r="E129" i="77"/>
  <c r="H129" i="77"/>
  <c r="E130" i="77"/>
  <c r="H130" i="77"/>
  <c r="E132" i="77"/>
  <c r="H132" i="77"/>
  <c r="E131" i="77"/>
  <c r="H131" i="77"/>
  <c r="E116" i="77"/>
  <c r="H116" i="77"/>
  <c r="E118" i="77"/>
  <c r="H118" i="77"/>
  <c r="E119" i="77"/>
  <c r="H119" i="77"/>
  <c r="E120" i="77"/>
  <c r="H120" i="77"/>
  <c r="E121" i="77"/>
  <c r="H121" i="77"/>
  <c r="E122" i="77"/>
  <c r="H122" i="77"/>
  <c r="E123" i="77"/>
  <c r="H123" i="77"/>
  <c r="E124" i="77"/>
  <c r="H124" i="77"/>
  <c r="E125" i="77"/>
  <c r="H125" i="77"/>
  <c r="E126" i="77"/>
  <c r="H126" i="77"/>
  <c r="E127" i="77"/>
  <c r="H127" i="77"/>
  <c r="E140" i="77"/>
  <c r="H140" i="77"/>
  <c r="E136" i="77"/>
  <c r="H136" i="77"/>
  <c r="E137" i="77"/>
  <c r="H137" i="77"/>
  <c r="E138" i="77"/>
  <c r="H138" i="77"/>
  <c r="E139" i="77"/>
  <c r="H139" i="77"/>
  <c r="E156" i="77"/>
  <c r="H156" i="77"/>
  <c r="E158" i="77"/>
  <c r="H158" i="77"/>
  <c r="E160" i="77"/>
  <c r="H160" i="77"/>
  <c r="E161" i="77"/>
  <c r="H161" i="77"/>
  <c r="E141" i="77"/>
  <c r="H141" i="77"/>
  <c r="E142" i="77"/>
  <c r="H142" i="77"/>
  <c r="E143" i="77"/>
  <c r="H143" i="77"/>
  <c r="E146" i="77"/>
  <c r="H146" i="77"/>
  <c r="E147" i="77"/>
  <c r="H147" i="77"/>
  <c r="E144" i="77"/>
  <c r="H144" i="77"/>
  <c r="E145" i="77"/>
  <c r="H145" i="77"/>
  <c r="E148" i="77"/>
  <c r="H148" i="77"/>
  <c r="E149" i="77"/>
  <c r="H149" i="77"/>
  <c r="E150" i="77"/>
  <c r="H150" i="77"/>
  <c r="E151" i="77"/>
  <c r="H151" i="77"/>
  <c r="E154" i="77"/>
  <c r="H154" i="77"/>
  <c r="E155" i="77"/>
  <c r="H155" i="77"/>
  <c r="E152" i="77"/>
  <c r="H152" i="77"/>
  <c r="E153" i="77"/>
  <c r="H153" i="77"/>
  <c r="E175" i="77"/>
  <c r="H175" i="77"/>
  <c r="E176" i="77"/>
  <c r="H176" i="77"/>
  <c r="E177" i="77"/>
  <c r="H177" i="77"/>
  <c r="E178" i="77"/>
  <c r="H178" i="77"/>
  <c r="E179" i="77"/>
  <c r="H179" i="77"/>
  <c r="E180" i="77"/>
  <c r="H180" i="77"/>
  <c r="E181" i="77"/>
  <c r="H181" i="77"/>
  <c r="E182" i="77"/>
  <c r="H182" i="77"/>
  <c r="E162" i="77"/>
  <c r="H162" i="77"/>
  <c r="E164" i="77"/>
  <c r="H164" i="77"/>
  <c r="E165" i="77"/>
  <c r="H165" i="77"/>
  <c r="E167" i="77"/>
  <c r="H167" i="77"/>
  <c r="E168" i="77"/>
  <c r="H168" i="77"/>
  <c r="E169" i="77"/>
  <c r="H169" i="77"/>
  <c r="E170" i="77"/>
  <c r="H170" i="77"/>
  <c r="E171" i="77"/>
  <c r="H171" i="77"/>
  <c r="E172" i="77"/>
  <c r="H172" i="77"/>
  <c r="E173" i="77"/>
  <c r="H173" i="77"/>
  <c r="E174" i="77"/>
  <c r="H174" i="77"/>
  <c r="E198" i="77"/>
  <c r="H198" i="77"/>
  <c r="E199" i="77"/>
  <c r="H199" i="77"/>
  <c r="E201" i="77"/>
  <c r="H201" i="77"/>
  <c r="E200" i="77"/>
  <c r="H200" i="77"/>
  <c r="E202" i="77"/>
  <c r="H202" i="77"/>
  <c r="E203" i="77"/>
  <c r="H203" i="77"/>
  <c r="E184" i="77"/>
  <c r="H184" i="77"/>
  <c r="E187" i="77"/>
  <c r="H187" i="77"/>
  <c r="E185" i="77"/>
  <c r="H185" i="77"/>
  <c r="E186" i="77"/>
  <c r="H186" i="77"/>
  <c r="E191" i="77"/>
  <c r="H191" i="77"/>
  <c r="E192" i="77"/>
  <c r="H192" i="77"/>
  <c r="E189" i="77"/>
  <c r="H189" i="77"/>
  <c r="E190" i="77"/>
  <c r="H190" i="77"/>
  <c r="E193" i="77"/>
  <c r="H193" i="77"/>
  <c r="E194" i="77"/>
  <c r="H194" i="77"/>
  <c r="E196" i="77"/>
  <c r="H196" i="77"/>
  <c r="E197" i="77"/>
  <c r="H197" i="77"/>
  <c r="E209" i="77"/>
  <c r="H209" i="77"/>
  <c r="E210" i="77"/>
  <c r="H210" i="77"/>
  <c r="E211" i="77"/>
  <c r="H211" i="77"/>
  <c r="E212" i="77"/>
  <c r="H212" i="77"/>
  <c r="E207" i="77"/>
  <c r="H207" i="77"/>
  <c r="E208" i="77"/>
  <c r="H208" i="77"/>
  <c r="E204" i="77"/>
  <c r="H204" i="77"/>
  <c r="E206" i="77"/>
  <c r="H206" i="77"/>
  <c r="E230" i="77"/>
  <c r="H230" i="77"/>
  <c r="E222" i="77"/>
  <c r="H222" i="77"/>
  <c r="E223" i="77"/>
  <c r="H223" i="77"/>
  <c r="E224" i="77"/>
  <c r="H224" i="77"/>
  <c r="E225" i="77"/>
  <c r="H225" i="77"/>
  <c r="E226" i="77"/>
  <c r="H226" i="77"/>
  <c r="E227" i="77"/>
  <c r="H227" i="77"/>
  <c r="E228" i="77"/>
  <c r="H228" i="77"/>
  <c r="E229" i="77"/>
  <c r="H229" i="77"/>
  <c r="E213" i="77"/>
  <c r="H213" i="77"/>
  <c r="E214" i="77"/>
  <c r="H214" i="77"/>
  <c r="E215" i="77"/>
  <c r="H215" i="77"/>
  <c r="E216" i="77"/>
  <c r="H216" i="77"/>
  <c r="E217" i="77"/>
  <c r="H217" i="77"/>
  <c r="E220" i="77"/>
  <c r="H220" i="77"/>
  <c r="E218" i="77"/>
  <c r="H218" i="77"/>
  <c r="E219" i="77"/>
  <c r="H219" i="77"/>
  <c r="E221" i="77"/>
  <c r="H221" i="77"/>
  <c r="E233" i="77"/>
  <c r="H233" i="77"/>
  <c r="E234" i="77"/>
  <c r="H234" i="77"/>
  <c r="E236" i="77"/>
  <c r="H236" i="77"/>
  <c r="E235" i="77"/>
  <c r="H235" i="77"/>
  <c r="E237" i="77"/>
  <c r="H237" i="77"/>
  <c r="E231" i="77"/>
  <c r="H231" i="77"/>
  <c r="E232" i="77"/>
  <c r="H232" i="77"/>
  <c r="E238" i="77"/>
  <c r="H238" i="77"/>
  <c r="E239" i="77"/>
  <c r="H239" i="77"/>
  <c r="E246" i="77"/>
  <c r="H246" i="77"/>
  <c r="E247" i="77"/>
  <c r="H247" i="77"/>
  <c r="E248" i="77"/>
  <c r="H248" i="77"/>
  <c r="E249" i="77"/>
  <c r="H249" i="77"/>
  <c r="E250" i="77"/>
  <c r="H250" i="77"/>
  <c r="E251" i="77"/>
  <c r="H251" i="77"/>
  <c r="E252" i="77"/>
  <c r="H252" i="77"/>
  <c r="E240" i="77"/>
  <c r="H240" i="77"/>
  <c r="E241" i="77"/>
  <c r="H241" i="77"/>
  <c r="E242" i="77"/>
  <c r="H242" i="77"/>
  <c r="E243" i="77"/>
  <c r="H243" i="77"/>
  <c r="E244" i="77"/>
  <c r="H244" i="77"/>
  <c r="E245" i="77"/>
  <c r="H245" i="77"/>
  <c r="E262" i="77"/>
  <c r="H262" i="77"/>
  <c r="E263" i="77"/>
  <c r="H263" i="77"/>
  <c r="E264" i="77"/>
  <c r="H264" i="77"/>
  <c r="E265" i="77"/>
  <c r="H265" i="77"/>
  <c r="E254" i="77"/>
  <c r="H254" i="77"/>
  <c r="E253" i="77"/>
  <c r="H253" i="77"/>
  <c r="E255" i="77"/>
  <c r="H255" i="77"/>
  <c r="E256" i="77"/>
  <c r="H256" i="77"/>
  <c r="E257" i="77"/>
  <c r="H257" i="77"/>
  <c r="E258" i="77"/>
  <c r="H258" i="77"/>
  <c r="E259" i="77"/>
  <c r="H259" i="77"/>
  <c r="E260" i="77"/>
  <c r="H260" i="77"/>
  <c r="E261" i="77"/>
  <c r="H261" i="77"/>
  <c r="E267" i="77"/>
  <c r="H267" i="77"/>
  <c r="E268" i="77"/>
  <c r="H268" i="77"/>
  <c r="E269" i="77"/>
  <c r="H269" i="77"/>
  <c r="E270" i="77"/>
  <c r="H270" i="77"/>
  <c r="E271" i="77"/>
  <c r="H271" i="77"/>
  <c r="E272" i="77"/>
  <c r="H272" i="77"/>
  <c r="E273" i="77"/>
  <c r="H273" i="77"/>
  <c r="E274" i="77"/>
  <c r="H274" i="77"/>
  <c r="E275" i="77"/>
  <c r="H275" i="77"/>
  <c r="E276" i="77"/>
  <c r="H276" i="77"/>
  <c r="E277" i="77"/>
  <c r="H277" i="77"/>
  <c r="E280" i="77"/>
  <c r="H280" i="77"/>
  <c r="E281" i="77"/>
  <c r="H281" i="77"/>
  <c r="E282" i="77"/>
  <c r="H282" i="77"/>
  <c r="E283" i="77"/>
  <c r="H283" i="77"/>
  <c r="E284" i="77"/>
  <c r="H284" i="77"/>
  <c r="E285" i="77"/>
  <c r="H285" i="77"/>
  <c r="E286" i="77"/>
  <c r="H286" i="77"/>
  <c r="E287" i="77"/>
  <c r="H287" i="77"/>
  <c r="E288" i="77"/>
  <c r="H288" i="77"/>
  <c r="E289" i="77"/>
  <c r="H289" i="77"/>
  <c r="E278" i="77"/>
  <c r="H278" i="77"/>
  <c r="E279" i="77"/>
  <c r="H279" i="77"/>
  <c r="E290" i="77"/>
  <c r="H290" i="77"/>
  <c r="E291" i="77"/>
  <c r="H291" i="77"/>
  <c r="E292" i="77"/>
  <c r="H292" i="77"/>
  <c r="E293" i="77"/>
  <c r="H293" i="77"/>
  <c r="E294" i="77"/>
  <c r="H294" i="77"/>
  <c r="E295" i="77"/>
  <c r="H295" i="77"/>
  <c r="E296" i="77"/>
  <c r="H296" i="77"/>
  <c r="E297" i="77"/>
  <c r="H297" i="77"/>
  <c r="E299" i="77"/>
  <c r="H299" i="77"/>
  <c r="E300" i="77"/>
  <c r="H300" i="77"/>
  <c r="E301" i="77"/>
  <c r="H301" i="77"/>
  <c r="E298" i="77"/>
  <c r="H298" i="77"/>
  <c r="E304" i="77"/>
  <c r="H304" i="77"/>
  <c r="E305" i="77"/>
  <c r="H305" i="77"/>
  <c r="E306" i="77"/>
  <c r="H306" i="77"/>
  <c r="E307" i="77"/>
  <c r="H307" i="77"/>
  <c r="E302" i="77"/>
  <c r="H302" i="77"/>
  <c r="E303" i="77"/>
  <c r="H303" i="77"/>
  <c r="E310" i="77"/>
  <c r="H310" i="77"/>
  <c r="E309" i="77"/>
  <c r="H309" i="77"/>
  <c r="E311" i="77"/>
  <c r="H311" i="77"/>
  <c r="E312" i="77"/>
  <c r="H312" i="77"/>
  <c r="E313" i="77"/>
  <c r="H313" i="77"/>
  <c r="E314" i="77"/>
  <c r="H314" i="77"/>
  <c r="E315" i="77"/>
  <c r="H315" i="77"/>
  <c r="E316" i="77"/>
  <c r="H316" i="77"/>
  <c r="E317" i="77"/>
  <c r="H317" i="77"/>
  <c r="E308" i="77"/>
  <c r="H308" i="77"/>
  <c r="E318" i="77"/>
  <c r="H318" i="77"/>
  <c r="E319" i="77"/>
  <c r="H319" i="77"/>
  <c r="E320" i="77"/>
  <c r="H320" i="77"/>
  <c r="E321" i="77"/>
  <c r="H321" i="77"/>
  <c r="E322" i="77"/>
  <c r="H322" i="77"/>
  <c r="L14" i="85"/>
  <c r="O14" i="85"/>
  <c r="L15" i="85"/>
  <c r="O15" i="85"/>
  <c r="L16" i="85"/>
  <c r="O16" i="85"/>
  <c r="I13" i="73"/>
  <c r="L13" i="73"/>
  <c r="K13" i="72"/>
  <c r="N13" i="72"/>
  <c r="K14" i="72"/>
  <c r="N14" i="72"/>
  <c r="K15" i="72"/>
  <c r="N15" i="72"/>
  <c r="K16" i="72"/>
  <c r="N16" i="72"/>
  <c r="K17" i="72"/>
  <c r="N17" i="72"/>
  <c r="K18" i="72"/>
  <c r="N18" i="72"/>
  <c r="K19" i="72"/>
  <c r="N19" i="72"/>
  <c r="K20" i="72"/>
  <c r="N20" i="72"/>
  <c r="K21" i="72"/>
  <c r="N21" i="72"/>
  <c r="K22" i="72"/>
  <c r="N22" i="72"/>
  <c r="K23" i="72"/>
  <c r="N23" i="72"/>
  <c r="K24" i="72"/>
  <c r="N24" i="72"/>
  <c r="K25" i="72"/>
  <c r="N25" i="72"/>
  <c r="J15" i="71"/>
  <c r="M15" i="71"/>
  <c r="J14" i="71"/>
  <c r="M14" i="71"/>
  <c r="J16" i="71"/>
  <c r="M16" i="71"/>
  <c r="J17" i="71"/>
  <c r="M17" i="71"/>
  <c r="J18" i="71"/>
  <c r="M18" i="71"/>
  <c r="J19" i="71"/>
  <c r="M19" i="71"/>
  <c r="J20" i="71"/>
  <c r="M20" i="71"/>
  <c r="J21" i="71"/>
  <c r="M21" i="71"/>
  <c r="J22" i="71"/>
  <c r="M22" i="71"/>
  <c r="J23" i="71"/>
  <c r="M23" i="71"/>
  <c r="J24" i="71"/>
  <c r="M24" i="71"/>
  <c r="J25" i="71"/>
  <c r="M25" i="71"/>
  <c r="J26" i="71"/>
  <c r="M26" i="71"/>
  <c r="J28" i="71"/>
  <c r="M28" i="71"/>
  <c r="J29" i="71"/>
  <c r="M29" i="71"/>
  <c r="J30" i="71"/>
  <c r="M30" i="71"/>
  <c r="J31" i="71"/>
  <c r="M31" i="71"/>
  <c r="J32" i="71"/>
  <c r="M32" i="71"/>
  <c r="J33" i="71"/>
  <c r="M33" i="71"/>
  <c r="J34" i="71"/>
  <c r="M34" i="71"/>
  <c r="J35" i="71"/>
  <c r="M35" i="71"/>
  <c r="J36" i="71"/>
  <c r="M36" i="71"/>
  <c r="J37" i="71"/>
  <c r="M37" i="71"/>
  <c r="J38" i="71"/>
  <c r="M38" i="71"/>
  <c r="J39" i="71"/>
  <c r="M39" i="71"/>
  <c r="J40" i="71"/>
  <c r="M40" i="71"/>
  <c r="J42" i="71"/>
  <c r="M42" i="71"/>
  <c r="J43" i="71"/>
  <c r="M43" i="71"/>
  <c r="J46" i="71"/>
  <c r="M46" i="71"/>
  <c r="J47" i="71"/>
  <c r="M47" i="71"/>
  <c r="J49" i="71"/>
  <c r="M49" i="71"/>
  <c r="J50" i="71"/>
  <c r="M50" i="71"/>
  <c r="J51" i="71"/>
  <c r="M51" i="71"/>
  <c r="J53" i="71"/>
  <c r="M53" i="71"/>
  <c r="J54" i="71"/>
  <c r="M54" i="71"/>
  <c r="J55" i="71"/>
  <c r="M55" i="71"/>
  <c r="J56" i="71"/>
  <c r="M56" i="71"/>
  <c r="J57" i="71"/>
  <c r="M57" i="71"/>
  <c r="J59" i="71"/>
  <c r="M59" i="71"/>
  <c r="J60" i="71"/>
  <c r="M60" i="71"/>
  <c r="J61" i="71"/>
  <c r="M61" i="71"/>
  <c r="J63" i="71"/>
  <c r="M63" i="71"/>
  <c r="J65" i="71"/>
  <c r="M65" i="71"/>
  <c r="J66" i="71"/>
  <c r="M66" i="71"/>
  <c r="J67" i="71"/>
  <c r="M67" i="71"/>
  <c r="L14" i="70"/>
  <c r="O14" i="70"/>
  <c r="L14" i="69"/>
  <c r="O14" i="69"/>
  <c r="L21" i="69"/>
  <c r="O21" i="69"/>
  <c r="L23" i="69"/>
  <c r="O23" i="69"/>
  <c r="L27" i="69"/>
  <c r="O27" i="69"/>
  <c r="L28" i="69"/>
  <c r="O28" i="69"/>
  <c r="L30" i="69"/>
  <c r="O30" i="69"/>
  <c r="L32" i="69"/>
  <c r="O32" i="69"/>
  <c r="L33" i="69"/>
  <c r="O33" i="69"/>
  <c r="L34" i="69"/>
  <c r="O34" i="69"/>
  <c r="I14" i="68"/>
  <c r="L14" i="68"/>
  <c r="I15" i="68"/>
  <c r="L15" i="68"/>
  <c r="I16" i="68"/>
  <c r="L16" i="68"/>
  <c r="I19" i="68"/>
  <c r="L19" i="68"/>
  <c r="I14" i="67"/>
  <c r="L14" i="67"/>
  <c r="J14" i="66"/>
  <c r="M14" i="66"/>
  <c r="J15" i="66"/>
  <c r="M15" i="66"/>
  <c r="J16" i="66"/>
  <c r="M16" i="66"/>
  <c r="J17" i="66"/>
  <c r="M17" i="66"/>
  <c r="J18" i="66"/>
  <c r="M18" i="66"/>
  <c r="J20" i="66"/>
  <c r="M20" i="66"/>
  <c r="J21" i="66"/>
  <c r="M21" i="66"/>
  <c r="K14" i="65"/>
  <c r="N14" i="65"/>
  <c r="K15" i="65"/>
  <c r="N15" i="65"/>
  <c r="K16" i="65"/>
  <c r="N16" i="65"/>
  <c r="K17" i="65"/>
  <c r="N17" i="65"/>
  <c r="K18" i="65"/>
  <c r="N18" i="65"/>
  <c r="E19" i="65"/>
  <c r="E21" i="65" s="1"/>
  <c r="K19" i="65"/>
  <c r="N19" i="65"/>
  <c r="E20" i="65"/>
  <c r="K20" i="65"/>
  <c r="N20" i="65"/>
  <c r="K21" i="65"/>
  <c r="N21" i="65"/>
  <c r="K22" i="65"/>
  <c r="N22" i="65"/>
  <c r="K23" i="65"/>
  <c r="N23" i="65"/>
  <c r="K24" i="65"/>
  <c r="N24" i="65"/>
  <c r="K25" i="65"/>
  <c r="N25" i="65"/>
  <c r="K26" i="65"/>
  <c r="N26" i="65"/>
  <c r="K27" i="65"/>
  <c r="N27" i="65"/>
  <c r="K28" i="65"/>
  <c r="N28" i="65"/>
  <c r="K29" i="65"/>
  <c r="N29" i="65"/>
  <c r="K30" i="65"/>
  <c r="N30" i="65"/>
  <c r="K31" i="65"/>
  <c r="N31" i="65"/>
  <c r="K32" i="65"/>
  <c r="N32" i="65"/>
  <c r="K33" i="65"/>
  <c r="N33" i="65"/>
  <c r="K34" i="65"/>
  <c r="N34" i="65"/>
  <c r="K35" i="65"/>
  <c r="N35" i="65"/>
  <c r="K36" i="65"/>
  <c r="N36" i="65"/>
  <c r="J13" i="64"/>
  <c r="M13" i="64"/>
  <c r="J16" i="64"/>
  <c r="M16" i="64"/>
  <c r="J17" i="64"/>
  <c r="M17" i="64"/>
  <c r="J14" i="64"/>
  <c r="M14" i="64"/>
  <c r="J19" i="64"/>
  <c r="M19" i="64"/>
  <c r="J20" i="64"/>
  <c r="M20" i="64"/>
  <c r="J21" i="64"/>
  <c r="M21" i="64"/>
  <c r="J22" i="64"/>
  <c r="M22" i="64"/>
  <c r="J23" i="64"/>
  <c r="M23" i="64"/>
  <c r="J24" i="64"/>
  <c r="M24" i="64"/>
  <c r="J25" i="64"/>
  <c r="M25" i="64"/>
  <c r="J26" i="64"/>
  <c r="M26" i="64"/>
  <c r="J27" i="64"/>
  <c r="M27" i="64"/>
  <c r="J28" i="64"/>
  <c r="M28" i="64"/>
  <c r="J29" i="64"/>
  <c r="M29" i="64"/>
  <c r="J30" i="64"/>
  <c r="M30" i="64"/>
  <c r="J31" i="64"/>
  <c r="M31" i="64"/>
  <c r="J32" i="64"/>
  <c r="M32" i="64"/>
  <c r="J35" i="64"/>
  <c r="M35" i="64"/>
  <c r="J36" i="64"/>
  <c r="M36" i="64"/>
  <c r="J38" i="64"/>
  <c r="M38" i="64"/>
  <c r="J37" i="64"/>
  <c r="M37" i="64"/>
  <c r="J40" i="64"/>
  <c r="M40" i="64"/>
  <c r="J41" i="64"/>
  <c r="M41" i="64"/>
  <c r="J44" i="64"/>
  <c r="M44" i="64"/>
  <c r="J47" i="64"/>
  <c r="M47" i="64"/>
  <c r="J48" i="64"/>
  <c r="M48" i="64"/>
  <c r="J50" i="64"/>
  <c r="M50" i="64"/>
  <c r="J51" i="64"/>
  <c r="M51" i="64"/>
  <c r="J52" i="64"/>
  <c r="M52" i="64"/>
  <c r="J53" i="64"/>
  <c r="M53" i="64"/>
  <c r="J54" i="64"/>
  <c r="M54" i="64"/>
  <c r="J55" i="64"/>
  <c r="M55" i="64"/>
  <c r="J59" i="64"/>
  <c r="M59" i="64"/>
  <c r="J57" i="64"/>
  <c r="M57" i="64"/>
  <c r="J61" i="64"/>
  <c r="M61" i="64"/>
  <c r="J62" i="64"/>
  <c r="M62" i="64"/>
  <c r="J63" i="64"/>
  <c r="M63" i="64"/>
  <c r="J64" i="64"/>
  <c r="M64" i="64"/>
  <c r="J65" i="64"/>
  <c r="M65" i="64"/>
  <c r="J66" i="64"/>
  <c r="M66" i="64"/>
  <c r="H13" i="63"/>
  <c r="K13" i="63"/>
  <c r="H15" i="63"/>
  <c r="K15" i="63"/>
  <c r="H16" i="63"/>
  <c r="K16" i="63"/>
  <c r="H17" i="63"/>
  <c r="K17" i="63"/>
  <c r="H18" i="63"/>
  <c r="K18" i="63"/>
  <c r="H19" i="63"/>
  <c r="K19" i="63"/>
  <c r="H21" i="63"/>
  <c r="K21" i="63"/>
  <c r="H22" i="63"/>
  <c r="K22" i="63"/>
  <c r="H23" i="63"/>
  <c r="K23" i="63"/>
  <c r="H24" i="63"/>
  <c r="K24" i="63"/>
  <c r="H26" i="63"/>
  <c r="K26" i="63"/>
  <c r="H27" i="63"/>
  <c r="K27" i="63"/>
  <c r="H28" i="63"/>
  <c r="K28" i="63"/>
  <c r="H29" i="63"/>
  <c r="K29" i="63"/>
  <c r="H30" i="63"/>
  <c r="K30" i="63"/>
  <c r="H31" i="63"/>
  <c r="K31" i="63"/>
  <c r="H32" i="63"/>
  <c r="K32" i="63"/>
  <c r="H33" i="63"/>
  <c r="K33" i="63"/>
  <c r="H34" i="63"/>
  <c r="K34" i="63"/>
  <c r="J13" i="62"/>
  <c r="M13" i="62"/>
  <c r="J14" i="62"/>
  <c r="M14" i="62"/>
  <c r="J15" i="62"/>
  <c r="M15" i="62"/>
  <c r="J17" i="62"/>
  <c r="M17" i="62"/>
  <c r="J18" i="62"/>
  <c r="M18" i="62"/>
  <c r="J19" i="62"/>
  <c r="M19" i="62"/>
  <c r="J20" i="62"/>
  <c r="M20" i="62"/>
  <c r="J21" i="62"/>
  <c r="M21" i="62"/>
  <c r="J23" i="62"/>
  <c r="M23" i="62"/>
  <c r="J24" i="62"/>
  <c r="M24" i="62"/>
  <c r="J25" i="62"/>
  <c r="M25" i="62"/>
  <c r="J26" i="62"/>
  <c r="M26" i="62"/>
  <c r="J27" i="62"/>
  <c r="M27" i="62"/>
  <c r="J28" i="62"/>
  <c r="M28" i="62"/>
  <c r="J29" i="62"/>
  <c r="M29" i="62"/>
  <c r="J30" i="62"/>
  <c r="M30" i="62"/>
  <c r="J31" i="62"/>
  <c r="M31" i="62"/>
  <c r="J32" i="62"/>
  <c r="M32" i="62"/>
  <c r="J33" i="62"/>
  <c r="M33" i="62"/>
  <c r="J34" i="62"/>
  <c r="M34" i="62"/>
  <c r="J35" i="62"/>
  <c r="M35" i="62"/>
  <c r="J36" i="62"/>
  <c r="M36" i="62"/>
  <c r="J37" i="62"/>
  <c r="M37" i="62"/>
  <c r="J38" i="62"/>
  <c r="M38" i="62"/>
  <c r="J39" i="62"/>
  <c r="M39" i="62"/>
  <c r="J40" i="62"/>
  <c r="M40" i="62"/>
  <c r="J41" i="62"/>
  <c r="M41" i="62"/>
  <c r="J42" i="62"/>
  <c r="M42" i="62"/>
  <c r="J44" i="62"/>
  <c r="M44" i="62"/>
  <c r="J45" i="62"/>
  <c r="M45" i="62"/>
  <c r="J47" i="62"/>
  <c r="M47" i="62"/>
  <c r="J48" i="62"/>
  <c r="M48" i="62"/>
  <c r="J49" i="62"/>
  <c r="M49" i="62"/>
  <c r="J51" i="62"/>
  <c r="M51" i="62"/>
  <c r="J52" i="62"/>
  <c r="M52" i="62"/>
  <c r="J53" i="62"/>
  <c r="M53" i="62"/>
  <c r="J54" i="62"/>
  <c r="M54" i="62"/>
  <c r="J55" i="62"/>
  <c r="M55" i="62"/>
  <c r="J57" i="62"/>
  <c r="M57" i="62"/>
  <c r="J58" i="62"/>
  <c r="M58" i="62"/>
  <c r="J63" i="62"/>
  <c r="M63" i="62"/>
  <c r="J64" i="62"/>
  <c r="M64" i="62"/>
  <c r="J65" i="62"/>
  <c r="M65" i="62"/>
  <c r="J66" i="62"/>
  <c r="M66" i="62"/>
  <c r="J67" i="62"/>
  <c r="M67" i="62"/>
  <c r="J68" i="62"/>
  <c r="M68" i="62"/>
  <c r="J69" i="62"/>
  <c r="M69" i="62"/>
  <c r="J70" i="62"/>
  <c r="M70" i="62"/>
  <c r="J71" i="62"/>
  <c r="M71" i="62"/>
  <c r="J72" i="62"/>
  <c r="M72" i="62"/>
  <c r="J73" i="62"/>
  <c r="M73" i="62"/>
  <c r="J74" i="62"/>
  <c r="M74" i="62"/>
  <c r="J75" i="62"/>
  <c r="M75" i="62"/>
  <c r="J76" i="62"/>
  <c r="M76" i="62"/>
  <c r="J77" i="62"/>
  <c r="M77" i="62"/>
  <c r="J78" i="62"/>
  <c r="M78" i="62"/>
  <c r="J81" i="62"/>
  <c r="M81" i="62"/>
  <c r="J82" i="62"/>
  <c r="M82" i="62"/>
  <c r="J83" i="62"/>
  <c r="M83" i="62"/>
  <c r="J84" i="62"/>
  <c r="M84" i="62"/>
  <c r="J85" i="62"/>
  <c r="M85" i="62"/>
  <c r="J86" i="62"/>
  <c r="M86" i="62"/>
  <c r="J87" i="62"/>
  <c r="M87" i="62"/>
  <c r="J88" i="62"/>
  <c r="M88" i="62"/>
  <c r="J89" i="62"/>
  <c r="M89" i="62"/>
  <c r="J90" i="62"/>
  <c r="M90" i="62"/>
  <c r="J91" i="62"/>
  <c r="M91" i="62"/>
  <c r="J94" i="62"/>
  <c r="M94" i="62"/>
  <c r="J95" i="62"/>
  <c r="M95" i="62"/>
  <c r="J99" i="62"/>
  <c r="M99" i="62"/>
  <c r="J100" i="62"/>
  <c r="M100" i="62"/>
  <c r="I16" i="74"/>
  <c r="L16" i="74"/>
  <c r="I17" i="74"/>
  <c r="L17" i="74"/>
  <c r="I19" i="74"/>
  <c r="L19" i="74"/>
  <c r="I13" i="41"/>
  <c r="L13" i="41"/>
  <c r="I14" i="41"/>
  <c r="L14" i="41"/>
  <c r="I15" i="41"/>
  <c r="L15" i="41"/>
  <c r="I16" i="41"/>
  <c r="L16" i="41"/>
  <c r="I18" i="41"/>
  <c r="L18" i="41"/>
  <c r="I19" i="41"/>
  <c r="L19" i="41"/>
  <c r="I20" i="41"/>
  <c r="L20" i="41"/>
  <c r="I21" i="41"/>
  <c r="L21" i="41"/>
  <c r="I22" i="41"/>
  <c r="L22" i="41"/>
  <c r="I23" i="41"/>
  <c r="L23" i="41"/>
  <c r="I24" i="41"/>
  <c r="L24" i="41"/>
  <c r="I25" i="41"/>
  <c r="L25" i="41"/>
  <c r="I26" i="41"/>
  <c r="L26" i="41"/>
  <c r="I27" i="41"/>
  <c r="L27" i="41"/>
  <c r="I28" i="41"/>
  <c r="L28" i="41"/>
  <c r="I29" i="41"/>
  <c r="L29" i="41"/>
  <c r="I30" i="41"/>
  <c r="L30" i="41"/>
  <c r="I32" i="41"/>
  <c r="L32" i="41"/>
  <c r="I33" i="41"/>
  <c r="L33" i="41"/>
  <c r="I34" i="41"/>
  <c r="L34" i="41"/>
  <c r="I38" i="41"/>
  <c r="L38" i="41"/>
  <c r="I40" i="41"/>
  <c r="L40" i="41"/>
  <c r="I41" i="41"/>
  <c r="L41" i="41"/>
  <c r="I42" i="41"/>
  <c r="L42" i="41"/>
  <c r="I45" i="41"/>
  <c r="L45" i="41"/>
  <c r="I46" i="41"/>
  <c r="L46" i="41"/>
  <c r="I47" i="41"/>
  <c r="L47" i="41"/>
  <c r="I48" i="41"/>
  <c r="L48" i="41"/>
  <c r="I49" i="41"/>
  <c r="L49" i="41"/>
  <c r="I50" i="41"/>
  <c r="L50" i="41"/>
  <c r="I51" i="41"/>
  <c r="L51" i="41"/>
  <c r="I52" i="41"/>
  <c r="L52" i="41"/>
  <c r="I53" i="41"/>
  <c r="L53" i="41"/>
  <c r="I54" i="41"/>
  <c r="L54" i="41"/>
  <c r="I55" i="41"/>
  <c r="L55" i="41"/>
  <c r="I56" i="41"/>
  <c r="L56" i="41"/>
  <c r="I57" i="41"/>
  <c r="L57" i="41"/>
  <c r="I58" i="41"/>
  <c r="L58" i="41"/>
  <c r="I59" i="41"/>
  <c r="L59" i="41"/>
  <c r="I60" i="41"/>
  <c r="L60" i="41"/>
  <c r="I61" i="41"/>
  <c r="L61" i="41"/>
  <c r="I62" i="41"/>
  <c r="L62" i="41"/>
  <c r="I65" i="41"/>
  <c r="L65" i="41"/>
  <c r="I68" i="41"/>
  <c r="L68" i="41"/>
  <c r="I69" i="41"/>
  <c r="L69" i="41"/>
  <c r="I70" i="41"/>
  <c r="L70" i="41"/>
  <c r="I71" i="41"/>
  <c r="L71" i="41"/>
  <c r="I73" i="41"/>
  <c r="L73" i="41"/>
  <c r="I74" i="41"/>
  <c r="L74" i="41"/>
  <c r="I75" i="41"/>
  <c r="L75" i="41"/>
  <c r="I76" i="41"/>
  <c r="L76" i="41"/>
  <c r="I77" i="41"/>
  <c r="L77" i="41"/>
  <c r="I78" i="41"/>
  <c r="L78" i="41"/>
  <c r="I79" i="41"/>
  <c r="L79" i="41"/>
  <c r="I80" i="41"/>
  <c r="L80" i="41"/>
  <c r="I82" i="41"/>
  <c r="L82" i="41"/>
  <c r="I83" i="41"/>
  <c r="L83" i="41"/>
  <c r="I85" i="41"/>
  <c r="L85" i="41"/>
  <c r="I86" i="41"/>
  <c r="L86" i="41"/>
  <c r="I87" i="41"/>
  <c r="L87" i="41"/>
  <c r="I88" i="41"/>
  <c r="L88" i="41"/>
  <c r="I89" i="41"/>
  <c r="L89" i="41"/>
  <c r="I90" i="41"/>
  <c r="L90" i="41"/>
  <c r="I91" i="41"/>
  <c r="L91" i="41"/>
  <c r="I92" i="41"/>
  <c r="L92" i="41"/>
  <c r="I93" i="41"/>
  <c r="L93" i="41"/>
  <c r="I94" i="41"/>
  <c r="L94" i="41"/>
  <c r="I98" i="41"/>
  <c r="L98" i="41"/>
  <c r="I99" i="41"/>
  <c r="L99" i="41"/>
  <c r="I100" i="41"/>
  <c r="L100" i="41"/>
  <c r="I101" i="41"/>
  <c r="L101" i="41"/>
  <c r="I102" i="41"/>
  <c r="L102" i="41"/>
  <c r="I103" i="41"/>
  <c r="L103" i="41"/>
  <c r="I104" i="41"/>
  <c r="L104" i="41"/>
  <c r="I105" i="41"/>
  <c r="L105" i="41"/>
  <c r="I106" i="41"/>
  <c r="L106" i="41"/>
  <c r="I107" i="41"/>
  <c r="L107" i="41"/>
  <c r="I108" i="41"/>
  <c r="L108" i="41"/>
  <c r="I109" i="41"/>
  <c r="L109" i="41"/>
  <c r="I110" i="41"/>
  <c r="L110" i="41"/>
  <c r="I111" i="41"/>
  <c r="L111" i="41"/>
  <c r="I112" i="41"/>
  <c r="L112" i="41"/>
  <c r="I113" i="41"/>
  <c r="L113" i="41"/>
  <c r="I114" i="41"/>
  <c r="L114" i="41"/>
  <c r="I115" i="41"/>
  <c r="L115" i="41"/>
  <c r="I116" i="41"/>
  <c r="L116" i="41"/>
  <c r="I118" i="41"/>
  <c r="L118" i="41"/>
  <c r="I119" i="41"/>
  <c r="L119" i="41"/>
  <c r="I120" i="41"/>
  <c r="L120" i="41"/>
  <c r="I121" i="41"/>
  <c r="L121" i="41"/>
  <c r="I124" i="41"/>
  <c r="L124" i="41"/>
  <c r="I125" i="41"/>
  <c r="L125" i="41"/>
  <c r="I126" i="41"/>
  <c r="L126" i="41"/>
  <c r="I127" i="41"/>
  <c r="L127" i="41"/>
  <c r="J14" i="9"/>
  <c r="M14" i="9"/>
  <c r="J16" i="9"/>
  <c r="M16" i="9"/>
  <c r="J17" i="9"/>
  <c r="M17" i="9"/>
  <c r="J20" i="9"/>
  <c r="M20" i="9"/>
  <c r="J21" i="9"/>
  <c r="M21" i="9"/>
  <c r="J22" i="9"/>
  <c r="M22" i="9"/>
  <c r="J23" i="9"/>
  <c r="M23" i="9"/>
  <c r="J24" i="9"/>
  <c r="M24" i="9"/>
  <c r="J25" i="9"/>
  <c r="M25" i="9"/>
  <c r="J26" i="9"/>
  <c r="M26" i="9"/>
  <c r="J28" i="9"/>
  <c r="M28" i="9"/>
  <c r="J29" i="9"/>
  <c r="M29" i="9"/>
  <c r="J30" i="9"/>
  <c r="M30" i="9"/>
  <c r="J31" i="9"/>
  <c r="M31" i="9"/>
  <c r="J32" i="9"/>
  <c r="M32" i="9"/>
  <c r="J33" i="9"/>
  <c r="M33" i="9"/>
  <c r="J34" i="9"/>
  <c r="M34" i="9"/>
  <c r="J35" i="9"/>
  <c r="M35" i="9"/>
  <c r="J36" i="9"/>
  <c r="M36" i="9"/>
  <c r="J37" i="9"/>
  <c r="M37" i="9"/>
  <c r="J38" i="9"/>
  <c r="M38" i="9"/>
  <c r="J39" i="9"/>
  <c r="M39" i="9"/>
  <c r="S39" i="9"/>
  <c r="J40" i="9"/>
  <c r="M40" i="9"/>
  <c r="J41" i="9"/>
  <c r="M41" i="9"/>
  <c r="J44" i="9"/>
  <c r="M44" i="9"/>
  <c r="J46" i="9"/>
  <c r="M46" i="9"/>
  <c r="J48" i="9"/>
  <c r="M48" i="9"/>
  <c r="J51" i="9"/>
  <c r="M51" i="9"/>
  <c r="J52" i="9"/>
  <c r="M52" i="9"/>
  <c r="J55" i="9"/>
  <c r="M55" i="9"/>
  <c r="J56" i="9"/>
  <c r="M56" i="9"/>
  <c r="J57" i="9"/>
  <c r="M57" i="9"/>
  <c r="J58" i="9"/>
  <c r="M58" i="9"/>
  <c r="J59" i="9"/>
  <c r="M59" i="9"/>
  <c r="J60" i="9"/>
  <c r="M60" i="9"/>
  <c r="J61" i="9"/>
  <c r="M61" i="9"/>
  <c r="J62" i="9"/>
  <c r="M62" i="9"/>
  <c r="J63" i="9"/>
  <c r="M63" i="9"/>
  <c r="J64" i="9"/>
  <c r="M64" i="9"/>
  <c r="J66" i="9"/>
  <c r="M66" i="9"/>
  <c r="J67" i="9"/>
  <c r="M67" i="9"/>
  <c r="J68" i="9"/>
  <c r="M68" i="9"/>
  <c r="J69" i="9"/>
  <c r="M69" i="9"/>
  <c r="J70" i="9"/>
  <c r="M70" i="9"/>
  <c r="J71" i="9"/>
  <c r="M71" i="9"/>
  <c r="J72" i="9"/>
  <c r="M72" i="9"/>
  <c r="J73" i="9"/>
  <c r="M73" i="9"/>
  <c r="J78" i="9"/>
  <c r="M78" i="9"/>
  <c r="J79" i="9"/>
  <c r="M79" i="9"/>
  <c r="J81" i="9"/>
  <c r="M81" i="9"/>
  <c r="J82" i="9"/>
  <c r="M82" i="9"/>
  <c r="J84" i="9"/>
  <c r="M84" i="9"/>
  <c r="J86" i="9"/>
  <c r="M86" i="9"/>
  <c r="J88" i="9"/>
  <c r="M88" i="9"/>
  <c r="J89" i="9"/>
  <c r="M89" i="9"/>
  <c r="J90" i="9"/>
  <c r="M90" i="9"/>
  <c r="J91" i="9"/>
  <c r="M91" i="9"/>
  <c r="J92" i="9"/>
  <c r="M92" i="9"/>
  <c r="J93" i="9"/>
  <c r="M93" i="9"/>
  <c r="J94" i="9"/>
  <c r="M94" i="9"/>
  <c r="J95" i="9"/>
  <c r="M95" i="9"/>
  <c r="J97" i="9"/>
  <c r="M97" i="9"/>
  <c r="J99" i="9"/>
  <c r="M99" i="9"/>
  <c r="J100" i="9"/>
  <c r="M100" i="9"/>
  <c r="J101" i="9"/>
  <c r="M101" i="9"/>
  <c r="J102" i="9"/>
  <c r="M102" i="9"/>
  <c r="J103" i="9"/>
  <c r="M103" i="9"/>
  <c r="J105" i="9"/>
  <c r="M105" i="9"/>
  <c r="J106" i="9"/>
  <c r="M106" i="9"/>
  <c r="J107" i="9"/>
  <c r="M107" i="9"/>
  <c r="J108" i="9"/>
  <c r="M108" i="9"/>
  <c r="J110" i="9"/>
  <c r="M110" i="9"/>
  <c r="J111" i="9"/>
  <c r="M111" i="9"/>
  <c r="J112" i="9"/>
  <c r="M112" i="9"/>
  <c r="J113" i="9"/>
  <c r="M113" i="9"/>
  <c r="J114" i="9"/>
  <c r="M114" i="9"/>
  <c r="J115" i="9"/>
  <c r="M115" i="9"/>
  <c r="J116" i="9"/>
  <c r="M116" i="9"/>
  <c r="J117" i="9"/>
  <c r="M117" i="9"/>
  <c r="J118" i="9"/>
  <c r="M118" i="9"/>
  <c r="J119" i="9"/>
  <c r="M119" i="9"/>
  <c r="I13" i="37"/>
  <c r="L13" i="37"/>
  <c r="M35" i="59"/>
  <c r="P35" i="59"/>
  <c r="Q35" i="59"/>
  <c r="M38" i="59"/>
  <c r="P38" i="59"/>
  <c r="M44" i="59"/>
  <c r="P44" i="59"/>
  <c r="M45" i="59"/>
  <c r="P45" i="59"/>
  <c r="M47" i="59"/>
  <c r="P47" i="59"/>
  <c r="M49" i="59"/>
  <c r="P49" i="59"/>
  <c r="M57" i="59"/>
  <c r="P57" i="59"/>
  <c r="M58" i="59"/>
  <c r="P58" i="59"/>
  <c r="M59" i="59"/>
  <c r="P59" i="59"/>
  <c r="M60" i="59"/>
  <c r="P60" i="59"/>
  <c r="M61" i="59"/>
  <c r="P61" i="59"/>
  <c r="M62" i="59"/>
  <c r="P62" i="59"/>
  <c r="M63" i="59"/>
  <c r="P63" i="59"/>
  <c r="M65" i="59"/>
  <c r="P65" i="59"/>
  <c r="M54" i="59"/>
  <c r="P54" i="59"/>
  <c r="M55" i="59"/>
  <c r="P55" i="59"/>
  <c r="M56" i="59"/>
  <c r="P56" i="59"/>
  <c r="M67" i="59"/>
  <c r="P67" i="59"/>
  <c r="M68" i="59"/>
  <c r="P68" i="59"/>
  <c r="M69" i="59"/>
  <c r="P69" i="59"/>
  <c r="M70" i="59"/>
  <c r="P70" i="59"/>
  <c r="M71" i="59"/>
  <c r="P71" i="59"/>
  <c r="M72" i="59"/>
  <c r="P72" i="59"/>
  <c r="M73" i="59"/>
  <c r="P73" i="59"/>
  <c r="M74" i="59"/>
  <c r="P74" i="59"/>
  <c r="M75" i="59"/>
  <c r="P75" i="59"/>
  <c r="M76" i="59"/>
  <c r="P76" i="59"/>
  <c r="M77" i="59"/>
  <c r="P77" i="59"/>
  <c r="M78" i="59"/>
  <c r="P78" i="59"/>
  <c r="M79" i="59"/>
  <c r="P79" i="59"/>
  <c r="M80" i="59"/>
  <c r="P80" i="59"/>
  <c r="M82" i="59"/>
  <c r="P82" i="59"/>
  <c r="M89" i="59"/>
  <c r="P89" i="59"/>
  <c r="M90" i="59"/>
  <c r="P90" i="59"/>
  <c r="M91" i="59"/>
  <c r="P91" i="59"/>
  <c r="M92" i="59"/>
  <c r="P92" i="59"/>
  <c r="M83" i="59"/>
  <c r="P83" i="59"/>
  <c r="M84" i="59"/>
  <c r="P84" i="59"/>
  <c r="M85" i="59"/>
  <c r="P85" i="59"/>
  <c r="M93" i="59"/>
  <c r="P93" i="59"/>
  <c r="M94" i="59"/>
  <c r="P94" i="59"/>
  <c r="M95" i="59"/>
  <c r="P95" i="59"/>
  <c r="M96" i="59"/>
  <c r="P96" i="59"/>
  <c r="M97" i="59"/>
  <c r="P97" i="59"/>
  <c r="M98" i="59"/>
  <c r="P98" i="59"/>
  <c r="M100" i="59"/>
  <c r="P100" i="59"/>
  <c r="M102" i="59"/>
  <c r="P102" i="59"/>
  <c r="M103" i="59"/>
  <c r="P103" i="59"/>
  <c r="M104" i="59"/>
  <c r="P104" i="59"/>
  <c r="M105" i="59"/>
  <c r="P105" i="59"/>
  <c r="M106" i="59"/>
  <c r="P106" i="59"/>
  <c r="M107" i="59"/>
  <c r="P107" i="59"/>
  <c r="M108" i="59"/>
  <c r="P108" i="59"/>
  <c r="M109" i="59"/>
  <c r="P109" i="59"/>
  <c r="M110" i="59"/>
  <c r="P110" i="59"/>
  <c r="M111" i="59"/>
  <c r="P111" i="59"/>
  <c r="M112" i="59"/>
  <c r="P112" i="59"/>
  <c r="M114" i="59"/>
  <c r="P114" i="59"/>
  <c r="M115" i="59"/>
  <c r="P115" i="59"/>
  <c r="M116" i="59"/>
  <c r="P116" i="59"/>
  <c r="M117" i="59"/>
  <c r="P117" i="59"/>
  <c r="M118" i="59"/>
  <c r="P118" i="59"/>
  <c r="M119" i="59"/>
  <c r="P119" i="59"/>
  <c r="M120" i="59"/>
  <c r="P120" i="59"/>
  <c r="M122" i="59"/>
  <c r="P122" i="59"/>
  <c r="M124" i="59"/>
  <c r="P124" i="59"/>
  <c r="M125" i="59"/>
  <c r="P125" i="59"/>
  <c r="M126" i="59"/>
  <c r="P126" i="59"/>
  <c r="M129" i="59"/>
  <c r="P129" i="59"/>
  <c r="M130" i="59"/>
  <c r="P130" i="59"/>
  <c r="M131" i="59"/>
  <c r="P131" i="59"/>
  <c r="M132" i="59"/>
  <c r="P132" i="59"/>
  <c r="M133" i="59"/>
  <c r="P133" i="59"/>
  <c r="M134" i="59"/>
  <c r="P134" i="59"/>
  <c r="M136" i="59"/>
  <c r="P136" i="59"/>
  <c r="M137" i="59"/>
  <c r="P137" i="59"/>
  <c r="M138" i="59"/>
  <c r="P138" i="59"/>
  <c r="M139" i="59"/>
  <c r="P139" i="59"/>
  <c r="M140" i="59"/>
  <c r="P140" i="59"/>
  <c r="M141" i="59"/>
  <c r="P141" i="59"/>
  <c r="M142" i="59"/>
  <c r="P142" i="59"/>
  <c r="M143" i="59"/>
  <c r="P143" i="59"/>
  <c r="K14" i="36"/>
  <c r="N14" i="36"/>
  <c r="K16" i="36"/>
  <c r="N16" i="36"/>
  <c r="K18" i="36"/>
  <c r="N18" i="36"/>
  <c r="K19" i="36"/>
  <c r="N19" i="36"/>
  <c r="K21" i="36"/>
  <c r="N21" i="36"/>
  <c r="K22" i="36"/>
  <c r="N22" i="36"/>
  <c r="L13" i="33"/>
  <c r="O13" i="33"/>
  <c r="L14" i="33"/>
  <c r="O14" i="33"/>
</calcChain>
</file>

<file path=xl/sharedStrings.xml><?xml version="1.0" encoding="utf-8"?>
<sst xmlns="http://schemas.openxmlformats.org/spreadsheetml/2006/main" count="10970" uniqueCount="5354">
  <si>
    <t>18.50 min</t>
    <phoneticPr fontId="7" type="noConversion"/>
  </si>
  <si>
    <t>PQ30/20</t>
    <phoneticPr fontId="5" type="noConversion"/>
  </si>
  <si>
    <t>19.80±0.30</t>
    <phoneticPr fontId="7" type="noConversion"/>
  </si>
  <si>
    <t>13.20±0.30</t>
    <phoneticPr fontId="7" type="noConversion"/>
  </si>
  <si>
    <t>PQ30/20A</t>
    <phoneticPr fontId="5" type="noConversion"/>
  </si>
  <si>
    <t>17.80min</t>
    <phoneticPr fontId="7" type="noConversion"/>
  </si>
  <si>
    <t>PQ30/23.8</t>
    <phoneticPr fontId="5" type="noConversion"/>
  </si>
  <si>
    <t>23.80±0.20</t>
    <phoneticPr fontId="7" type="noConversion"/>
  </si>
  <si>
    <t>17.20±0.30</t>
    <phoneticPr fontId="7" type="noConversion"/>
  </si>
  <si>
    <t>PQ30/25</t>
    <phoneticPr fontId="5" type="noConversion"/>
  </si>
  <si>
    <t>25.00±0.30</t>
    <phoneticPr fontId="7" type="noConversion"/>
  </si>
  <si>
    <t>18.40±0.30</t>
    <phoneticPr fontId="7" type="noConversion"/>
  </si>
  <si>
    <t>PQ30/25A</t>
    <phoneticPr fontId="5" type="noConversion"/>
  </si>
  <si>
    <t>PQ30/26A</t>
    <phoneticPr fontId="5" type="noConversion"/>
  </si>
  <si>
    <t>26.00±0.30</t>
    <phoneticPr fontId="7" type="noConversion"/>
  </si>
  <si>
    <t>19.40±0.30</t>
    <phoneticPr fontId="7" type="noConversion"/>
  </si>
  <si>
    <t>PQ30/28A</t>
    <phoneticPr fontId="5" type="noConversion"/>
  </si>
  <si>
    <t>28.00±0.30</t>
    <phoneticPr fontId="7" type="noConversion"/>
  </si>
  <si>
    <t>21.40±0.30</t>
    <phoneticPr fontId="7" type="noConversion"/>
  </si>
  <si>
    <t>PQ30/30</t>
    <phoneticPr fontId="5" type="noConversion"/>
  </si>
  <si>
    <t>23.40±0.30</t>
    <phoneticPr fontId="7" type="noConversion"/>
  </si>
  <si>
    <t>PQ30/30A</t>
    <phoneticPr fontId="5" type="noConversion"/>
  </si>
  <si>
    <t>PQ32/13.3D</t>
    <phoneticPr fontId="5" type="noConversion"/>
  </si>
  <si>
    <t>32.00±0.50</t>
    <phoneticPr fontId="7" type="noConversion"/>
  </si>
  <si>
    <t>13.30±0.25</t>
    <phoneticPr fontId="7" type="noConversion"/>
  </si>
  <si>
    <t>22.00±0.50</t>
    <phoneticPr fontId="7" type="noConversion"/>
  </si>
  <si>
    <t>27.50±0.50</t>
    <phoneticPr fontId="7" type="noConversion"/>
  </si>
  <si>
    <t>19.00min</t>
    <phoneticPr fontId="7" type="noConversion"/>
  </si>
  <si>
    <t>13.45±0.25</t>
    <phoneticPr fontId="7" type="noConversion"/>
  </si>
  <si>
    <t>4.80±0.30</t>
    <phoneticPr fontId="7" type="noConversion"/>
  </si>
  <si>
    <t>PQ32/15</t>
    <phoneticPr fontId="5" type="noConversion"/>
  </si>
  <si>
    <t>15.00±0.25</t>
    <phoneticPr fontId="7" type="noConversion"/>
  </si>
  <si>
    <t>6.50±0.30</t>
    <phoneticPr fontId="7" type="noConversion"/>
  </si>
  <si>
    <t>PQ32/16-1</t>
    <phoneticPr fontId="5" type="noConversion"/>
  </si>
  <si>
    <t>16.00±0.20</t>
    <phoneticPr fontId="7" type="noConversion"/>
  </si>
  <si>
    <t>6.90±0.30</t>
    <phoneticPr fontId="7" type="noConversion"/>
  </si>
  <si>
    <t>PQ32/16</t>
    <phoneticPr fontId="5" type="noConversion"/>
  </si>
  <si>
    <t>16.55±0.25</t>
    <phoneticPr fontId="7" type="noConversion"/>
  </si>
  <si>
    <t>PQ32/16.9</t>
    <phoneticPr fontId="5" type="noConversion"/>
  </si>
  <si>
    <t>16.85±0.25</t>
    <phoneticPr fontId="7" type="noConversion"/>
  </si>
  <si>
    <t>7.80±0.30</t>
    <phoneticPr fontId="7" type="noConversion"/>
  </si>
  <si>
    <t>PQ32/18.3D</t>
    <phoneticPr fontId="5" type="noConversion"/>
  </si>
  <si>
    <t>9.80±0.30</t>
    <phoneticPr fontId="7" type="noConversion"/>
  </si>
  <si>
    <t>20.40±0.30</t>
    <phoneticPr fontId="7" type="noConversion"/>
  </si>
  <si>
    <t>16.00±0.25</t>
    <phoneticPr fontId="7" type="noConversion"/>
  </si>
  <si>
    <t>33.60±0.50</t>
  </si>
  <si>
    <t xml:space="preserve"> 2.35±0.10 </t>
    <phoneticPr fontId="5" type="noConversion"/>
  </si>
  <si>
    <t>15.00±0.40</t>
  </si>
  <si>
    <t>4.90±0.20</t>
  </si>
  <si>
    <t>60.00+0.50-0.80</t>
  </si>
  <si>
    <t>18.00±0.35</t>
    <phoneticPr fontId="5" type="noConversion"/>
  </si>
  <si>
    <t>8.80±0.15</t>
    <phoneticPr fontId="5" type="noConversion"/>
  </si>
  <si>
    <t>4.90±0.20</t>
    <phoneticPr fontId="5" type="noConversion"/>
  </si>
  <si>
    <t>15.30±0.20</t>
    <phoneticPr fontId="7" type="noConversion"/>
  </si>
  <si>
    <t>RM10/15.3G</t>
    <phoneticPr fontId="5" type="noConversion"/>
  </si>
  <si>
    <t>RM10/15.5F</t>
    <phoneticPr fontId="5" type="noConversion"/>
  </si>
  <si>
    <t>RM10/11.2P</t>
    <phoneticPr fontId="5" type="noConversion"/>
  </si>
  <si>
    <t>27.85±0.65</t>
    <phoneticPr fontId="5" type="noConversion"/>
  </si>
  <si>
    <t>24.15±0.55</t>
    <phoneticPr fontId="5" type="noConversion"/>
  </si>
  <si>
    <t>11.20±0.25</t>
    <phoneticPr fontId="5" type="noConversion"/>
  </si>
  <si>
    <t>13.25±0.25</t>
    <phoneticPr fontId="5" type="noConversion"/>
  </si>
  <si>
    <t>21.65±0.45</t>
    <phoneticPr fontId="5" type="noConversion"/>
  </si>
  <si>
    <t xml:space="preserve">59.50±0.50 </t>
    <phoneticPr fontId="7" type="noConversion"/>
  </si>
  <si>
    <t>15.00±0.30</t>
    <phoneticPr fontId="7" type="noConversion"/>
  </si>
  <si>
    <t xml:space="preserve">20.00±0.30 </t>
    <phoneticPr fontId="7" type="noConversion"/>
  </si>
  <si>
    <t>4.40±0.30</t>
    <phoneticPr fontId="7" type="noConversion"/>
  </si>
  <si>
    <t xml:space="preserve"> 70.24±1.00 </t>
    <phoneticPr fontId="5" type="noConversion"/>
  </si>
  <si>
    <t>14.00±0.30</t>
    <phoneticPr fontId="5" type="noConversion"/>
  </si>
  <si>
    <t xml:space="preserve">15.30±0.30 </t>
    <phoneticPr fontId="5" type="noConversion"/>
  </si>
  <si>
    <t>5.00±0.30</t>
    <phoneticPr fontId="5" type="noConversion"/>
  </si>
  <si>
    <t>4.50±0.20</t>
    <phoneticPr fontId="7" type="noConversion"/>
  </si>
  <si>
    <t>11.70±0.30</t>
    <phoneticPr fontId="7" type="noConversion"/>
  </si>
  <si>
    <t>4.55±0.15</t>
    <phoneticPr fontId="7" type="noConversion"/>
  </si>
  <si>
    <t>11.80±0.30</t>
    <phoneticPr fontId="7" type="noConversion"/>
  </si>
  <si>
    <t>4.00±0.20</t>
    <phoneticPr fontId="7" type="noConversion"/>
  </si>
  <si>
    <t>3.30+0.15-0.20</t>
    <phoneticPr fontId="7" type="noConversion"/>
  </si>
  <si>
    <t>8.00±0.20</t>
    <phoneticPr fontId="7" type="noConversion"/>
  </si>
  <si>
    <t>3.50±0.20</t>
    <phoneticPr fontId="7" type="noConversion"/>
  </si>
  <si>
    <t>20.00+0.80-0.50</t>
    <phoneticPr fontId="7" type="noConversion"/>
  </si>
  <si>
    <t>EER36/19.1</t>
    <phoneticPr fontId="5" type="noConversion"/>
  </si>
  <si>
    <t xml:space="preserve">19.10±0.40 </t>
    <phoneticPr fontId="7" type="noConversion"/>
  </si>
  <si>
    <t>13.10±0.30</t>
    <phoneticPr fontId="7" type="noConversion"/>
  </si>
  <si>
    <t xml:space="preserve">   AP 型磁芯</t>
    <phoneticPr fontId="7" type="noConversion"/>
  </si>
  <si>
    <t xml:space="preserve">   AP CORES</t>
    <phoneticPr fontId="7" type="noConversion"/>
  </si>
  <si>
    <t>AP45×15×4</t>
  </si>
  <si>
    <t>AP55×12.5×15</t>
  </si>
  <si>
    <t>13.00±0.30</t>
    <phoneticPr fontId="7" type="noConversion"/>
  </si>
  <si>
    <t>8.35±0.30</t>
    <phoneticPr fontId="7" type="noConversion"/>
  </si>
  <si>
    <t>5.20±0.30</t>
    <phoneticPr fontId="7" type="noConversion"/>
  </si>
  <si>
    <t>23.40±0.40</t>
    <phoneticPr fontId="7" type="noConversion"/>
  </si>
  <si>
    <t>10.70±0.30</t>
    <phoneticPr fontId="7" type="noConversion"/>
  </si>
  <si>
    <t>RM10/16.9-3</t>
    <phoneticPr fontId="5" type="noConversion"/>
  </si>
  <si>
    <t>11.00±0.30</t>
    <phoneticPr fontId="5" type="noConversion"/>
  </si>
  <si>
    <t>RM10/16.9G-3</t>
    <phoneticPr fontId="5" type="noConversion"/>
  </si>
  <si>
    <t>RM10/17.2</t>
    <phoneticPr fontId="5" type="noConversion"/>
  </si>
  <si>
    <t>RM10/17.2F</t>
    <phoneticPr fontId="5" type="noConversion"/>
  </si>
  <si>
    <t xml:space="preserve">17.20±0.20 </t>
    <phoneticPr fontId="24" type="noConversion"/>
  </si>
  <si>
    <t>RM10/17.5-3</t>
    <phoneticPr fontId="5" type="noConversion"/>
  </si>
  <si>
    <t>RM10/17.8</t>
    <phoneticPr fontId="5" type="noConversion"/>
  </si>
  <si>
    <t>17.80±0.20</t>
    <phoneticPr fontId="5" type="noConversion"/>
  </si>
  <si>
    <t>11.90±0.30</t>
    <phoneticPr fontId="5" type="noConversion"/>
  </si>
  <si>
    <t>RM10/18.1</t>
    <phoneticPr fontId="5" type="noConversion"/>
  </si>
  <si>
    <t>18.1±0.20</t>
    <phoneticPr fontId="5" type="noConversion"/>
  </si>
  <si>
    <t>12.20±0.25</t>
    <phoneticPr fontId="5" type="noConversion"/>
  </si>
  <si>
    <t>RM10/18.2</t>
    <phoneticPr fontId="5" type="noConversion"/>
  </si>
  <si>
    <t>18.2±0.30</t>
    <phoneticPr fontId="5" type="noConversion"/>
  </si>
  <si>
    <t>12.70+0.50-0.20</t>
    <phoneticPr fontId="5" type="noConversion"/>
  </si>
  <si>
    <t>RM10/18.2K</t>
    <phoneticPr fontId="5" type="noConversion"/>
  </si>
  <si>
    <t>Fig.4</t>
    <phoneticPr fontId="24" type="noConversion"/>
  </si>
  <si>
    <t>ATQ17/15.5A</t>
    <phoneticPr fontId="7" type="noConversion"/>
  </si>
  <si>
    <t>ATQ17/16A</t>
    <phoneticPr fontId="7" type="noConversion"/>
  </si>
  <si>
    <t>ATQ17/17A</t>
    <phoneticPr fontId="7" type="noConversion"/>
  </si>
  <si>
    <t>ATQ21/10.2</t>
    <phoneticPr fontId="5" type="noConversion"/>
  </si>
  <si>
    <t xml:space="preserve">17.20±0.50 </t>
    <phoneticPr fontId="7" type="noConversion"/>
  </si>
  <si>
    <t>Fig.2</t>
    <phoneticPr fontId="5" type="noConversion"/>
  </si>
  <si>
    <t>ATQ21/14</t>
    <phoneticPr fontId="5" type="noConversion"/>
  </si>
  <si>
    <t>ATQ21/16.8</t>
    <phoneticPr fontId="5" type="noConversion"/>
  </si>
  <si>
    <t>21.00±0.50</t>
    <phoneticPr fontId="7" type="noConversion"/>
  </si>
  <si>
    <t>ATQ21/17.6</t>
    <phoneticPr fontId="5" type="noConversion"/>
  </si>
  <si>
    <t>ATQ21/17.8</t>
    <phoneticPr fontId="5" type="noConversion"/>
  </si>
  <si>
    <t>ATQ23.2/10</t>
    <phoneticPr fontId="5" type="noConversion"/>
  </si>
  <si>
    <t>23.20±0.50</t>
    <phoneticPr fontId="7" type="noConversion"/>
  </si>
  <si>
    <t>20.30±0.50</t>
    <phoneticPr fontId="7" type="noConversion"/>
  </si>
  <si>
    <t>Fig.3</t>
    <phoneticPr fontId="5" type="noConversion"/>
  </si>
  <si>
    <t>ATQ23.2/10.2</t>
    <phoneticPr fontId="5" type="noConversion"/>
  </si>
  <si>
    <t>ATQ23.2/10.6</t>
    <phoneticPr fontId="5" type="noConversion"/>
  </si>
  <si>
    <t>ATQ23.2/11.2</t>
    <phoneticPr fontId="5" type="noConversion"/>
  </si>
  <si>
    <t>ATQ23.2/11.6</t>
    <phoneticPr fontId="5" type="noConversion"/>
  </si>
  <si>
    <t>ATQ23.2/13.6</t>
    <phoneticPr fontId="5" type="noConversion"/>
  </si>
  <si>
    <t xml:space="preserve">12.00±0.40 </t>
    <phoneticPr fontId="7" type="noConversion"/>
  </si>
  <si>
    <t xml:space="preserve">9.00±0.25 </t>
    <phoneticPr fontId="7" type="noConversion"/>
  </si>
  <si>
    <t xml:space="preserve">17.70±0.40 </t>
    <phoneticPr fontId="7" type="noConversion"/>
  </si>
  <si>
    <t>14.80±0.50</t>
    <phoneticPr fontId="7" type="noConversion"/>
  </si>
  <si>
    <t xml:space="preserve">8.70±0.25 </t>
    <phoneticPr fontId="7" type="noConversion"/>
  </si>
  <si>
    <t>Fig.23</t>
    <phoneticPr fontId="7" type="noConversion"/>
  </si>
  <si>
    <t>OR18×12.7-10</t>
    <phoneticPr fontId="5" type="noConversion"/>
  </si>
  <si>
    <t xml:space="preserve">12.70±0.30 </t>
    <phoneticPr fontId="7" type="noConversion"/>
  </si>
  <si>
    <t>OR18×12-10</t>
    <phoneticPr fontId="5" type="noConversion"/>
  </si>
  <si>
    <t>OR18×3-12</t>
    <phoneticPr fontId="5" type="noConversion"/>
  </si>
  <si>
    <t>OR18×4-10</t>
    <phoneticPr fontId="5" type="noConversion"/>
  </si>
  <si>
    <t>18.00±0.30</t>
    <phoneticPr fontId="7" type="noConversion"/>
  </si>
  <si>
    <t>OR18×5-10</t>
    <phoneticPr fontId="5" type="noConversion"/>
  </si>
  <si>
    <t>OR18×6.5-10</t>
    <phoneticPr fontId="5" type="noConversion"/>
  </si>
  <si>
    <t>OR18×6-10</t>
    <phoneticPr fontId="5" type="noConversion"/>
  </si>
  <si>
    <t>Ve</t>
    <phoneticPr fontId="7" type="noConversion"/>
  </si>
  <si>
    <r>
      <t>(nH/N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)</t>
    </r>
    <phoneticPr fontId="7" type="noConversion"/>
  </si>
  <si>
    <r>
      <t>(mm</t>
    </r>
    <r>
      <rPr>
        <vertAlign val="superscript"/>
        <sz val="11"/>
        <rFont val="Arial"/>
        <family val="2"/>
      </rPr>
      <t>-1</t>
    </r>
    <r>
      <rPr>
        <sz val="11"/>
        <rFont val="Arial"/>
        <family val="2"/>
      </rPr>
      <t>)</t>
    </r>
    <phoneticPr fontId="7" type="noConversion"/>
  </si>
  <si>
    <t>(mm)</t>
    <phoneticPr fontId="7" type="noConversion"/>
  </si>
  <si>
    <r>
      <t>(mm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)</t>
    </r>
    <phoneticPr fontId="7" type="noConversion"/>
  </si>
  <si>
    <r>
      <t>(mm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)</t>
    </r>
    <phoneticPr fontId="7" type="noConversion"/>
  </si>
  <si>
    <t>JPP-4</t>
    <phoneticPr fontId="7" type="noConversion"/>
  </si>
  <si>
    <t>Fig.2</t>
    <phoneticPr fontId="7" type="noConversion"/>
  </si>
  <si>
    <t>8.40±0.30</t>
    <phoneticPr fontId="7" type="noConversion"/>
  </si>
  <si>
    <t>29.50±0.50</t>
    <phoneticPr fontId="7" type="noConversion"/>
  </si>
  <si>
    <t>31.30±0.50</t>
    <phoneticPr fontId="7" type="noConversion"/>
  </si>
  <si>
    <t>11.40±0.30</t>
    <phoneticPr fontId="7" type="noConversion"/>
  </si>
  <si>
    <t xml:space="preserve">23.20min </t>
    <phoneticPr fontId="7" type="noConversion"/>
  </si>
  <si>
    <t>----</t>
    <phoneticPr fontId="7" type="noConversion"/>
  </si>
  <si>
    <t xml:space="preserve"> 9.80±0.30  </t>
    <phoneticPr fontId="7" type="noConversion"/>
  </si>
  <si>
    <t xml:space="preserve">22.50±0.40  </t>
    <phoneticPr fontId="7" type="noConversion"/>
  </si>
  <si>
    <t>12.60+0.50-0.40</t>
    <phoneticPr fontId="7" type="noConversion"/>
  </si>
  <si>
    <t>13.40+0.00-0.40</t>
    <phoneticPr fontId="7" type="noConversion"/>
  </si>
  <si>
    <t>3.70+0.00-0.30</t>
    <phoneticPr fontId="7" type="noConversion"/>
  </si>
  <si>
    <t xml:space="preserve">8.90min </t>
    <phoneticPr fontId="7" type="noConversion"/>
  </si>
  <si>
    <t>9.40+0.60-0.00</t>
    <phoneticPr fontId="7" type="noConversion"/>
  </si>
  <si>
    <t>EF12.6/13.4</t>
    <phoneticPr fontId="5" type="noConversion"/>
  </si>
  <si>
    <t>17.20±0.40</t>
    <phoneticPr fontId="7" type="noConversion"/>
  </si>
  <si>
    <t>EE15.2/14</t>
    <phoneticPr fontId="7" type="noConversion"/>
  </si>
  <si>
    <t>EE16/10</t>
    <phoneticPr fontId="7" type="noConversion"/>
  </si>
  <si>
    <r>
      <t>EE16/14</t>
    </r>
    <r>
      <rPr>
        <sz val="12"/>
        <rFont val="宋体"/>
        <charset val="134"/>
      </rPr>
      <t/>
    </r>
    <phoneticPr fontId="7" type="noConversion"/>
  </si>
  <si>
    <t>Relative loss factor</t>
  </si>
  <si>
    <t>CC33/18.4D</t>
    <phoneticPr fontId="7" type="noConversion"/>
  </si>
  <si>
    <t>18.40±0.20</t>
    <phoneticPr fontId="7" type="noConversion"/>
  </si>
  <si>
    <t>12.80±0.30</t>
    <phoneticPr fontId="7" type="noConversion"/>
  </si>
  <si>
    <t>16.90±0.20</t>
  </si>
  <si>
    <t>11.00±0.30</t>
  </si>
  <si>
    <t>16.9±0.20</t>
  </si>
  <si>
    <t>Fig.1</t>
  </si>
  <si>
    <t>Fig.4</t>
  </si>
  <si>
    <t>EIR 型磁芯</t>
    <phoneticPr fontId="7" type="noConversion"/>
  </si>
  <si>
    <t>EIR CORES</t>
    <phoneticPr fontId="7" type="noConversion"/>
  </si>
  <si>
    <t>EIR25.5/10</t>
    <phoneticPr fontId="5" type="noConversion"/>
  </si>
  <si>
    <t>25.50±0.50</t>
    <phoneticPr fontId="5" type="noConversion"/>
  </si>
  <si>
    <t>7.30±0.20</t>
    <phoneticPr fontId="5" type="noConversion"/>
  </si>
  <si>
    <t>7.50±0.20</t>
    <phoneticPr fontId="5" type="noConversion"/>
  </si>
  <si>
    <t>20.20±0.40</t>
    <phoneticPr fontId="5" type="noConversion"/>
  </si>
  <si>
    <t>31.20±0.30</t>
    <phoneticPr fontId="7" type="noConversion"/>
  </si>
  <si>
    <t>6.10min</t>
    <phoneticPr fontId="7" type="noConversion"/>
  </si>
  <si>
    <t>UU25/28</t>
    <phoneticPr fontId="7" type="noConversion"/>
  </si>
  <si>
    <t>11.00±0.40</t>
    <phoneticPr fontId="7" type="noConversion"/>
  </si>
  <si>
    <t>7.00±0.20</t>
    <phoneticPr fontId="7" type="noConversion"/>
  </si>
  <si>
    <t>14.00±0.60</t>
    <phoneticPr fontId="7" type="noConversion"/>
  </si>
  <si>
    <t>UU25/37</t>
    <phoneticPr fontId="7" type="noConversion"/>
  </si>
  <si>
    <t>36.80±1.00</t>
    <phoneticPr fontId="7" type="noConversion"/>
  </si>
  <si>
    <t>7.30±0.30</t>
    <phoneticPr fontId="7" type="noConversion"/>
  </si>
  <si>
    <t>21.70±0.50</t>
    <phoneticPr fontId="7" type="noConversion"/>
  </si>
  <si>
    <t>UU45/42</t>
    <phoneticPr fontId="5" type="noConversion"/>
  </si>
  <si>
    <t>45.00±0.60</t>
    <phoneticPr fontId="7" type="noConversion"/>
  </si>
  <si>
    <t>PQ40/21</t>
    <phoneticPr fontId="5" type="noConversion"/>
  </si>
  <si>
    <t>21.55±0.30</t>
    <phoneticPr fontId="7" type="noConversion"/>
  </si>
  <si>
    <t xml:space="preserve"> 11.30±0.30</t>
    <phoneticPr fontId="7" type="noConversion"/>
  </si>
  <si>
    <t>PQ40/22.8</t>
    <phoneticPr fontId="5" type="noConversion"/>
  </si>
  <si>
    <t>22.80±0.30</t>
    <phoneticPr fontId="7" type="noConversion"/>
  </si>
  <si>
    <t xml:space="preserve"> 12.55±0.30</t>
    <phoneticPr fontId="7" type="noConversion"/>
  </si>
  <si>
    <t>PQ40/24.3</t>
    <phoneticPr fontId="5" type="noConversion"/>
  </si>
  <si>
    <t>24.30±0.30</t>
    <phoneticPr fontId="7" type="noConversion"/>
  </si>
  <si>
    <t>14.10±0.30</t>
    <phoneticPr fontId="7" type="noConversion"/>
  </si>
  <si>
    <t>PQ40/25</t>
    <phoneticPr fontId="5" type="noConversion"/>
  </si>
  <si>
    <t>14.72±0.30</t>
    <phoneticPr fontId="7" type="noConversion"/>
  </si>
  <si>
    <t>PQ40/25.1</t>
    <phoneticPr fontId="5" type="noConversion"/>
  </si>
  <si>
    <t>25.10±0.40</t>
    <phoneticPr fontId="7" type="noConversion"/>
  </si>
  <si>
    <t>14.80±0.40</t>
    <phoneticPr fontId="7" type="noConversion"/>
  </si>
  <si>
    <t>PQ40/28.5</t>
    <phoneticPr fontId="5" type="noConversion"/>
  </si>
  <si>
    <t>28.50±0.40</t>
    <phoneticPr fontId="7" type="noConversion"/>
  </si>
  <si>
    <t>18.20±0.40</t>
    <phoneticPr fontId="7" type="noConversion"/>
  </si>
  <si>
    <t>PQ40/30</t>
    <phoneticPr fontId="5" type="noConversion"/>
  </si>
  <si>
    <t>30.00±0.40</t>
    <phoneticPr fontId="7" type="noConversion"/>
  </si>
  <si>
    <t>19.70±0.40</t>
    <phoneticPr fontId="7" type="noConversion"/>
  </si>
  <si>
    <t>PQ40/35</t>
    <phoneticPr fontId="5" type="noConversion"/>
  </si>
  <si>
    <t>35.00±0.40</t>
    <phoneticPr fontId="7" type="noConversion"/>
  </si>
  <si>
    <t>24.70±0.30</t>
    <phoneticPr fontId="7" type="noConversion"/>
  </si>
  <si>
    <t>PQ40/40</t>
    <phoneticPr fontId="5" type="noConversion"/>
  </si>
  <si>
    <t>39.75±0.40</t>
    <phoneticPr fontId="7" type="noConversion"/>
  </si>
  <si>
    <t xml:space="preserve"> 29.50±0.40</t>
    <phoneticPr fontId="7" type="noConversion"/>
  </si>
  <si>
    <t>PQ40/40.2</t>
    <phoneticPr fontId="5" type="noConversion"/>
  </si>
  <si>
    <t>40.15±0.30</t>
    <phoneticPr fontId="7" type="noConversion"/>
  </si>
  <si>
    <t>29.90±0.30</t>
    <phoneticPr fontId="7" type="noConversion"/>
  </si>
  <si>
    <t>PQ40/40.5</t>
    <phoneticPr fontId="5" type="noConversion"/>
  </si>
  <si>
    <t>40.45±0.30</t>
    <phoneticPr fontId="7" type="noConversion"/>
  </si>
  <si>
    <t xml:space="preserve"> 30.20±0.30</t>
    <phoneticPr fontId="7" type="noConversion"/>
  </si>
  <si>
    <t>PQ40/44</t>
    <phoneticPr fontId="5" type="noConversion"/>
  </si>
  <si>
    <t>44.00+0.00-0.50</t>
    <phoneticPr fontId="7" type="noConversion"/>
  </si>
  <si>
    <t>33.20+0.60-0.00</t>
    <phoneticPr fontId="7" type="noConversion"/>
  </si>
  <si>
    <t>PQI35/22A</t>
    <phoneticPr fontId="5" type="noConversion"/>
  </si>
  <si>
    <t>17.37±0.15</t>
    <phoneticPr fontId="7" type="noConversion"/>
  </si>
  <si>
    <t>12.50±0.15</t>
    <phoneticPr fontId="7" type="noConversion"/>
  </si>
  <si>
    <t>17.90±0.50</t>
    <phoneticPr fontId="7" type="noConversion"/>
  </si>
  <si>
    <t>10.75±0.30</t>
    <phoneticPr fontId="7" type="noConversion"/>
  </si>
  <si>
    <t>12.70+0.20-0.30</t>
    <phoneticPr fontId="7" type="noConversion"/>
  </si>
  <si>
    <t>17.90+0.50-0.25</t>
    <phoneticPr fontId="7" type="noConversion"/>
  </si>
  <si>
    <t>EER49/50A</t>
    <phoneticPr fontId="5" type="noConversion"/>
  </si>
  <si>
    <t>7.00±0.20</t>
    <phoneticPr fontId="7" type="noConversion"/>
  </si>
  <si>
    <t>6.00±0.20</t>
    <phoneticPr fontId="7" type="noConversion"/>
  </si>
  <si>
    <t>13.10min</t>
    <phoneticPr fontId="7" type="noConversion"/>
  </si>
  <si>
    <t xml:space="preserve"> 5.00±0.15</t>
    <phoneticPr fontId="7" type="noConversion"/>
  </si>
  <si>
    <t>OR28×12-12</t>
    <phoneticPr fontId="5" type="noConversion"/>
  </si>
  <si>
    <t>OR28×12-14</t>
  </si>
  <si>
    <t>2.00±0.15</t>
    <phoneticPr fontId="7" type="noConversion"/>
  </si>
  <si>
    <t>Fig.1</t>
    <phoneticPr fontId="7" type="noConversion"/>
  </si>
  <si>
    <t>8.60±0.20</t>
    <phoneticPr fontId="7" type="noConversion"/>
  </si>
  <si>
    <t>Fig.1</t>
    <phoneticPr fontId="7" type="noConversion"/>
  </si>
  <si>
    <t>10.30±0.20</t>
    <phoneticPr fontId="7" type="noConversion"/>
  </si>
  <si>
    <t>10.20+0.30-0.10</t>
    <phoneticPr fontId="7" type="noConversion"/>
  </si>
  <si>
    <t xml:space="preserve">2.40±0.20 </t>
    <phoneticPr fontId="7" type="noConversion"/>
  </si>
  <si>
    <t>8.60+0.30-0.20</t>
    <phoneticPr fontId="7" type="noConversion"/>
  </si>
  <si>
    <t>Fig.1</t>
    <phoneticPr fontId="7" type="noConversion"/>
  </si>
  <si>
    <t>ATQ28/11.8E</t>
    <phoneticPr fontId="5" type="noConversion"/>
  </si>
  <si>
    <t>ATQ28/12.3E</t>
    <phoneticPr fontId="5" type="noConversion"/>
  </si>
  <si>
    <t>EIR25.5/12</t>
    <phoneticPr fontId="5" type="noConversion"/>
  </si>
  <si>
    <t>9.30±0.20</t>
    <phoneticPr fontId="5" type="noConversion"/>
  </si>
  <si>
    <r>
      <t xml:space="preserve">6.20±0.20 </t>
    </r>
    <r>
      <rPr>
        <sz val="12"/>
        <rFont val="宋体"/>
        <charset val="134"/>
      </rPr>
      <t/>
    </r>
    <phoneticPr fontId="5" type="noConversion"/>
  </si>
  <si>
    <t>3.10±0.15</t>
    <phoneticPr fontId="5" type="noConversion"/>
  </si>
  <si>
    <t>EIR28/17</t>
    <phoneticPr fontId="5" type="noConversion"/>
  </si>
  <si>
    <t>28.56±0.55</t>
    <phoneticPr fontId="5" type="noConversion"/>
  </si>
  <si>
    <t>13.70±0.20</t>
    <phoneticPr fontId="5" type="noConversion"/>
  </si>
  <si>
    <t>21.60min</t>
    <phoneticPr fontId="5" type="noConversion"/>
  </si>
  <si>
    <t>9.90±0.25</t>
    <phoneticPr fontId="5" type="noConversion"/>
  </si>
  <si>
    <t>9.30±0.30</t>
    <phoneticPr fontId="5" type="noConversion"/>
  </si>
  <si>
    <t>22.50±0.50</t>
    <phoneticPr fontId="7" type="noConversion"/>
  </si>
  <si>
    <t xml:space="preserve">15.00±0.50 </t>
    <phoneticPr fontId="7" type="noConversion"/>
  </si>
  <si>
    <t>Fig.11</t>
    <phoneticPr fontId="5" type="noConversion"/>
  </si>
  <si>
    <t>10.50±0.25</t>
    <phoneticPr fontId="7" type="noConversion"/>
  </si>
  <si>
    <t>16.80±0.40</t>
    <phoneticPr fontId="7" type="noConversion"/>
  </si>
  <si>
    <t>5.00±0.20</t>
    <phoneticPr fontId="7" type="noConversion"/>
  </si>
  <si>
    <t>26.60±0.40</t>
    <phoneticPr fontId="7" type="noConversion"/>
  </si>
  <si>
    <t>13.50±0.20</t>
    <phoneticPr fontId="7" type="noConversion"/>
  </si>
  <si>
    <t>EE19/27</t>
    <phoneticPr fontId="7" type="noConversion"/>
  </si>
  <si>
    <t>EE19/27B</t>
    <phoneticPr fontId="7" type="noConversion"/>
  </si>
  <si>
    <t>24.80min</t>
    <phoneticPr fontId="7" type="noConversion"/>
  </si>
  <si>
    <t>9.50±0.20</t>
    <phoneticPr fontId="7" type="noConversion"/>
  </si>
  <si>
    <t>22.00±0.40</t>
    <phoneticPr fontId="7" type="noConversion"/>
  </si>
  <si>
    <t>OR22×10-14</t>
    <phoneticPr fontId="5" type="noConversion"/>
  </si>
  <si>
    <t>OR22×11-14</t>
    <phoneticPr fontId="5" type="noConversion"/>
  </si>
  <si>
    <t>UU10/16</t>
    <phoneticPr fontId="7" type="noConversion"/>
  </si>
  <si>
    <t>EER CORES</t>
    <phoneticPr fontId="7" type="noConversion"/>
  </si>
  <si>
    <r>
      <t>尺寸</t>
    </r>
    <r>
      <rPr>
        <sz val="12"/>
        <rFont val="DFKai-SB"/>
        <family val="2"/>
      </rPr>
      <t>(Unit :  mm)</t>
    </r>
    <phoneticPr fontId="7" type="noConversion"/>
  </si>
  <si>
    <t>圖形</t>
    <phoneticPr fontId="7" type="noConversion"/>
  </si>
  <si>
    <t>磁芯參數</t>
    <phoneticPr fontId="7" type="noConversion"/>
  </si>
  <si>
    <t>單重(g/set)</t>
    <phoneticPr fontId="7" type="noConversion"/>
  </si>
  <si>
    <t>Al-value</t>
    <phoneticPr fontId="7" type="noConversion"/>
  </si>
  <si>
    <t>A</t>
    <phoneticPr fontId="5" type="noConversion"/>
  </si>
  <si>
    <t>B</t>
    <phoneticPr fontId="5" type="noConversion"/>
  </si>
  <si>
    <t>C</t>
    <phoneticPr fontId="5" type="noConversion"/>
  </si>
  <si>
    <t>E</t>
    <phoneticPr fontId="5" type="noConversion"/>
  </si>
  <si>
    <t>F</t>
    <phoneticPr fontId="5" type="noConversion"/>
  </si>
  <si>
    <t>C1</t>
    <phoneticPr fontId="7" type="noConversion"/>
  </si>
  <si>
    <t>Le</t>
    <phoneticPr fontId="7" type="noConversion"/>
  </si>
  <si>
    <t>Ae</t>
    <phoneticPr fontId="7" type="noConversion"/>
  </si>
  <si>
    <t>Ve</t>
    <phoneticPr fontId="7" type="noConversion"/>
  </si>
  <si>
    <r>
      <t>(nH/N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)</t>
    </r>
    <phoneticPr fontId="7" type="noConversion"/>
  </si>
  <si>
    <r>
      <t>(mm</t>
    </r>
    <r>
      <rPr>
        <vertAlign val="superscript"/>
        <sz val="11"/>
        <rFont val="Arial"/>
        <family val="2"/>
      </rPr>
      <t>-1</t>
    </r>
    <r>
      <rPr>
        <sz val="11"/>
        <rFont val="Arial"/>
        <family val="2"/>
      </rPr>
      <t>)</t>
    </r>
    <phoneticPr fontId="7" type="noConversion"/>
  </si>
  <si>
    <t>(mm)</t>
    <phoneticPr fontId="7" type="noConversion"/>
  </si>
  <si>
    <r>
      <t>(mm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)</t>
    </r>
    <phoneticPr fontId="7" type="noConversion"/>
  </si>
  <si>
    <r>
      <t>(mm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)</t>
    </r>
    <phoneticPr fontId="7" type="noConversion"/>
  </si>
  <si>
    <t>JPP-4</t>
    <phoneticPr fontId="7" type="noConversion"/>
  </si>
  <si>
    <t>JPP-44</t>
    <phoneticPr fontId="7" type="noConversion"/>
  </si>
  <si>
    <t>JPP-44A</t>
    <phoneticPr fontId="7" type="noConversion"/>
  </si>
  <si>
    <t>JPP-95</t>
    <phoneticPr fontId="7" type="noConversion"/>
  </si>
  <si>
    <t>7.25±0.25</t>
    <phoneticPr fontId="7" type="noConversion"/>
  </si>
  <si>
    <t>EER39/36</t>
    <phoneticPr fontId="5" type="noConversion"/>
  </si>
  <si>
    <t>EER39/40</t>
    <phoneticPr fontId="5" type="noConversion"/>
  </si>
  <si>
    <t>EER39/42</t>
    <phoneticPr fontId="5" type="noConversion"/>
  </si>
  <si>
    <t>EER39/43</t>
    <phoneticPr fontId="5" type="noConversion"/>
  </si>
  <si>
    <t>EER39/45</t>
    <phoneticPr fontId="5" type="noConversion"/>
  </si>
  <si>
    <t>EER39/45A</t>
    <phoneticPr fontId="5" type="noConversion"/>
  </si>
  <si>
    <t>EER39/48</t>
    <phoneticPr fontId="5" type="noConversion"/>
  </si>
  <si>
    <t>EER40/42</t>
    <phoneticPr fontId="5" type="noConversion"/>
  </si>
  <si>
    <t>EER40/45</t>
    <phoneticPr fontId="5" type="noConversion"/>
  </si>
  <si>
    <t>EER40/45A</t>
    <phoneticPr fontId="5" type="noConversion"/>
  </si>
  <si>
    <t>EER42/15</t>
    <phoneticPr fontId="5" type="noConversion"/>
  </si>
  <si>
    <t>EER44/44.8</t>
    <phoneticPr fontId="5" type="noConversion"/>
  </si>
  <si>
    <t>EER44/45</t>
    <phoneticPr fontId="5" type="noConversion"/>
  </si>
  <si>
    <t>EER49/50</t>
    <phoneticPr fontId="5" type="noConversion"/>
  </si>
  <si>
    <t>JPP-44</t>
    <phoneticPr fontId="7" type="noConversion"/>
  </si>
  <si>
    <t>JPP-44A</t>
    <phoneticPr fontId="7" type="noConversion"/>
  </si>
  <si>
    <t>33.00±0.40</t>
    <phoneticPr fontId="7" type="noConversion"/>
  </si>
  <si>
    <t>7.40±0.20</t>
    <phoneticPr fontId="7" type="noConversion"/>
  </si>
  <si>
    <t>C</t>
    <phoneticPr fontId="5" type="noConversion"/>
  </si>
  <si>
    <t>9.35±0.15</t>
  </si>
  <si>
    <t>28.55±0.55</t>
  </si>
  <si>
    <t xml:space="preserve"> 4.95±0.20 </t>
    <phoneticPr fontId="7" type="noConversion"/>
  </si>
  <si>
    <t>8.7±0.20</t>
    <phoneticPr fontId="7" type="noConversion"/>
  </si>
  <si>
    <t>RM10/18.6N</t>
    <phoneticPr fontId="5" type="noConversion"/>
  </si>
  <si>
    <t>CC40/30</t>
  </si>
  <si>
    <t>13.00±0.20</t>
    <phoneticPr fontId="7" type="noConversion"/>
  </si>
  <si>
    <t>6.90±0.10</t>
    <phoneticPr fontId="5" type="noConversion"/>
  </si>
  <si>
    <t xml:space="preserve">40.40±0.40  </t>
    <phoneticPr fontId="7" type="noConversion"/>
  </si>
  <si>
    <t xml:space="preserve"> 23.20min</t>
    <phoneticPr fontId="7" type="noConversion"/>
  </si>
  <si>
    <t>9.80±0.30</t>
    <phoneticPr fontId="7" type="noConversion"/>
  </si>
  <si>
    <t xml:space="preserve">31.60±0.40 </t>
    <phoneticPr fontId="7" type="noConversion"/>
  </si>
  <si>
    <t>9.50±0.30</t>
    <phoneticPr fontId="7" type="noConversion"/>
  </si>
  <si>
    <t>24.20±0.60</t>
    <phoneticPr fontId="7" type="noConversion"/>
  </si>
  <si>
    <t>9.40±0.25</t>
    <phoneticPr fontId="7" type="noConversion"/>
  </si>
  <si>
    <t>OR16×5.5-12</t>
    <phoneticPr fontId="5" type="noConversion"/>
  </si>
  <si>
    <t xml:space="preserve">5.50±0.30 </t>
    <phoneticPr fontId="7" type="noConversion"/>
  </si>
  <si>
    <t xml:space="preserve">8.20±0.25 </t>
    <phoneticPr fontId="7" type="noConversion"/>
  </si>
  <si>
    <t xml:space="preserve">17.20±0.50 </t>
    <phoneticPr fontId="7" type="noConversion"/>
  </si>
  <si>
    <t>14.40±0.50</t>
    <phoneticPr fontId="7" type="noConversion"/>
  </si>
  <si>
    <t>11.30±0.30</t>
    <phoneticPr fontId="7" type="noConversion"/>
  </si>
  <si>
    <t>ATQ22/16.2</t>
    <phoneticPr fontId="7" type="noConversion"/>
  </si>
  <si>
    <t>22.00±0.50</t>
    <phoneticPr fontId="7" type="noConversion"/>
  </si>
  <si>
    <t>16.20±0.20</t>
    <phoneticPr fontId="7" type="noConversion"/>
  </si>
  <si>
    <t>14.00±0.50</t>
    <phoneticPr fontId="7" type="noConversion"/>
  </si>
  <si>
    <t xml:space="preserve">12.00±0.40 </t>
    <phoneticPr fontId="7" type="noConversion"/>
  </si>
  <si>
    <t xml:space="preserve">9.00±0.25 </t>
    <phoneticPr fontId="7" type="noConversion"/>
  </si>
  <si>
    <t xml:space="preserve">17.70±0.40 </t>
    <phoneticPr fontId="7" type="noConversion"/>
  </si>
  <si>
    <t>14.80±0.50</t>
    <phoneticPr fontId="7" type="noConversion"/>
  </si>
  <si>
    <t xml:space="preserve">8.70±0.25 </t>
    <phoneticPr fontId="7" type="noConversion"/>
  </si>
  <si>
    <t>11.10±0.30</t>
    <phoneticPr fontId="7" type="noConversion"/>
  </si>
  <si>
    <t>Fig.23</t>
    <phoneticPr fontId="7" type="noConversion"/>
  </si>
  <si>
    <t>17.10±0.50</t>
    <phoneticPr fontId="7" type="noConversion"/>
  </si>
  <si>
    <t xml:space="preserve">12.40±0.25 </t>
    <phoneticPr fontId="7" type="noConversion"/>
  </si>
  <si>
    <t>24.40±0.40</t>
    <phoneticPr fontId="7" type="noConversion"/>
  </si>
  <si>
    <t>16.20±0.25</t>
    <phoneticPr fontId="7" type="noConversion"/>
  </si>
  <si>
    <t>16.00±0.50</t>
    <phoneticPr fontId="7" type="noConversion"/>
  </si>
  <si>
    <t>17.40±0.40</t>
    <phoneticPr fontId="7" type="noConversion"/>
  </si>
  <si>
    <t>17.80±0.30</t>
    <phoneticPr fontId="7" type="noConversion"/>
  </si>
  <si>
    <t>12.20±0.40</t>
    <phoneticPr fontId="7" type="noConversion"/>
  </si>
  <si>
    <t>CC30/18.1</t>
    <phoneticPr fontId="7" type="noConversion"/>
  </si>
  <si>
    <t>18.10±0.30</t>
    <phoneticPr fontId="7" type="noConversion"/>
  </si>
  <si>
    <t>12.50±0.30</t>
    <phoneticPr fontId="7" type="noConversion"/>
  </si>
  <si>
    <t>CC30/19</t>
    <phoneticPr fontId="7" type="noConversion"/>
  </si>
  <si>
    <t>18.80±0.30</t>
    <phoneticPr fontId="7" type="noConversion"/>
  </si>
  <si>
    <t>14.40±0.50</t>
    <phoneticPr fontId="7" type="noConversion"/>
  </si>
  <si>
    <t xml:space="preserve">19.00±0.50 </t>
    <phoneticPr fontId="7" type="noConversion"/>
  </si>
  <si>
    <t xml:space="preserve">16.40±0.50 </t>
    <phoneticPr fontId="7" type="noConversion"/>
  </si>
  <si>
    <t>10.80±0.25</t>
    <phoneticPr fontId="7" type="noConversion"/>
  </si>
  <si>
    <t>3.50±0.20</t>
    <phoneticPr fontId="7" type="noConversion"/>
  </si>
  <si>
    <t>10.00±0.20</t>
    <phoneticPr fontId="7" type="noConversion"/>
  </si>
  <si>
    <t>4.00±0.20</t>
    <phoneticPr fontId="7" type="noConversion"/>
  </si>
  <si>
    <t>7.50±0.20</t>
    <phoneticPr fontId="7" type="noConversion"/>
  </si>
  <si>
    <t>14.30min</t>
    <phoneticPr fontId="7" type="noConversion"/>
  </si>
  <si>
    <t>19.00±0.30</t>
    <phoneticPr fontId="7" type="noConversion"/>
  </si>
  <si>
    <t>11.80±0.30</t>
    <phoneticPr fontId="7" type="noConversion"/>
  </si>
  <si>
    <t>5.00±0.20</t>
    <phoneticPr fontId="7" type="noConversion"/>
  </si>
  <si>
    <t>19.20±0.30</t>
    <phoneticPr fontId="7" type="noConversion"/>
  </si>
  <si>
    <t xml:space="preserve">18.2min </t>
    <phoneticPr fontId="7" type="noConversion"/>
  </si>
  <si>
    <t>JPP-97</t>
    <phoneticPr fontId="7" type="noConversion"/>
  </si>
  <si>
    <t>JPP-90</t>
    <phoneticPr fontId="7" type="noConversion"/>
  </si>
  <si>
    <t>JPP-97</t>
    <phoneticPr fontId="7" type="noConversion"/>
  </si>
  <si>
    <t>JPP-97</t>
    <phoneticPr fontId="7" type="noConversion"/>
  </si>
  <si>
    <t>UU9.8/14A</t>
    <phoneticPr fontId="5" type="noConversion"/>
  </si>
  <si>
    <t>6.40±0.30</t>
    <phoneticPr fontId="7" type="noConversion"/>
  </si>
  <si>
    <t>6.10±0.30</t>
    <phoneticPr fontId="7" type="noConversion"/>
  </si>
  <si>
    <t>EQ25/11.6A</t>
    <phoneticPr fontId="7" type="noConversion"/>
  </si>
  <si>
    <t>6.90±0.30</t>
    <phoneticPr fontId="7" type="noConversion"/>
  </si>
  <si>
    <t>EQ25/11.7A</t>
    <phoneticPr fontId="7" type="noConversion"/>
  </si>
  <si>
    <t>7.10±0.30</t>
    <phoneticPr fontId="7" type="noConversion"/>
  </si>
  <si>
    <t>EQ25/11.7</t>
    <phoneticPr fontId="7" type="noConversion"/>
  </si>
  <si>
    <t>EQ25/12</t>
    <phoneticPr fontId="7" type="noConversion"/>
  </si>
  <si>
    <t>12.00±0.25</t>
    <phoneticPr fontId="7" type="noConversion"/>
  </si>
  <si>
    <t>6.30±0.30</t>
    <phoneticPr fontId="7" type="noConversion"/>
  </si>
  <si>
    <t>EQ25/12A</t>
    <phoneticPr fontId="7" type="noConversion"/>
  </si>
  <si>
    <t>12.00±0.20</t>
    <phoneticPr fontId="7" type="noConversion"/>
  </si>
  <si>
    <t>7.20±0.30</t>
    <phoneticPr fontId="7" type="noConversion"/>
  </si>
  <si>
    <t>17.75±0.15</t>
    <phoneticPr fontId="7" type="noConversion"/>
  </si>
  <si>
    <t>13.25±0.15</t>
    <phoneticPr fontId="7" type="noConversion"/>
  </si>
  <si>
    <t>26.20±0.40</t>
    <phoneticPr fontId="7" type="noConversion"/>
  </si>
  <si>
    <t>22.00±0.50</t>
    <phoneticPr fontId="5" type="noConversion"/>
  </si>
  <si>
    <t>11.10±0.25</t>
    <phoneticPr fontId="5" type="noConversion"/>
  </si>
  <si>
    <t>21.20±0.50</t>
    <phoneticPr fontId="5" type="noConversion"/>
  </si>
  <si>
    <t>14.00±0.30</t>
    <phoneticPr fontId="5" type="noConversion"/>
  </si>
  <si>
    <t>18.00±0.40</t>
    <phoneticPr fontId="5" type="noConversion"/>
  </si>
  <si>
    <t>14.10±0.30</t>
    <phoneticPr fontId="5" type="noConversion"/>
  </si>
  <si>
    <t>Fig.2</t>
    <phoneticPr fontId="5" type="noConversion"/>
  </si>
  <si>
    <t xml:space="preserve">23.10±0.35 </t>
    <phoneticPr fontId="5" type="noConversion"/>
  </si>
  <si>
    <t>11.00±0.25</t>
    <phoneticPr fontId="5" type="noConversion"/>
  </si>
  <si>
    <t>14.00±0.20</t>
    <phoneticPr fontId="5" type="noConversion"/>
  </si>
  <si>
    <t>13.00±0.40</t>
    <phoneticPr fontId="7" type="noConversion"/>
  </si>
  <si>
    <t>7.60±0.30</t>
    <phoneticPr fontId="5" type="noConversion"/>
  </si>
  <si>
    <r>
      <t>振幅磁導率</t>
    </r>
    <r>
      <rPr>
        <sz val="12"/>
        <rFont val="Arial"/>
        <family val="2"/>
      </rPr>
      <t xml:space="preserve"> μ</t>
    </r>
    <r>
      <rPr>
        <vertAlign val="subscript"/>
        <sz val="12"/>
        <rFont val="Arial"/>
        <family val="2"/>
      </rPr>
      <t>a</t>
    </r>
    <phoneticPr fontId="5" type="noConversion"/>
  </si>
  <si>
    <t>-</t>
    <phoneticPr fontId="5" type="noConversion"/>
  </si>
  <si>
    <t>Amplitude permeability</t>
    <phoneticPr fontId="5" type="noConversion"/>
  </si>
  <si>
    <r>
      <t>飽和磁通密度</t>
    </r>
    <r>
      <rPr>
        <sz val="12"/>
        <rFont val="Arial"/>
        <family val="2"/>
      </rPr>
      <t xml:space="preserve"> Bs</t>
    </r>
  </si>
  <si>
    <r>
      <t>25</t>
    </r>
    <r>
      <rPr>
        <sz val="12"/>
        <rFont val="標楷體"/>
        <charset val="136"/>
      </rPr>
      <t>℃</t>
    </r>
  </si>
  <si>
    <t>Saturation flux density at 1194A/m</t>
    <phoneticPr fontId="5" type="noConversion"/>
  </si>
  <si>
    <r>
      <t>100</t>
    </r>
    <r>
      <rPr>
        <sz val="12"/>
        <rFont val="標楷體"/>
        <charset val="136"/>
      </rPr>
      <t>℃</t>
    </r>
  </si>
  <si>
    <r>
      <t>剩磁</t>
    </r>
    <r>
      <rPr>
        <sz val="12"/>
        <rFont val="Arial"/>
        <family val="2"/>
      </rPr>
      <t xml:space="preserve"> Br</t>
    </r>
  </si>
  <si>
    <r>
      <t>矯頑力</t>
    </r>
    <r>
      <rPr>
        <sz val="12"/>
        <rFont val="Arial"/>
        <family val="2"/>
      </rPr>
      <t xml:space="preserve"> Hc</t>
    </r>
  </si>
  <si>
    <t>Al-value</t>
    <phoneticPr fontId="7" type="noConversion"/>
  </si>
  <si>
    <t>20.20±0.40</t>
    <phoneticPr fontId="7" type="noConversion"/>
  </si>
  <si>
    <t xml:space="preserve">19.20±0.40 </t>
    <phoneticPr fontId="7" type="noConversion"/>
  </si>
  <si>
    <t>15.20±0.30</t>
    <phoneticPr fontId="7" type="noConversion"/>
  </si>
  <si>
    <t xml:space="preserve">18.00±0.30 </t>
    <phoneticPr fontId="7" type="noConversion"/>
  </si>
  <si>
    <r>
      <t xml:space="preserve">4.20±0.20 </t>
    </r>
    <r>
      <rPr>
        <sz val="12"/>
        <rFont val="宋体"/>
        <charset val="134"/>
      </rPr>
      <t/>
    </r>
    <phoneticPr fontId="5" type="noConversion"/>
  </si>
  <si>
    <t>2.60±0.15</t>
    <phoneticPr fontId="5" type="noConversion"/>
  </si>
  <si>
    <t>EI CORES</t>
    <phoneticPr fontId="7" type="noConversion"/>
  </si>
  <si>
    <t>C2</t>
    <phoneticPr fontId="7" type="noConversion"/>
  </si>
  <si>
    <t>D</t>
    <phoneticPr fontId="7" type="noConversion"/>
  </si>
  <si>
    <t>9.00±0.20</t>
    <phoneticPr fontId="5" type="noConversion"/>
  </si>
  <si>
    <t>RM8/14.4A</t>
    <phoneticPr fontId="5" type="noConversion"/>
  </si>
  <si>
    <t>14.40±0.20</t>
    <phoneticPr fontId="7" type="noConversion"/>
  </si>
  <si>
    <t>RM8/16.2B</t>
    <phoneticPr fontId="5" type="noConversion"/>
  </si>
  <si>
    <t>RM8/16.4A</t>
    <phoneticPr fontId="5" type="noConversion"/>
  </si>
  <si>
    <r>
      <t>22.75±</t>
    </r>
    <r>
      <rPr>
        <sz val="11"/>
        <color indexed="8"/>
        <rFont val="宋体"/>
        <charset val="134"/>
      </rPr>
      <t>0.45</t>
    </r>
    <phoneticPr fontId="5" type="noConversion"/>
  </si>
  <si>
    <t xml:space="preserve"> 16.40±0.20</t>
    <phoneticPr fontId="7" type="noConversion"/>
  </si>
  <si>
    <t xml:space="preserve">17.30±0.30 </t>
    <phoneticPr fontId="5" type="noConversion"/>
  </si>
  <si>
    <t>RM8/16.6A</t>
    <phoneticPr fontId="5" type="noConversion"/>
  </si>
  <si>
    <t>16.60±0.20</t>
    <phoneticPr fontId="5" type="noConversion"/>
  </si>
  <si>
    <t>11.30±0.20</t>
    <phoneticPr fontId="5" type="noConversion"/>
  </si>
  <si>
    <t>RM8/16.7A</t>
    <phoneticPr fontId="5" type="noConversion"/>
  </si>
  <si>
    <t>16.70±0.20</t>
    <phoneticPr fontId="7" type="noConversion"/>
  </si>
  <si>
    <t>11.30+0.30-0.20</t>
    <phoneticPr fontId="5" type="noConversion"/>
  </si>
  <si>
    <t>RM8/16.8</t>
    <phoneticPr fontId="5" type="noConversion"/>
  </si>
  <si>
    <t>9.8min</t>
    <phoneticPr fontId="24" type="noConversion"/>
  </si>
  <si>
    <t>RM8/17.3A</t>
    <phoneticPr fontId="5" type="noConversion"/>
  </si>
  <si>
    <t>17.30±0.20</t>
    <phoneticPr fontId="7" type="noConversion"/>
  </si>
  <si>
    <t>11.9±0.30</t>
    <phoneticPr fontId="5" type="noConversion"/>
  </si>
  <si>
    <t>RM10</t>
    <phoneticPr fontId="5" type="noConversion"/>
  </si>
  <si>
    <t>27.85±0.65</t>
    <phoneticPr fontId="5" type="noConversion"/>
  </si>
  <si>
    <t>24.15±0.55</t>
    <phoneticPr fontId="5" type="noConversion"/>
  </si>
  <si>
    <t>18.60±0.25</t>
    <phoneticPr fontId="5" type="noConversion"/>
  </si>
  <si>
    <t>13.25±0.25</t>
    <phoneticPr fontId="5" type="noConversion"/>
  </si>
  <si>
    <t>10.70±0.20</t>
    <phoneticPr fontId="5" type="noConversion"/>
  </si>
  <si>
    <t xml:space="preserve">4.60±0.30 </t>
    <phoneticPr fontId="7" type="noConversion"/>
  </si>
  <si>
    <t>11.20±0.30</t>
    <phoneticPr fontId="7" type="noConversion"/>
  </si>
  <si>
    <t>Fig.1</t>
    <phoneticPr fontId="7" type="noConversion"/>
  </si>
  <si>
    <t>19.10±0.30</t>
    <phoneticPr fontId="7" type="noConversion"/>
  </si>
  <si>
    <t>16.05±0.30</t>
    <phoneticPr fontId="7" type="noConversion"/>
  </si>
  <si>
    <t>4.85±0.25</t>
    <phoneticPr fontId="7" type="noConversion"/>
  </si>
  <si>
    <t>19.00±0.30</t>
    <phoneticPr fontId="7" type="noConversion"/>
  </si>
  <si>
    <t>16.40±0.30</t>
    <phoneticPr fontId="7" type="noConversion"/>
  </si>
  <si>
    <t xml:space="preserve">4.55±0.25 </t>
    <phoneticPr fontId="7" type="noConversion"/>
  </si>
  <si>
    <t>22.30±0.50</t>
    <phoneticPr fontId="7" type="noConversion"/>
  </si>
  <si>
    <r>
      <t>(mm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)</t>
    </r>
    <phoneticPr fontId="7" type="noConversion"/>
  </si>
  <si>
    <r>
      <t>(nH/N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)</t>
    </r>
    <phoneticPr fontId="7" type="noConversion"/>
  </si>
  <si>
    <t>JPP-4</t>
    <phoneticPr fontId="7" type="noConversion"/>
  </si>
  <si>
    <t>JPP-44</t>
    <phoneticPr fontId="7" type="noConversion"/>
  </si>
  <si>
    <t>16.40±0.30</t>
    <phoneticPr fontId="7" type="noConversion"/>
  </si>
  <si>
    <t>6.40±0.20</t>
    <phoneticPr fontId="7" type="noConversion"/>
  </si>
  <si>
    <t>10.20±0.20</t>
    <phoneticPr fontId="7" type="noConversion"/>
  </si>
  <si>
    <t>7.70min</t>
    <phoneticPr fontId="7" type="noConversion"/>
  </si>
  <si>
    <t xml:space="preserve">2.30±0.20 </t>
    <phoneticPr fontId="7" type="noConversion"/>
  </si>
  <si>
    <t>7.90±0.20</t>
    <phoneticPr fontId="7" type="noConversion"/>
  </si>
  <si>
    <t>EE16/25</t>
    <phoneticPr fontId="7" type="noConversion"/>
  </si>
  <si>
    <t>EE16/25A</t>
    <phoneticPr fontId="7" type="noConversion"/>
  </si>
  <si>
    <t>10.70±0.30</t>
    <phoneticPr fontId="7" type="noConversion"/>
  </si>
  <si>
    <t>34.80±0.40</t>
    <phoneticPr fontId="7" type="noConversion"/>
  </si>
  <si>
    <t>27.50min</t>
    <phoneticPr fontId="7" type="noConversion"/>
  </si>
  <si>
    <t>20.60±0.50</t>
    <phoneticPr fontId="7" type="noConversion"/>
  </si>
  <si>
    <t>41.00±0.70</t>
    <phoneticPr fontId="7" type="noConversion"/>
  </si>
  <si>
    <t>21.80±0.60</t>
    <phoneticPr fontId="7" type="noConversion"/>
  </si>
  <si>
    <t>13.00min</t>
  </si>
  <si>
    <t xml:space="preserve">10.00±0.30 </t>
  </si>
  <si>
    <t>EP10</t>
    <phoneticPr fontId="5" type="noConversion"/>
  </si>
  <si>
    <t>7.65±0.20</t>
    <phoneticPr fontId="7" type="noConversion"/>
  </si>
  <si>
    <t>EI 型磁芯</t>
    <phoneticPr fontId="7" type="noConversion"/>
  </si>
  <si>
    <t>11.00+0.30-0.20</t>
    <phoneticPr fontId="7" type="noConversion"/>
  </si>
  <si>
    <t>29.80±0.70</t>
    <phoneticPr fontId="7" type="noConversion"/>
  </si>
  <si>
    <t>22.00min</t>
    <phoneticPr fontId="7" type="noConversion"/>
  </si>
  <si>
    <t>21.40±0.50</t>
    <phoneticPr fontId="7" type="noConversion"/>
  </si>
  <si>
    <t>RM7/11.6G</t>
    <phoneticPr fontId="5" type="noConversion"/>
  </si>
  <si>
    <t>19.90±0.40</t>
    <phoneticPr fontId="7" type="noConversion"/>
  </si>
  <si>
    <t xml:space="preserve">16.85±0.35 </t>
    <phoneticPr fontId="7" type="noConversion"/>
  </si>
  <si>
    <t xml:space="preserve">11.60±0.20 </t>
    <phoneticPr fontId="7" type="noConversion"/>
  </si>
  <si>
    <t>7.10±0.15</t>
    <phoneticPr fontId="5" type="noConversion"/>
  </si>
  <si>
    <t>Fig.7</t>
    <phoneticPr fontId="7" type="noConversion"/>
  </si>
  <si>
    <t>RM10/15.3G-1</t>
    <phoneticPr fontId="5" type="noConversion"/>
  </si>
  <si>
    <t>27.85±0.65</t>
    <phoneticPr fontId="5" type="noConversion"/>
  </si>
  <si>
    <t>24.15±0.55</t>
    <phoneticPr fontId="7" type="noConversion"/>
  </si>
  <si>
    <t>15.30±0.20</t>
    <phoneticPr fontId="7" type="noConversion"/>
  </si>
  <si>
    <t>13.25±0.25</t>
    <phoneticPr fontId="5" type="noConversion"/>
  </si>
  <si>
    <t>21.65±0.45</t>
    <phoneticPr fontId="5" type="noConversion"/>
  </si>
  <si>
    <t>13.70min</t>
    <phoneticPr fontId="24" type="noConversion"/>
  </si>
  <si>
    <t>10.70±0.20</t>
    <phoneticPr fontId="5" type="noConversion"/>
  </si>
  <si>
    <t>Fig.4</t>
    <phoneticPr fontId="5" type="noConversion"/>
  </si>
  <si>
    <t>EE16/14A</t>
    <phoneticPr fontId="7" type="noConversion"/>
  </si>
  <si>
    <t>EE16/14C</t>
    <phoneticPr fontId="7" type="noConversion"/>
  </si>
  <si>
    <t>EE16/14D</t>
    <phoneticPr fontId="7" type="noConversion"/>
  </si>
  <si>
    <t>EE16/14.6C</t>
    <phoneticPr fontId="7" type="noConversion"/>
  </si>
  <si>
    <t>OR10×6-5</t>
    <phoneticPr fontId="5" type="noConversion"/>
  </si>
  <si>
    <t xml:space="preserve">6.00±0.30 </t>
    <phoneticPr fontId="7" type="noConversion"/>
  </si>
  <si>
    <t>EE35/30</t>
    <phoneticPr fontId="7" type="noConversion"/>
  </si>
  <si>
    <t>EE13/12F</t>
    <phoneticPr fontId="7" type="noConversion"/>
  </si>
  <si>
    <t>EE13/12K</t>
    <phoneticPr fontId="7" type="noConversion"/>
  </si>
  <si>
    <t>31.00±0.60</t>
    <phoneticPr fontId="7" type="noConversion"/>
  </si>
  <si>
    <t>7.20±0.30</t>
    <phoneticPr fontId="7" type="noConversion"/>
  </si>
  <si>
    <t>36.40±0.50</t>
    <phoneticPr fontId="7" type="noConversion"/>
  </si>
  <si>
    <t>12.70±0.30</t>
    <phoneticPr fontId="7" type="noConversion"/>
  </si>
  <si>
    <t>29.30min</t>
    <phoneticPr fontId="7" type="noConversion"/>
  </si>
  <si>
    <t>39.60±0.50</t>
    <phoneticPr fontId="7" type="noConversion"/>
  </si>
  <si>
    <t>12.05±0.25</t>
  </si>
  <si>
    <t>19.20±0.40</t>
    <phoneticPr fontId="7" type="noConversion"/>
  </si>
  <si>
    <t>2.80+0.00-0.40</t>
    <phoneticPr fontId="7" type="noConversion"/>
  </si>
  <si>
    <t>Fig.1</t>
    <phoneticPr fontId="7" type="noConversion"/>
  </si>
  <si>
    <t>9.20±0.20</t>
    <phoneticPr fontId="7" type="noConversion"/>
  </si>
  <si>
    <t>13.10±0.20</t>
    <phoneticPr fontId="7" type="noConversion"/>
  </si>
  <si>
    <t>31.00±0.50</t>
    <phoneticPr fontId="7" type="noConversion"/>
  </si>
  <si>
    <t>OR36×7-26</t>
    <phoneticPr fontId="5" type="noConversion"/>
  </si>
  <si>
    <t>7.00±0.40</t>
    <phoneticPr fontId="7" type="noConversion"/>
  </si>
  <si>
    <t>20.00±0.60</t>
    <phoneticPr fontId="7" type="noConversion"/>
  </si>
  <si>
    <t>29.00min</t>
    <phoneticPr fontId="7" type="noConversion"/>
  </si>
  <si>
    <t>28.60±0.40</t>
    <phoneticPr fontId="7" type="noConversion"/>
  </si>
  <si>
    <t>44.80±0.50</t>
    <phoneticPr fontId="7" type="noConversion"/>
  </si>
  <si>
    <t>30.80±0.50</t>
    <phoneticPr fontId="7" type="noConversion"/>
  </si>
  <si>
    <t>45.30±0.50</t>
    <phoneticPr fontId="7" type="noConversion"/>
  </si>
  <si>
    <t>31.30±0.50</t>
    <phoneticPr fontId="7" type="noConversion"/>
  </si>
  <si>
    <t>43.80±0.40</t>
    <phoneticPr fontId="7" type="noConversion"/>
  </si>
  <si>
    <t>14.80±0.20</t>
    <phoneticPr fontId="7" type="noConversion"/>
  </si>
  <si>
    <t>24.50±0.70</t>
    <phoneticPr fontId="7" type="noConversion"/>
  </si>
  <si>
    <t xml:space="preserve">   OR 型磁芯</t>
    <phoneticPr fontId="7" type="noConversion"/>
  </si>
  <si>
    <t xml:space="preserve">   OR CORES</t>
    <phoneticPr fontId="7" type="noConversion"/>
  </si>
  <si>
    <t>規格 （Type）</t>
    <phoneticPr fontId="7" type="noConversion"/>
  </si>
  <si>
    <r>
      <t>尺寸</t>
    </r>
    <r>
      <rPr>
        <sz val="12"/>
        <rFont val="Arial"/>
        <family val="2"/>
      </rPr>
      <t>(Unit :  mm)</t>
    </r>
    <phoneticPr fontId="7" type="noConversion"/>
  </si>
  <si>
    <t>磁芯參數</t>
    <phoneticPr fontId="7" type="noConversion"/>
  </si>
  <si>
    <t>單重(g/pcs)</t>
    <phoneticPr fontId="7" type="noConversion"/>
  </si>
  <si>
    <r>
      <t>Al-value(nH/N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>)</t>
    </r>
    <phoneticPr fontId="7" type="noConversion"/>
  </si>
  <si>
    <t>A</t>
    <phoneticPr fontId="5" type="noConversion"/>
  </si>
  <si>
    <t>6.35±0.30</t>
    <phoneticPr fontId="7" type="noConversion"/>
  </si>
  <si>
    <t>OR20×6.5-12</t>
    <phoneticPr fontId="5" type="noConversion"/>
  </si>
  <si>
    <t>OR20×6-10</t>
    <phoneticPr fontId="5" type="noConversion"/>
  </si>
  <si>
    <t>OR20×6-12</t>
    <phoneticPr fontId="5" type="noConversion"/>
  </si>
  <si>
    <t>13.50±030</t>
    <phoneticPr fontId="7" type="noConversion"/>
  </si>
  <si>
    <t>8.85+0.30-0.20</t>
    <phoneticPr fontId="24" type="noConversion"/>
  </si>
  <si>
    <t>8.65+0.30-0.20</t>
    <phoneticPr fontId="7" type="noConversion"/>
  </si>
  <si>
    <t>12.65±0.25</t>
    <phoneticPr fontId="5" type="noConversion"/>
  </si>
  <si>
    <t>15.10±0.35</t>
    <phoneticPr fontId="5" type="noConversion"/>
  </si>
  <si>
    <t>15.10±0.35</t>
    <phoneticPr fontId="24" type="noConversion"/>
  </si>
  <si>
    <t xml:space="preserve"> 14.00±0.30</t>
    <phoneticPr fontId="5" type="noConversion"/>
  </si>
  <si>
    <t>OR19×7-13.5</t>
    <phoneticPr fontId="5" type="noConversion"/>
  </si>
  <si>
    <t>13.50±0.30</t>
    <phoneticPr fontId="7" type="noConversion"/>
  </si>
  <si>
    <t>OR19×8-13</t>
    <phoneticPr fontId="5" type="noConversion"/>
  </si>
  <si>
    <t>OR20×10-10</t>
    <phoneticPr fontId="5" type="noConversion"/>
  </si>
  <si>
    <t>20.00±0.40</t>
    <phoneticPr fontId="7" type="noConversion"/>
  </si>
  <si>
    <r>
      <t>尺寸</t>
    </r>
    <r>
      <rPr>
        <sz val="12"/>
        <rFont val="Arial"/>
        <family val="2"/>
      </rPr>
      <t>(Unit :  mm)</t>
    </r>
    <phoneticPr fontId="7" type="noConversion"/>
  </si>
  <si>
    <t>圖形</t>
    <phoneticPr fontId="7" type="noConversion"/>
  </si>
  <si>
    <t xml:space="preserve">   ATP 型磁芯</t>
    <phoneticPr fontId="7" type="noConversion"/>
  </si>
  <si>
    <t xml:space="preserve">   ATP CORES</t>
    <phoneticPr fontId="7" type="noConversion"/>
  </si>
  <si>
    <t xml:space="preserve"> 7.50±0.20</t>
    <phoneticPr fontId="7" type="noConversion"/>
  </si>
  <si>
    <t>20.2±0.4</t>
    <phoneticPr fontId="7" type="noConversion"/>
  </si>
  <si>
    <t>A-CORE JIANGMEN ELECTRONICS CO,.LTD</t>
    <phoneticPr fontId="5" type="noConversion"/>
  </si>
  <si>
    <t>A-CORE</t>
    <phoneticPr fontId="5" type="noConversion"/>
  </si>
  <si>
    <t>江門安磁電子有限公司</t>
    <phoneticPr fontId="5" type="noConversion"/>
  </si>
  <si>
    <t>A-CORE JIANGMEN ELECTRONICS CO,.LTD</t>
    <phoneticPr fontId="5" type="noConversion"/>
  </si>
  <si>
    <t>36.00±0.50</t>
    <phoneticPr fontId="7" type="noConversion"/>
  </si>
  <si>
    <t>8.20±0.20</t>
    <phoneticPr fontId="7" type="noConversion"/>
  </si>
  <si>
    <t>8.30±0.20</t>
    <phoneticPr fontId="7" type="noConversion"/>
  </si>
  <si>
    <t>8.80±0.20</t>
    <phoneticPr fontId="7" type="noConversion"/>
  </si>
  <si>
    <t>A</t>
    <phoneticPr fontId="7" type="noConversion"/>
  </si>
  <si>
    <t>B</t>
    <phoneticPr fontId="7" type="noConversion"/>
  </si>
  <si>
    <t>E</t>
    <phoneticPr fontId="7" type="noConversion"/>
  </si>
  <si>
    <t>F</t>
    <phoneticPr fontId="7" type="noConversion"/>
  </si>
  <si>
    <t>4.80±0.20</t>
    <phoneticPr fontId="7" type="noConversion"/>
  </si>
  <si>
    <t>11.80±0.25</t>
    <phoneticPr fontId="7" type="noConversion"/>
  </si>
  <si>
    <t>Fig.10</t>
    <phoneticPr fontId="5" type="noConversion"/>
  </si>
  <si>
    <t>8.50±0.30</t>
    <phoneticPr fontId="7" type="noConversion"/>
  </si>
  <si>
    <t>C</t>
    <phoneticPr fontId="7" type="noConversion"/>
  </si>
  <si>
    <t>11.40±0.25</t>
    <phoneticPr fontId="5" type="noConversion"/>
  </si>
  <si>
    <t>10.0±0.25</t>
    <phoneticPr fontId="7" type="noConversion"/>
  </si>
  <si>
    <t>D3</t>
    <phoneticPr fontId="5" type="noConversion"/>
  </si>
  <si>
    <t>Fig.5</t>
    <phoneticPr fontId="5" type="noConversion"/>
  </si>
  <si>
    <t>AP60×15×5</t>
  </si>
  <si>
    <t>AP60×20×4.4</t>
  </si>
  <si>
    <t>AP70.24×15.3×5</t>
  </si>
  <si>
    <t>AP75×15×5</t>
  </si>
  <si>
    <t>AP86</t>
  </si>
  <si>
    <t>圖形</t>
    <phoneticPr fontId="7" type="noConversion"/>
  </si>
  <si>
    <t>Ae</t>
    <phoneticPr fontId="7" type="noConversion"/>
  </si>
  <si>
    <t>Ve</t>
    <phoneticPr fontId="7" type="noConversion"/>
  </si>
  <si>
    <r>
      <t>(mm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)</t>
    </r>
    <phoneticPr fontId="7" type="noConversion"/>
  </si>
  <si>
    <t>10.50±0.30</t>
    <phoneticPr fontId="7" type="noConversion"/>
  </si>
  <si>
    <t>20.00+0.50-0.20</t>
    <phoneticPr fontId="7" type="noConversion"/>
  </si>
  <si>
    <t>3.30±0.10</t>
    <phoneticPr fontId="7" type="noConversion"/>
  </si>
  <si>
    <t>170min</t>
    <phoneticPr fontId="7" type="noConversion"/>
  </si>
  <si>
    <t>EER25.5/14</t>
    <phoneticPr fontId="5" type="noConversion"/>
  </si>
  <si>
    <t>EER25.5/16</t>
    <phoneticPr fontId="5" type="noConversion"/>
  </si>
  <si>
    <t>EER25.5/19</t>
    <phoneticPr fontId="5" type="noConversion"/>
  </si>
  <si>
    <t>EER25.5/21</t>
    <phoneticPr fontId="5" type="noConversion"/>
  </si>
  <si>
    <t>EER25.5/23</t>
    <phoneticPr fontId="5" type="noConversion"/>
  </si>
  <si>
    <t>EER28/17</t>
    <phoneticPr fontId="5" type="noConversion"/>
  </si>
  <si>
    <t>EER28/19</t>
    <phoneticPr fontId="5" type="noConversion"/>
  </si>
  <si>
    <t>18.60±0.20</t>
    <phoneticPr fontId="7" type="noConversion"/>
  </si>
  <si>
    <t>12.80±0.30</t>
    <phoneticPr fontId="7" type="noConversion"/>
  </si>
  <si>
    <t>20.00±0.25</t>
    <phoneticPr fontId="7" type="noConversion"/>
  </si>
  <si>
    <t>13.60±0.30</t>
    <phoneticPr fontId="7" type="noConversion"/>
  </si>
  <si>
    <t>28.70±0.25</t>
    <phoneticPr fontId="7" type="noConversion"/>
  </si>
  <si>
    <t>28.00±0.50</t>
    <phoneticPr fontId="7" type="noConversion"/>
  </si>
  <si>
    <t xml:space="preserve">11.20±0.25 </t>
    <phoneticPr fontId="7" type="noConversion"/>
  </si>
  <si>
    <t>23.50±0.50</t>
    <phoneticPr fontId="7" type="noConversion"/>
  </si>
  <si>
    <t xml:space="preserve">6.00±0.30 </t>
    <phoneticPr fontId="7" type="noConversion"/>
  </si>
  <si>
    <t>19.00±0.40</t>
    <phoneticPr fontId="7" type="noConversion"/>
  </si>
  <si>
    <t xml:space="preserve"> 20.60±0.40</t>
    <phoneticPr fontId="7" type="noConversion"/>
  </si>
  <si>
    <t>6.10 ±0.30</t>
    <phoneticPr fontId="7" type="noConversion"/>
  </si>
  <si>
    <t>6.30 ±0.30</t>
    <phoneticPr fontId="7" type="noConversion"/>
  </si>
  <si>
    <t>20.60±0.40</t>
    <phoneticPr fontId="7" type="noConversion"/>
  </si>
  <si>
    <t>14.50±0.25</t>
    <phoneticPr fontId="7" type="noConversion"/>
  </si>
  <si>
    <t xml:space="preserve">9.30±0.30 </t>
    <phoneticPr fontId="7" type="noConversion"/>
  </si>
  <si>
    <t>10.20+0.35/-0.20</t>
    <phoneticPr fontId="5" type="noConversion"/>
  </si>
  <si>
    <t>Fig.2</t>
    <phoneticPr fontId="5" type="noConversion"/>
  </si>
  <si>
    <r>
      <t>尺寸</t>
    </r>
    <r>
      <rPr>
        <sz val="12"/>
        <rFont val="DFKai-SB"/>
        <family val="2"/>
      </rPr>
      <t>(Unit :  mm)</t>
    </r>
    <phoneticPr fontId="7" type="noConversion"/>
  </si>
  <si>
    <t>規格 （Type）</t>
    <phoneticPr fontId="7" type="noConversion"/>
  </si>
  <si>
    <t>27.00±0.50</t>
  </si>
  <si>
    <t>B</t>
    <phoneticPr fontId="5" type="noConversion"/>
  </si>
  <si>
    <t>C</t>
    <phoneticPr fontId="5" type="noConversion"/>
  </si>
  <si>
    <t>C1</t>
    <phoneticPr fontId="7" type="noConversion"/>
  </si>
  <si>
    <t>Le</t>
    <phoneticPr fontId="7" type="noConversion"/>
  </si>
  <si>
    <t>Ae</t>
    <phoneticPr fontId="7" type="noConversion"/>
  </si>
  <si>
    <t>Ve</t>
    <phoneticPr fontId="7" type="noConversion"/>
  </si>
  <si>
    <t>JPP-4</t>
    <phoneticPr fontId="7" type="noConversion"/>
  </si>
  <si>
    <t>14.50±0.40</t>
    <phoneticPr fontId="7" type="noConversion"/>
  </si>
  <si>
    <t>OR26×4-13</t>
  </si>
  <si>
    <t>OR26×9-13</t>
    <phoneticPr fontId="5" type="noConversion"/>
  </si>
  <si>
    <t>8.60±0.30</t>
    <phoneticPr fontId="7" type="noConversion"/>
  </si>
  <si>
    <t>35.30±0.70</t>
    <phoneticPr fontId="7" type="noConversion"/>
  </si>
  <si>
    <t>39.30±0.50</t>
    <phoneticPr fontId="7" type="noConversion"/>
  </si>
  <si>
    <t>規格 （Type）</t>
    <phoneticPr fontId="7" type="noConversion"/>
  </si>
  <si>
    <t>OR13×5-7</t>
    <phoneticPr fontId="5" type="noConversion"/>
  </si>
  <si>
    <t xml:space="preserve">7.00±0.30 </t>
    <phoneticPr fontId="7" type="noConversion"/>
  </si>
  <si>
    <t>5.00±0.30</t>
    <phoneticPr fontId="7" type="noConversion"/>
  </si>
  <si>
    <t>OR20×11-10</t>
    <phoneticPr fontId="5" type="noConversion"/>
  </si>
  <si>
    <t>20.00±0.40</t>
    <phoneticPr fontId="7" type="noConversion"/>
  </si>
  <si>
    <t>24.45±0.50</t>
    <phoneticPr fontId="5" type="noConversion"/>
  </si>
  <si>
    <t>18.80±0.20</t>
    <phoneticPr fontId="5" type="noConversion"/>
  </si>
  <si>
    <t>21.95±0.45</t>
    <phoneticPr fontId="5" type="noConversion"/>
  </si>
  <si>
    <t>10.70±0.20</t>
    <phoneticPr fontId="5" type="noConversion"/>
  </si>
  <si>
    <t>28.00±0.60</t>
    <phoneticPr fontId="7" type="noConversion"/>
  </si>
  <si>
    <t>5.90±0.20</t>
    <phoneticPr fontId="7" type="noConversion"/>
  </si>
  <si>
    <t>14.00±0.30</t>
    <phoneticPr fontId="7" type="noConversion"/>
  </si>
  <si>
    <t>10.00±0.30</t>
    <phoneticPr fontId="7" type="noConversion"/>
  </si>
  <si>
    <t>8.60±0.20</t>
    <phoneticPr fontId="7" type="noConversion"/>
  </si>
  <si>
    <t>14.50±0.30</t>
    <phoneticPr fontId="7" type="noConversion"/>
  </si>
  <si>
    <t>6.60±0.30</t>
    <phoneticPr fontId="7" type="noConversion"/>
  </si>
  <si>
    <t>16.60±0.40</t>
    <phoneticPr fontId="7" type="noConversion"/>
  </si>
  <si>
    <t>9.00±0.25</t>
    <phoneticPr fontId="7" type="noConversion"/>
  </si>
  <si>
    <t>Fig.3</t>
    <phoneticPr fontId="7" type="noConversion"/>
  </si>
  <si>
    <t>6.20±0.30</t>
    <phoneticPr fontId="5" type="noConversion"/>
  </si>
  <si>
    <t>RM10/11.3</t>
    <phoneticPr fontId="5" type="noConversion"/>
  </si>
  <si>
    <t>----</t>
    <phoneticPr fontId="24" type="noConversion"/>
  </si>
  <si>
    <t>RM10/11.7</t>
    <phoneticPr fontId="5" type="noConversion"/>
  </si>
  <si>
    <t>RM10/12P</t>
    <phoneticPr fontId="5" type="noConversion"/>
  </si>
  <si>
    <t>12.00±0.25</t>
    <phoneticPr fontId="5" type="noConversion"/>
  </si>
  <si>
    <t>7.00±0.30</t>
    <phoneticPr fontId="5" type="noConversion"/>
  </si>
  <si>
    <t>17.00±0.50</t>
    <phoneticPr fontId="7" type="noConversion"/>
  </si>
  <si>
    <t>10.60±0.30</t>
    <phoneticPr fontId="7" type="noConversion"/>
  </si>
  <si>
    <t>7.60±0.20</t>
    <phoneticPr fontId="7" type="noConversion"/>
  </si>
  <si>
    <t>13.40±0.40</t>
    <phoneticPr fontId="7" type="noConversion"/>
  </si>
  <si>
    <t xml:space="preserve">12.20±0.40 </t>
    <phoneticPr fontId="7" type="noConversion"/>
  </si>
  <si>
    <t>Fig.20</t>
    <phoneticPr fontId="7" type="noConversion"/>
  </si>
  <si>
    <t>ATQ17/12.4A</t>
    <phoneticPr fontId="7" type="noConversion"/>
  </si>
  <si>
    <t>12.40±0.25</t>
    <phoneticPr fontId="7" type="noConversion"/>
  </si>
  <si>
    <t>8.70±0.30</t>
    <phoneticPr fontId="7" type="noConversion"/>
  </si>
  <si>
    <t>10.80±0.20</t>
    <phoneticPr fontId="5" type="noConversion"/>
  </si>
  <si>
    <t>RM8/20G</t>
    <phoneticPr fontId="5" type="noConversion"/>
  </si>
  <si>
    <t>22.75±0.45</t>
    <phoneticPr fontId="5" type="noConversion"/>
  </si>
  <si>
    <t>19.30±0.40</t>
    <phoneticPr fontId="7" type="noConversion"/>
  </si>
  <si>
    <t>20.00±0.20</t>
    <phoneticPr fontId="7" type="noConversion"/>
  </si>
  <si>
    <t>17.30±0.30</t>
    <phoneticPr fontId="5" type="noConversion"/>
  </si>
  <si>
    <t>----</t>
    <phoneticPr fontId="24" type="noConversion"/>
  </si>
  <si>
    <t>8.40±0.15</t>
    <phoneticPr fontId="5" type="noConversion"/>
  </si>
  <si>
    <t>14.60±0.30</t>
    <phoneticPr fontId="5" type="noConversion"/>
  </si>
  <si>
    <t>EF25/25A</t>
    <phoneticPr fontId="5" type="noConversion"/>
  </si>
  <si>
    <t>14.30±0.30</t>
    <phoneticPr fontId="5" type="noConversion"/>
  </si>
  <si>
    <t>10.40±0.20</t>
    <phoneticPr fontId="7" type="noConversion"/>
  </si>
  <si>
    <t>6.60±0.20</t>
    <phoneticPr fontId="5" type="noConversion"/>
  </si>
  <si>
    <t xml:space="preserve">6.00±0.30 </t>
    <phoneticPr fontId="7" type="noConversion"/>
  </si>
  <si>
    <t>EER 型磁芯</t>
    <phoneticPr fontId="7" type="noConversion"/>
  </si>
  <si>
    <t>6.40±0.30</t>
    <phoneticPr fontId="7" type="noConversion"/>
  </si>
  <si>
    <t>23.00±0.50</t>
    <phoneticPr fontId="7" type="noConversion"/>
  </si>
  <si>
    <t>OR36×10-26</t>
    <phoneticPr fontId="5" type="noConversion"/>
  </si>
  <si>
    <t>10.00±0.50</t>
    <phoneticPr fontId="7" type="noConversion"/>
  </si>
  <si>
    <t>OR36×12.5-23</t>
    <phoneticPr fontId="5" type="noConversion"/>
  </si>
  <si>
    <t>5.80±0.30</t>
    <phoneticPr fontId="7" type="noConversion"/>
  </si>
  <si>
    <t>OR13×5-8</t>
    <phoneticPr fontId="5" type="noConversion"/>
  </si>
  <si>
    <t>5.00±0.20</t>
    <phoneticPr fontId="7" type="noConversion"/>
  </si>
  <si>
    <t>OR13×6-8</t>
    <phoneticPr fontId="5" type="noConversion"/>
  </si>
  <si>
    <t>7.92±0.25</t>
    <phoneticPr fontId="7" type="noConversion"/>
  </si>
  <si>
    <t xml:space="preserve">OR13×7-8  </t>
    <phoneticPr fontId="5" type="noConversion"/>
  </si>
  <si>
    <t>10.65±0.30</t>
    <phoneticPr fontId="7" type="noConversion"/>
  </si>
  <si>
    <t>20.60±0.35</t>
    <phoneticPr fontId="7" type="noConversion"/>
  </si>
  <si>
    <t>16.50±0.30</t>
    <phoneticPr fontId="7" type="noConversion"/>
  </si>
  <si>
    <t>5.50±0.20</t>
    <phoneticPr fontId="7" type="noConversion"/>
  </si>
  <si>
    <t>31.50±0.60</t>
    <phoneticPr fontId="7" type="noConversion"/>
  </si>
  <si>
    <t>7.00±0.20</t>
    <phoneticPr fontId="5" type="noConversion"/>
  </si>
  <si>
    <t>13.80±0.30</t>
    <phoneticPr fontId="5" type="noConversion"/>
  </si>
  <si>
    <t>Fig.3</t>
    <phoneticPr fontId="5" type="noConversion"/>
  </si>
  <si>
    <t>EED40/28</t>
    <phoneticPr fontId="5" type="noConversion"/>
  </si>
  <si>
    <t>40.00±0.60</t>
    <phoneticPr fontId="7" type="noConversion"/>
  </si>
  <si>
    <t>28.00±0.50</t>
    <phoneticPr fontId="7" type="noConversion"/>
  </si>
  <si>
    <t>13.00±0.30</t>
    <phoneticPr fontId="7" type="noConversion"/>
  </si>
  <si>
    <t>16.00±0.50</t>
    <phoneticPr fontId="7" type="noConversion"/>
  </si>
  <si>
    <t>EED40/19.4A</t>
    <phoneticPr fontId="5" type="noConversion"/>
  </si>
  <si>
    <t>40.80±0.50</t>
    <phoneticPr fontId="5" type="noConversion"/>
  </si>
  <si>
    <t>19.40±0.40</t>
    <phoneticPr fontId="5" type="noConversion"/>
  </si>
  <si>
    <t>21.85±0.35</t>
    <phoneticPr fontId="5" type="noConversion"/>
  </si>
  <si>
    <t>30.80±0.50</t>
    <phoneticPr fontId="5" type="noConversion"/>
  </si>
  <si>
    <t>11.00±0.30</t>
    <phoneticPr fontId="5" type="noConversion"/>
  </si>
  <si>
    <t>12.50±0.50</t>
    <phoneticPr fontId="5" type="noConversion"/>
  </si>
  <si>
    <t>Fig.1</t>
    <phoneticPr fontId="5" type="noConversion"/>
  </si>
  <si>
    <t>EED40/19.8A</t>
    <phoneticPr fontId="5" type="noConversion"/>
  </si>
  <si>
    <t>19.80±0.40</t>
    <phoneticPr fontId="5" type="noConversion"/>
  </si>
  <si>
    <t>12.90±0.50</t>
    <phoneticPr fontId="5" type="noConversion"/>
  </si>
  <si>
    <t>LEP33/12.3</t>
    <phoneticPr fontId="7" type="noConversion"/>
  </si>
  <si>
    <t>33.00±0.50</t>
    <phoneticPr fontId="7" type="noConversion"/>
  </si>
  <si>
    <t>12.30±0.30</t>
    <phoneticPr fontId="7" type="noConversion"/>
  </si>
  <si>
    <t>30.00±0.50</t>
    <phoneticPr fontId="7" type="noConversion"/>
  </si>
  <si>
    <t>9.10±0.25</t>
    <phoneticPr fontId="7" type="noConversion"/>
  </si>
  <si>
    <t>4.90±0.15</t>
    <phoneticPr fontId="7" type="noConversion"/>
  </si>
  <si>
    <t>22.40±0.75</t>
    <phoneticPr fontId="7" type="noConversion"/>
  </si>
  <si>
    <t>22.40±0.60</t>
    <phoneticPr fontId="7" type="noConversion"/>
  </si>
  <si>
    <t>EFD30/30.8</t>
    <phoneticPr fontId="5" type="noConversion"/>
  </si>
  <si>
    <t>30.80±0.40</t>
    <phoneticPr fontId="7" type="noConversion"/>
  </si>
  <si>
    <t>16.00±0.30</t>
    <phoneticPr fontId="7" type="noConversion"/>
  </si>
  <si>
    <t>25.50±0.50</t>
    <phoneticPr fontId="7" type="noConversion"/>
  </si>
  <si>
    <t xml:space="preserve">12.60±0.20 </t>
    <phoneticPr fontId="5" type="noConversion"/>
  </si>
  <si>
    <t>17.10±0.30</t>
    <phoneticPr fontId="7" type="noConversion"/>
  </si>
  <si>
    <t>Fig.1</t>
    <phoneticPr fontId="7" type="noConversion"/>
  </si>
  <si>
    <t>UU10.5/16A</t>
    <phoneticPr fontId="5" type="noConversion"/>
  </si>
  <si>
    <t>2.90+0.10/-0.15</t>
    <phoneticPr fontId="7" type="noConversion"/>
  </si>
  <si>
    <t>5.50±0.30</t>
    <phoneticPr fontId="7" type="noConversion"/>
  </si>
  <si>
    <t>2.50±0.20</t>
    <phoneticPr fontId="7" type="noConversion"/>
  </si>
  <si>
    <t>10.80±0.40</t>
    <phoneticPr fontId="7" type="noConversion"/>
  </si>
  <si>
    <t>UU15/11</t>
    <phoneticPr fontId="5" type="noConversion"/>
  </si>
  <si>
    <t>11.00+0.40-0.20</t>
    <phoneticPr fontId="7" type="noConversion"/>
  </si>
  <si>
    <t>5.60±0.20</t>
    <phoneticPr fontId="7" type="noConversion"/>
  </si>
  <si>
    <t>3.00±0.10</t>
    <phoneticPr fontId="7" type="noConversion"/>
  </si>
  <si>
    <t xml:space="preserve">5.60+0.40-0.20  </t>
    <phoneticPr fontId="7" type="noConversion"/>
  </si>
  <si>
    <t>UU15/23</t>
    <phoneticPr fontId="7" type="noConversion"/>
  </si>
  <si>
    <t>15.20±0.50</t>
    <phoneticPr fontId="7" type="noConversion"/>
  </si>
  <si>
    <t>22.80±0.40</t>
    <phoneticPr fontId="7" type="noConversion"/>
  </si>
  <si>
    <t>6.45±0.30</t>
    <phoneticPr fontId="7" type="noConversion"/>
  </si>
  <si>
    <t>UU16/20</t>
    <phoneticPr fontId="7" type="noConversion"/>
  </si>
  <si>
    <t>6.85±0.20</t>
    <phoneticPr fontId="7" type="noConversion"/>
  </si>
  <si>
    <t>4.57±0.20</t>
    <phoneticPr fontId="7" type="noConversion"/>
  </si>
  <si>
    <t>12.20+0.40/-0.10</t>
    <phoneticPr fontId="7" type="noConversion"/>
  </si>
  <si>
    <t>UU16/22</t>
    <phoneticPr fontId="5" type="noConversion"/>
  </si>
  <si>
    <t>UU21</t>
    <phoneticPr fontId="5" type="noConversion"/>
  </si>
  <si>
    <t>Fig.1</t>
    <phoneticPr fontId="5" type="noConversion"/>
  </si>
  <si>
    <t>Fig.1</t>
    <phoneticPr fontId="7" type="noConversion"/>
  </si>
  <si>
    <t>12.00±0.30</t>
    <phoneticPr fontId="7" type="noConversion"/>
  </si>
  <si>
    <t xml:space="preserve">4.00±0.20   </t>
    <phoneticPr fontId="7" type="noConversion"/>
  </si>
  <si>
    <t>18.00±0.40</t>
    <phoneticPr fontId="7" type="noConversion"/>
  </si>
  <si>
    <t>10.00±0.20</t>
    <phoneticPr fontId="7" type="noConversion"/>
  </si>
  <si>
    <t>14.00±0.30</t>
    <phoneticPr fontId="7" type="noConversion"/>
  </si>
  <si>
    <t xml:space="preserve">4.00±0.20   </t>
    <phoneticPr fontId="7" type="noConversion"/>
  </si>
  <si>
    <t>EE16/14.6</t>
    <phoneticPr fontId="7" type="noConversion"/>
  </si>
  <si>
    <t>16.00±0.30</t>
    <phoneticPr fontId="7" type="noConversion"/>
  </si>
  <si>
    <t>14.60±0.30</t>
    <phoneticPr fontId="7" type="noConversion"/>
  </si>
  <si>
    <t xml:space="preserve">6.90±0.20 </t>
    <phoneticPr fontId="5" type="noConversion"/>
  </si>
  <si>
    <t>27.40±0.30</t>
    <phoneticPr fontId="7" type="noConversion"/>
  </si>
  <si>
    <t>22.30±0.30</t>
    <phoneticPr fontId="7" type="noConversion"/>
  </si>
  <si>
    <t>20.50±0.40</t>
    <phoneticPr fontId="7" type="noConversion"/>
  </si>
  <si>
    <t>5.70±0.30</t>
    <phoneticPr fontId="7" type="noConversion"/>
  </si>
  <si>
    <t>29.00±0.40</t>
    <phoneticPr fontId="7" type="noConversion"/>
  </si>
  <si>
    <t>28.50±0.40</t>
    <phoneticPr fontId="7" type="noConversion"/>
  </si>
  <si>
    <t>10.80±0.20</t>
    <phoneticPr fontId="7" type="noConversion"/>
  </si>
  <si>
    <t xml:space="preserve">7.30±0.25 </t>
    <phoneticPr fontId="7" type="noConversion"/>
  </si>
  <si>
    <t>18.60min</t>
    <phoneticPr fontId="7" type="noConversion"/>
  </si>
  <si>
    <t>20.10±0.40</t>
    <phoneticPr fontId="7" type="noConversion"/>
  </si>
  <si>
    <t>17.00±0.50</t>
    <phoneticPr fontId="7" type="noConversion"/>
  </si>
  <si>
    <t>13.40±0.40</t>
    <phoneticPr fontId="7" type="noConversion"/>
  </si>
  <si>
    <t xml:space="preserve">12.20±0.40 </t>
    <phoneticPr fontId="7" type="noConversion"/>
  </si>
  <si>
    <t>Fig.20</t>
    <phoneticPr fontId="7" type="noConversion"/>
  </si>
  <si>
    <t>16.00±0.40</t>
    <phoneticPr fontId="7" type="noConversion"/>
  </si>
  <si>
    <t>14.30+0.60-0.00</t>
    <phoneticPr fontId="7" type="noConversion"/>
  </si>
  <si>
    <t>4.55±0.15</t>
    <phoneticPr fontId="7" type="noConversion"/>
  </si>
  <si>
    <t xml:space="preserve">11.15±0.15 </t>
    <phoneticPr fontId="7" type="noConversion"/>
  </si>
  <si>
    <t>2.3±0.15</t>
    <phoneticPr fontId="7" type="noConversion"/>
  </si>
  <si>
    <t>21.80±0.40</t>
    <phoneticPr fontId="7" type="noConversion"/>
  </si>
  <si>
    <t>8.60±0.30</t>
    <phoneticPr fontId="7" type="noConversion"/>
  </si>
  <si>
    <t>15.80±0.30</t>
    <phoneticPr fontId="7" type="noConversion"/>
  </si>
  <si>
    <t>16.80±0.40</t>
    <phoneticPr fontId="7" type="noConversion"/>
  </si>
  <si>
    <t>3.60±0.20</t>
    <phoneticPr fontId="7" type="noConversion"/>
  </si>
  <si>
    <t>2.50±0.10</t>
    <phoneticPr fontId="7" type="noConversion"/>
  </si>
  <si>
    <t>8.20±0.30</t>
    <phoneticPr fontId="7" type="noConversion"/>
  </si>
  <si>
    <t>15.80±0.30</t>
    <phoneticPr fontId="7" type="noConversion"/>
  </si>
  <si>
    <t>16.80±0.40</t>
    <phoneticPr fontId="7" type="noConversion"/>
  </si>
  <si>
    <t>26.00+0.10/-0.70</t>
    <phoneticPr fontId="7" type="noConversion"/>
  </si>
  <si>
    <t>13.00+0.10/-0.70</t>
    <phoneticPr fontId="7" type="noConversion"/>
  </si>
  <si>
    <t>OR25×4-15</t>
    <phoneticPr fontId="5" type="noConversion"/>
  </si>
  <si>
    <t>4.00±0.40</t>
    <phoneticPr fontId="7" type="noConversion"/>
  </si>
  <si>
    <t>OR25×5.5-15</t>
    <phoneticPr fontId="5" type="noConversion"/>
  </si>
  <si>
    <t>OR25×5.8-15</t>
    <phoneticPr fontId="5" type="noConversion"/>
  </si>
  <si>
    <t>OR25×5-10</t>
  </si>
  <si>
    <t>OR25×5-15</t>
    <phoneticPr fontId="5" type="noConversion"/>
  </si>
  <si>
    <t xml:space="preserve">OR25×6-15  </t>
    <phoneticPr fontId="5" type="noConversion"/>
  </si>
  <si>
    <t>20.00±0.30</t>
    <phoneticPr fontId="7" type="noConversion"/>
  </si>
  <si>
    <t>27.40±0.30</t>
    <phoneticPr fontId="7" type="noConversion"/>
  </si>
  <si>
    <t>4.10±0.20</t>
    <phoneticPr fontId="7" type="noConversion"/>
  </si>
  <si>
    <t>ATQ24/13A</t>
    <phoneticPr fontId="5" type="noConversion"/>
  </si>
  <si>
    <t>OR16×5-10</t>
    <phoneticPr fontId="5" type="noConversion"/>
  </si>
  <si>
    <t>16.00±0.40</t>
    <phoneticPr fontId="7" type="noConversion"/>
  </si>
  <si>
    <t>9.90±0.25</t>
    <phoneticPr fontId="7" type="noConversion"/>
  </si>
  <si>
    <t>磁芯參數</t>
    <phoneticPr fontId="7" type="noConversion"/>
  </si>
  <si>
    <t>EF32/32A</t>
    <phoneticPr fontId="5" type="noConversion"/>
  </si>
  <si>
    <t>3.30±0.15</t>
    <phoneticPr fontId="7" type="noConversion"/>
  </si>
  <si>
    <t>18.20±0.30</t>
    <phoneticPr fontId="7" type="noConversion"/>
  </si>
  <si>
    <t>CC33.5/18.9</t>
    <phoneticPr fontId="5" type="noConversion"/>
  </si>
  <si>
    <t>33.50±0.50</t>
    <phoneticPr fontId="7" type="noConversion"/>
  </si>
  <si>
    <t>18.90±0.30</t>
    <phoneticPr fontId="7" type="noConversion"/>
  </si>
  <si>
    <t>27.50±0.40</t>
    <phoneticPr fontId="7" type="noConversion"/>
  </si>
  <si>
    <t>19.50min</t>
    <phoneticPr fontId="7" type="noConversion"/>
  </si>
  <si>
    <t>CC34/18.8</t>
    <phoneticPr fontId="5" type="noConversion"/>
  </si>
  <si>
    <t>34.00±0.60</t>
    <phoneticPr fontId="7" type="noConversion"/>
  </si>
  <si>
    <t>28.30±0.60</t>
    <phoneticPr fontId="7" type="noConversion"/>
  </si>
  <si>
    <t>20.20min</t>
    <phoneticPr fontId="7" type="noConversion"/>
  </si>
  <si>
    <t>CC37/15.2A</t>
    <phoneticPr fontId="5" type="noConversion"/>
  </si>
  <si>
    <t>37.00±0.60</t>
    <phoneticPr fontId="7" type="noConversion"/>
  </si>
  <si>
    <t>15.20±0.20</t>
    <phoneticPr fontId="7" type="noConversion"/>
  </si>
  <si>
    <t>27.50±0.45</t>
    <phoneticPr fontId="7" type="noConversion"/>
  </si>
  <si>
    <t xml:space="preserve"> 30.70±0.50</t>
    <phoneticPr fontId="7" type="noConversion"/>
  </si>
  <si>
    <t>20.00±0.40</t>
    <phoneticPr fontId="7" type="noConversion"/>
  </si>
  <si>
    <t>15.40±0.25</t>
    <phoneticPr fontId="7" type="noConversion"/>
  </si>
  <si>
    <t>9.60±0.30</t>
    <phoneticPr fontId="7" type="noConversion"/>
  </si>
  <si>
    <t>CC37/15.4A</t>
    <phoneticPr fontId="7" type="noConversion"/>
  </si>
  <si>
    <t>15.40±0.20</t>
    <phoneticPr fontId="7" type="noConversion"/>
  </si>
  <si>
    <t>30.70±0.50</t>
    <phoneticPr fontId="7" type="noConversion"/>
  </si>
  <si>
    <t>9.80±0.30</t>
    <phoneticPr fontId="7" type="noConversion"/>
  </si>
  <si>
    <t>CC37/17A</t>
    <phoneticPr fontId="5" type="noConversion"/>
  </si>
  <si>
    <t>CC37/18A</t>
    <phoneticPr fontId="5" type="noConversion"/>
  </si>
  <si>
    <t>18.00±0.20</t>
    <phoneticPr fontId="7" type="noConversion"/>
  </si>
  <si>
    <t>CC37/18.5A</t>
    <phoneticPr fontId="5" type="noConversion"/>
  </si>
  <si>
    <t>31.36±0.50</t>
    <phoneticPr fontId="7" type="noConversion"/>
  </si>
  <si>
    <t>26.45±0.40</t>
    <phoneticPr fontId="7" type="noConversion"/>
  </si>
  <si>
    <t>38.90+0.40-0.60</t>
  </si>
  <si>
    <t>EPCI 型磁芯</t>
    <phoneticPr fontId="7" type="noConversion"/>
  </si>
  <si>
    <t>EPCI CORES</t>
    <phoneticPr fontId="7" type="noConversion"/>
  </si>
  <si>
    <r>
      <t>C</t>
    </r>
    <r>
      <rPr>
        <vertAlign val="subscript"/>
        <sz val="12"/>
        <rFont val="Arial"/>
        <family val="2"/>
      </rPr>
      <t>1</t>
    </r>
    <phoneticPr fontId="5" type="noConversion"/>
  </si>
  <si>
    <r>
      <t>C</t>
    </r>
    <r>
      <rPr>
        <vertAlign val="subscript"/>
        <sz val="12"/>
        <rFont val="Arial"/>
        <family val="2"/>
      </rPr>
      <t>2</t>
    </r>
    <phoneticPr fontId="5" type="noConversion"/>
  </si>
  <si>
    <r>
      <t>C</t>
    </r>
    <r>
      <rPr>
        <vertAlign val="subscript"/>
        <sz val="12"/>
        <rFont val="Arial"/>
        <family val="2"/>
      </rPr>
      <t>3</t>
    </r>
    <phoneticPr fontId="5" type="noConversion"/>
  </si>
  <si>
    <r>
      <t>D</t>
    </r>
    <r>
      <rPr>
        <vertAlign val="subscript"/>
        <sz val="12"/>
        <rFont val="Arial"/>
        <family val="2"/>
      </rPr>
      <t>1</t>
    </r>
    <phoneticPr fontId="5" type="noConversion"/>
  </si>
  <si>
    <r>
      <t>D</t>
    </r>
    <r>
      <rPr>
        <vertAlign val="subscript"/>
        <sz val="12"/>
        <rFont val="Arial"/>
        <family val="2"/>
      </rPr>
      <t>2</t>
    </r>
    <phoneticPr fontId="5" type="noConversion"/>
  </si>
  <si>
    <t>I</t>
    <phoneticPr fontId="5" type="noConversion"/>
  </si>
  <si>
    <t>EPCI38.9/22.5</t>
    <phoneticPr fontId="5" type="noConversion"/>
  </si>
  <si>
    <t>22.50±0.40</t>
    <phoneticPr fontId="7" type="noConversion"/>
  </si>
  <si>
    <t>9.85±0.15</t>
    <phoneticPr fontId="7" type="noConversion"/>
  </si>
  <si>
    <t>4.00±0.15</t>
    <phoneticPr fontId="7" type="noConversion"/>
  </si>
  <si>
    <t>7.42±0.20</t>
    <phoneticPr fontId="5" type="noConversion"/>
  </si>
  <si>
    <t>25.36±0.40</t>
    <phoneticPr fontId="5" type="noConversion"/>
  </si>
  <si>
    <t>9.50±0.20</t>
    <phoneticPr fontId="7" type="noConversion"/>
  </si>
  <si>
    <t>6.50±0.20</t>
    <phoneticPr fontId="5" type="noConversion"/>
  </si>
  <si>
    <t>21.65±0.45</t>
  </si>
  <si>
    <t>5.40±0.30</t>
    <phoneticPr fontId="7" type="noConversion"/>
  </si>
  <si>
    <t>ATQ28/14.2D</t>
    <phoneticPr fontId="5" type="noConversion"/>
  </si>
  <si>
    <t xml:space="preserve">9.00±0.30 </t>
    <phoneticPr fontId="7" type="noConversion"/>
  </si>
  <si>
    <t>OR13×4.5-8</t>
    <phoneticPr fontId="5" type="noConversion"/>
  </si>
  <si>
    <t>CC34/12</t>
    <phoneticPr fontId="5" type="noConversion"/>
  </si>
  <si>
    <t>34.00±0.60</t>
    <phoneticPr fontId="7" type="noConversion"/>
  </si>
  <si>
    <t>12.00±0.40</t>
    <phoneticPr fontId="7" type="noConversion"/>
  </si>
  <si>
    <t>28.30±0.60</t>
    <phoneticPr fontId="7" type="noConversion"/>
  </si>
  <si>
    <t>20.20min</t>
    <phoneticPr fontId="7" type="noConversion"/>
  </si>
  <si>
    <t>13.40±0.30</t>
    <phoneticPr fontId="7" type="noConversion"/>
  </si>
  <si>
    <t>6.40±0.40</t>
    <phoneticPr fontId="7" type="noConversion"/>
  </si>
  <si>
    <t>CC33/9.8F</t>
    <phoneticPr fontId="7" type="noConversion"/>
  </si>
  <si>
    <t>33.20±0.50</t>
    <phoneticPr fontId="7" type="noConversion"/>
  </si>
  <si>
    <t>9.80±0.20</t>
    <phoneticPr fontId="7" type="noConversion"/>
  </si>
  <si>
    <t>23.70±0.40</t>
    <phoneticPr fontId="7" type="noConversion"/>
  </si>
  <si>
    <t>26.60±0.40</t>
    <phoneticPr fontId="7" type="noConversion"/>
  </si>
  <si>
    <t xml:space="preserve">18.20min   </t>
    <phoneticPr fontId="7" type="noConversion"/>
  </si>
  <si>
    <t>13.50±0.20</t>
    <phoneticPr fontId="7" type="noConversion"/>
  </si>
  <si>
    <t>5.60±0.30</t>
    <phoneticPr fontId="7" type="noConversion"/>
  </si>
  <si>
    <t xml:space="preserve">23.20±0.50 </t>
    <phoneticPr fontId="7" type="noConversion"/>
  </si>
  <si>
    <t xml:space="preserve">OR36×12-23    </t>
  </si>
  <si>
    <t>12.00±0.50</t>
    <phoneticPr fontId="7" type="noConversion"/>
  </si>
  <si>
    <t>OR36×13-23</t>
  </si>
  <si>
    <t>13.00±0.50</t>
    <phoneticPr fontId="7" type="noConversion"/>
  </si>
  <si>
    <t>OR36×14-23</t>
  </si>
  <si>
    <t>14.00±0.50</t>
    <phoneticPr fontId="7" type="noConversion"/>
  </si>
  <si>
    <t>OR36×15-23</t>
    <phoneticPr fontId="5" type="noConversion"/>
  </si>
  <si>
    <t>15.00±0.50</t>
    <phoneticPr fontId="7" type="noConversion"/>
  </si>
  <si>
    <t>OR36×15-26</t>
  </si>
  <si>
    <t>OR36×19-23</t>
  </si>
  <si>
    <t>OR36×20-23</t>
    <phoneticPr fontId="5" type="noConversion"/>
  </si>
  <si>
    <t>5.20 ±0.30</t>
    <phoneticPr fontId="7" type="noConversion"/>
  </si>
  <si>
    <t>11.30±0.20</t>
    <phoneticPr fontId="7" type="noConversion"/>
  </si>
  <si>
    <t>4.60 ±0.30</t>
    <phoneticPr fontId="7" type="noConversion"/>
  </si>
  <si>
    <t>OR31×14-19</t>
  </si>
  <si>
    <t>OR31×15-19</t>
  </si>
  <si>
    <t>OR31×16-19</t>
  </si>
  <si>
    <t>ATQ23.7/17.6</t>
    <phoneticPr fontId="5" type="noConversion"/>
  </si>
  <si>
    <t>23.70±0.40</t>
    <phoneticPr fontId="7" type="noConversion"/>
  </si>
  <si>
    <t>17.60±0.20</t>
    <phoneticPr fontId="7" type="noConversion"/>
  </si>
  <si>
    <t>17.80±0.30</t>
    <phoneticPr fontId="7" type="noConversion"/>
  </si>
  <si>
    <t>14.70±0.40</t>
    <phoneticPr fontId="7" type="noConversion"/>
  </si>
  <si>
    <t xml:space="preserve"> 9.60±0.25 </t>
    <phoneticPr fontId="7" type="noConversion"/>
  </si>
  <si>
    <t>21.00±0.40</t>
    <phoneticPr fontId="7" type="noConversion"/>
  </si>
  <si>
    <t>13.40min</t>
    <phoneticPr fontId="7" type="noConversion"/>
  </si>
  <si>
    <t>12.20±0.25</t>
    <phoneticPr fontId="7" type="noConversion"/>
  </si>
  <si>
    <t>11.60±0.30</t>
    <phoneticPr fontId="7" type="noConversion"/>
  </si>
  <si>
    <t>Fig.22</t>
    <phoneticPr fontId="7" type="noConversion"/>
  </si>
  <si>
    <t xml:space="preserve">33.20±0.50 </t>
    <phoneticPr fontId="7" type="noConversion"/>
  </si>
  <si>
    <t>18.20min</t>
    <phoneticPr fontId="7" type="noConversion"/>
  </si>
  <si>
    <t xml:space="preserve">13.50±0.20 </t>
    <phoneticPr fontId="7" type="noConversion"/>
  </si>
  <si>
    <t>33.30±0.50</t>
    <phoneticPr fontId="7" type="noConversion"/>
  </si>
  <si>
    <t>26.80±0.40</t>
    <phoneticPr fontId="7" type="noConversion"/>
  </si>
  <si>
    <t>17.20min</t>
    <phoneticPr fontId="7" type="noConversion"/>
  </si>
  <si>
    <t>13.80±0.20</t>
    <phoneticPr fontId="7" type="noConversion"/>
  </si>
  <si>
    <t>CC40/12H</t>
    <phoneticPr fontId="7" type="noConversion"/>
  </si>
  <si>
    <t>39.80±0.50</t>
    <phoneticPr fontId="7" type="noConversion"/>
  </si>
  <si>
    <t>12.00±0.20</t>
    <phoneticPr fontId="7" type="noConversion"/>
  </si>
  <si>
    <t>28.30±0.40</t>
    <phoneticPr fontId="7" type="noConversion"/>
  </si>
  <si>
    <t>33.20±0.50</t>
    <phoneticPr fontId="7" type="noConversion"/>
  </si>
  <si>
    <t>20.80min</t>
    <phoneticPr fontId="7" type="noConversion"/>
  </si>
  <si>
    <t>16.00±0.25</t>
    <phoneticPr fontId="7" type="noConversion"/>
  </si>
  <si>
    <t>6.10±0.30</t>
    <phoneticPr fontId="7" type="noConversion"/>
  </si>
  <si>
    <t>Fig.3</t>
    <phoneticPr fontId="7" type="noConversion"/>
  </si>
  <si>
    <t>EPC17/16.8B</t>
    <phoneticPr fontId="5" type="noConversion"/>
  </si>
  <si>
    <t>17.50±0.30</t>
    <phoneticPr fontId="7" type="noConversion"/>
  </si>
  <si>
    <t>16.80±0.30</t>
    <phoneticPr fontId="7" type="noConversion"/>
  </si>
  <si>
    <t>6.00±0.15</t>
    <phoneticPr fontId="7" type="noConversion"/>
  </si>
  <si>
    <t>2.80±0.10</t>
    <phoneticPr fontId="7" type="noConversion"/>
  </si>
  <si>
    <t>----</t>
    <phoneticPr fontId="7" type="noConversion"/>
  </si>
  <si>
    <t>14.60min</t>
    <phoneticPr fontId="7" type="noConversion"/>
  </si>
  <si>
    <t>11.90min</t>
    <phoneticPr fontId="7" type="noConversion"/>
  </si>
  <si>
    <t>7.70±0.15</t>
    <phoneticPr fontId="5" type="noConversion"/>
  </si>
  <si>
    <t>11.80±0.30</t>
    <phoneticPr fontId="7" type="noConversion"/>
  </si>
  <si>
    <t>Fig.3</t>
    <phoneticPr fontId="5" type="noConversion"/>
  </si>
  <si>
    <t>PQ32/29.4</t>
    <phoneticPr fontId="5" type="noConversion"/>
  </si>
  <si>
    <t>32.00±0.50</t>
    <phoneticPr fontId="7" type="noConversion"/>
  </si>
  <si>
    <t>29.35±0.25</t>
    <phoneticPr fontId="7" type="noConversion"/>
  </si>
  <si>
    <t>22.00±0.50</t>
    <phoneticPr fontId="7" type="noConversion"/>
  </si>
  <si>
    <t>27.50±0.50</t>
    <phoneticPr fontId="7" type="noConversion"/>
  </si>
  <si>
    <t>19.00min</t>
    <phoneticPr fontId="7" type="noConversion"/>
  </si>
  <si>
    <t>13.45±0.25</t>
    <phoneticPr fontId="7" type="noConversion"/>
  </si>
  <si>
    <t>20.30±0.30</t>
    <phoneticPr fontId="7" type="noConversion"/>
  </si>
  <si>
    <t>Fig.1</t>
    <phoneticPr fontId="7" type="noConversion"/>
  </si>
  <si>
    <r>
      <t>kW/m</t>
    </r>
    <r>
      <rPr>
        <vertAlign val="superscript"/>
        <sz val="12"/>
        <rFont val="Arial"/>
        <family val="2"/>
      </rPr>
      <t>3</t>
    </r>
    <phoneticPr fontId="5" type="noConversion"/>
  </si>
  <si>
    <t>32.00±0.50</t>
    <phoneticPr fontId="5" type="noConversion"/>
  </si>
  <si>
    <t>21.65±0.40</t>
  </si>
  <si>
    <t>36.00±0.60</t>
    <phoneticPr fontId="7" type="noConversion"/>
  </si>
  <si>
    <t>20.00±0.50</t>
    <phoneticPr fontId="7" type="noConversion"/>
  </si>
  <si>
    <t>OR36×22-23</t>
  </si>
  <si>
    <t>22.00±0.50</t>
    <phoneticPr fontId="7" type="noConversion"/>
  </si>
  <si>
    <t>OR38×10-19</t>
    <phoneticPr fontId="5" type="noConversion"/>
  </si>
  <si>
    <t>38.10±0.60</t>
    <phoneticPr fontId="7" type="noConversion"/>
  </si>
  <si>
    <t>19.05±0.40</t>
    <phoneticPr fontId="7" type="noConversion"/>
  </si>
  <si>
    <t>OR38×11-19</t>
  </si>
  <si>
    <t>OR38×13-19</t>
    <phoneticPr fontId="5" type="noConversion"/>
  </si>
  <si>
    <t>19.05±0.60</t>
    <phoneticPr fontId="7" type="noConversion"/>
  </si>
  <si>
    <t>8.90±0.35</t>
    <phoneticPr fontId="7" type="noConversion"/>
  </si>
  <si>
    <t>----</t>
    <phoneticPr fontId="7" type="noConversion"/>
  </si>
  <si>
    <t>2.40±0.20</t>
    <phoneticPr fontId="7" type="noConversion"/>
  </si>
  <si>
    <t>5.10±0.20</t>
    <phoneticPr fontId="7" type="noConversion"/>
  </si>
  <si>
    <t>1.50±0.15</t>
    <phoneticPr fontId="7" type="noConversion"/>
  </si>
  <si>
    <t>EI16/14</t>
    <phoneticPr fontId="7" type="noConversion"/>
  </si>
  <si>
    <t>EI17/12</t>
    <phoneticPr fontId="7" type="noConversion"/>
  </si>
  <si>
    <t>EI19/16</t>
    <phoneticPr fontId="7" type="noConversion"/>
  </si>
  <si>
    <t>13.20±0.30</t>
    <phoneticPr fontId="7" type="noConversion"/>
  </si>
  <si>
    <t>20.30±0.50</t>
    <phoneticPr fontId="7" type="noConversion"/>
  </si>
  <si>
    <t>21.20±0.50</t>
    <phoneticPr fontId="7" type="noConversion"/>
  </si>
  <si>
    <t>13.40min</t>
    <phoneticPr fontId="7" type="noConversion"/>
  </si>
  <si>
    <t>EER28/20</t>
    <phoneticPr fontId="5" type="noConversion"/>
  </si>
  <si>
    <t>EER28/21</t>
    <phoneticPr fontId="5" type="noConversion"/>
  </si>
  <si>
    <t>LEP33/16</t>
    <phoneticPr fontId="7" type="noConversion"/>
  </si>
  <si>
    <t>Fig.2</t>
    <phoneticPr fontId="5" type="noConversion"/>
  </si>
  <si>
    <t>LEP 型磁芯</t>
    <phoneticPr fontId="7" type="noConversion"/>
  </si>
  <si>
    <t>LEP CORES</t>
    <phoneticPr fontId="7" type="noConversion"/>
  </si>
  <si>
    <t>規格 （Type）</t>
    <phoneticPr fontId="7" type="noConversion"/>
  </si>
  <si>
    <r>
      <t>尺寸</t>
    </r>
    <r>
      <rPr>
        <sz val="12"/>
        <rFont val="Arial"/>
        <family val="2"/>
      </rPr>
      <t>(Unit :  mm)</t>
    </r>
    <phoneticPr fontId="7" type="noConversion"/>
  </si>
  <si>
    <t>圖形</t>
    <phoneticPr fontId="7" type="noConversion"/>
  </si>
  <si>
    <t>磁芯參數</t>
    <phoneticPr fontId="7" type="noConversion"/>
  </si>
  <si>
    <t>單重(g/set)</t>
    <phoneticPr fontId="7" type="noConversion"/>
  </si>
  <si>
    <t>A</t>
    <phoneticPr fontId="5" type="noConversion"/>
  </si>
  <si>
    <t>B</t>
    <phoneticPr fontId="5" type="noConversion"/>
  </si>
  <si>
    <t>C1</t>
    <phoneticPr fontId="5" type="noConversion"/>
  </si>
  <si>
    <t>C2</t>
  </si>
  <si>
    <t>D1</t>
    <phoneticPr fontId="5" type="noConversion"/>
  </si>
  <si>
    <t>D2</t>
    <phoneticPr fontId="5" type="noConversion"/>
  </si>
  <si>
    <t>D3</t>
  </si>
  <si>
    <t>E</t>
    <phoneticPr fontId="5" type="noConversion"/>
  </si>
  <si>
    <t>F</t>
    <phoneticPr fontId="5" type="noConversion"/>
  </si>
  <si>
    <t>LEP28/11.2</t>
    <phoneticPr fontId="7" type="noConversion"/>
  </si>
  <si>
    <t>8.05±0.15</t>
    <phoneticPr fontId="7" type="noConversion"/>
  </si>
  <si>
    <t>PQI26/16.7</t>
    <phoneticPr fontId="5" type="noConversion"/>
  </si>
  <si>
    <t>Fig.4</t>
    <phoneticPr fontId="5" type="noConversion"/>
  </si>
  <si>
    <t>Fig.1</t>
    <phoneticPr fontId="7" type="noConversion"/>
  </si>
  <si>
    <t>CC33/11E</t>
    <phoneticPr fontId="7" type="noConversion"/>
  </si>
  <si>
    <t>11.00±0.20</t>
    <phoneticPr fontId="7" type="noConversion"/>
  </si>
  <si>
    <t>23.70±0.30</t>
    <phoneticPr fontId="7" type="noConversion"/>
  </si>
  <si>
    <t xml:space="preserve">18.00min   </t>
    <phoneticPr fontId="7" type="noConversion"/>
  </si>
  <si>
    <t>13.50±0.25</t>
    <phoneticPr fontId="7" type="noConversion"/>
  </si>
  <si>
    <t>6.20±0.30</t>
    <phoneticPr fontId="7" type="noConversion"/>
  </si>
  <si>
    <t>Fig.2</t>
    <phoneticPr fontId="7" type="noConversion"/>
  </si>
  <si>
    <t>CC33/11H</t>
    <phoneticPr fontId="7" type="noConversion"/>
  </si>
  <si>
    <t>33.30±0.50</t>
    <phoneticPr fontId="7" type="noConversion"/>
  </si>
  <si>
    <t xml:space="preserve"> 11.00±0.25</t>
    <phoneticPr fontId="7" type="noConversion"/>
  </si>
  <si>
    <t>24.00±0.30</t>
    <phoneticPr fontId="7" type="noConversion"/>
  </si>
  <si>
    <t>OR50×19-30</t>
  </si>
  <si>
    <t>50.00±1.00</t>
    <phoneticPr fontId="7" type="noConversion"/>
  </si>
  <si>
    <t>OR50×20-30</t>
    <phoneticPr fontId="5" type="noConversion"/>
  </si>
  <si>
    <t>OR50×20-31</t>
  </si>
  <si>
    <t>30.00±0.71</t>
  </si>
  <si>
    <t>20.00±0.51</t>
  </si>
  <si>
    <t>PC 型磁芯</t>
    <phoneticPr fontId="7" type="noConversion"/>
  </si>
  <si>
    <t>43.00±0.70</t>
    <phoneticPr fontId="7" type="noConversion"/>
  </si>
  <si>
    <t>14.40±0.30</t>
    <phoneticPr fontId="7" type="noConversion"/>
  </si>
  <si>
    <t>33.20±0.60</t>
    <phoneticPr fontId="7" type="noConversion"/>
  </si>
  <si>
    <t>ATQ25/9.7E</t>
    <phoneticPr fontId="5" type="noConversion"/>
  </si>
  <si>
    <t>ATQ27/10.2</t>
    <phoneticPr fontId="5" type="noConversion"/>
  </si>
  <si>
    <t>17.30±0.40</t>
    <phoneticPr fontId="7" type="noConversion"/>
  </si>
  <si>
    <t>14.20±0.25</t>
    <phoneticPr fontId="7" type="noConversion"/>
  </si>
  <si>
    <t>ATQ27/10.5</t>
    <phoneticPr fontId="5" type="noConversion"/>
  </si>
  <si>
    <t>ATQ27/11</t>
    <phoneticPr fontId="5" type="noConversion"/>
  </si>
  <si>
    <t>ATQ27/11.2</t>
    <phoneticPr fontId="5" type="noConversion"/>
  </si>
  <si>
    <t>ATQ27/11.6</t>
    <phoneticPr fontId="5" type="noConversion"/>
  </si>
  <si>
    <t>ATQ27/12</t>
    <phoneticPr fontId="5" type="noConversion"/>
  </si>
  <si>
    <t>ATQ27/12.3-1</t>
    <phoneticPr fontId="5" type="noConversion"/>
  </si>
  <si>
    <t>ATQ27/13.4</t>
    <phoneticPr fontId="5" type="noConversion"/>
  </si>
  <si>
    <t>ATQ27/13.4-1</t>
    <phoneticPr fontId="5" type="noConversion"/>
  </si>
  <si>
    <t>ATQ27/14.4</t>
    <phoneticPr fontId="5" type="noConversion"/>
  </si>
  <si>
    <t>ATQ27/14.8</t>
    <phoneticPr fontId="5" type="noConversion"/>
  </si>
  <si>
    <t>ATQ27/15.1D</t>
    <phoneticPr fontId="5" type="noConversion"/>
  </si>
  <si>
    <t>ATQ27/15.2-1</t>
    <phoneticPr fontId="5" type="noConversion"/>
  </si>
  <si>
    <t>ATQ27/15.5-1</t>
    <phoneticPr fontId="5" type="noConversion"/>
  </si>
  <si>
    <t>ATQ27/16</t>
    <phoneticPr fontId="5" type="noConversion"/>
  </si>
  <si>
    <t xml:space="preserve">17.30±0.40 </t>
    <phoneticPr fontId="7" type="noConversion"/>
  </si>
  <si>
    <t>ATQ27/16-1</t>
    <phoneticPr fontId="5" type="noConversion"/>
  </si>
  <si>
    <t>ATQ27/16-2</t>
    <phoneticPr fontId="5" type="noConversion"/>
  </si>
  <si>
    <t>ATQ27/16.1C</t>
    <phoneticPr fontId="5" type="noConversion"/>
  </si>
  <si>
    <t>ATQ27/16.3-1</t>
    <phoneticPr fontId="5" type="noConversion"/>
  </si>
  <si>
    <t>ATQ27/16.5</t>
    <phoneticPr fontId="5" type="noConversion"/>
  </si>
  <si>
    <t>ATQ27/17.4</t>
    <phoneticPr fontId="5" type="noConversion"/>
  </si>
  <si>
    <t>ATQ27/17.5C</t>
    <phoneticPr fontId="5" type="noConversion"/>
  </si>
  <si>
    <t>22.40±0.50</t>
    <phoneticPr fontId="7" type="noConversion"/>
  </si>
  <si>
    <t>ATQ27/18</t>
    <phoneticPr fontId="5" type="noConversion"/>
  </si>
  <si>
    <t xml:space="preserve">23.20±0.50 </t>
    <phoneticPr fontId="7" type="noConversion"/>
  </si>
  <si>
    <t>ATQ27/18.4-1</t>
    <phoneticPr fontId="5" type="noConversion"/>
  </si>
  <si>
    <t>C1</t>
    <phoneticPr fontId="7" type="noConversion"/>
  </si>
  <si>
    <t>Le</t>
    <phoneticPr fontId="7" type="noConversion"/>
  </si>
  <si>
    <t>Ae</t>
    <phoneticPr fontId="7" type="noConversion"/>
  </si>
  <si>
    <t>Ve</t>
    <phoneticPr fontId="7" type="noConversion"/>
  </si>
  <si>
    <r>
      <t>(nH/N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)</t>
    </r>
    <phoneticPr fontId="7" type="noConversion"/>
  </si>
  <si>
    <r>
      <t>(mm</t>
    </r>
    <r>
      <rPr>
        <vertAlign val="superscript"/>
        <sz val="11"/>
        <rFont val="Arial"/>
        <family val="2"/>
      </rPr>
      <t>-1</t>
    </r>
    <r>
      <rPr>
        <sz val="11"/>
        <rFont val="Arial"/>
        <family val="2"/>
      </rPr>
      <t>)</t>
    </r>
    <phoneticPr fontId="7" type="noConversion"/>
  </si>
  <si>
    <t>(mm)</t>
    <phoneticPr fontId="7" type="noConversion"/>
  </si>
  <si>
    <r>
      <t>(mm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)</t>
    </r>
    <phoneticPr fontId="7" type="noConversion"/>
  </si>
  <si>
    <r>
      <t>(mm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)</t>
    </r>
    <phoneticPr fontId="7" type="noConversion"/>
  </si>
  <si>
    <t>JPP-4</t>
    <phoneticPr fontId="7" type="noConversion"/>
  </si>
  <si>
    <t>JPP-44</t>
    <phoneticPr fontId="7" type="noConversion"/>
  </si>
  <si>
    <t>JPP-44A</t>
    <phoneticPr fontId="7" type="noConversion"/>
  </si>
  <si>
    <t>JPP-90</t>
    <phoneticPr fontId="7" type="noConversion"/>
  </si>
  <si>
    <t>JPP-95</t>
    <phoneticPr fontId="7" type="noConversion"/>
  </si>
  <si>
    <t>JPP-97</t>
    <phoneticPr fontId="7" type="noConversion"/>
  </si>
  <si>
    <t>JPH-5</t>
    <phoneticPr fontId="7" type="noConversion"/>
  </si>
  <si>
    <t>JPH-7F</t>
    <phoneticPr fontId="7" type="noConversion"/>
  </si>
  <si>
    <t>JPH-10F</t>
    <phoneticPr fontId="7" type="noConversion"/>
  </si>
  <si>
    <t>JPH-12F</t>
    <phoneticPr fontId="7" type="noConversion"/>
  </si>
  <si>
    <t>EPC13/13A</t>
    <phoneticPr fontId="5" type="noConversion"/>
  </si>
  <si>
    <t>13.20±0.40</t>
    <phoneticPr fontId="7" type="noConversion"/>
  </si>
  <si>
    <t>4.60±0.15</t>
    <phoneticPr fontId="7" type="noConversion"/>
  </si>
  <si>
    <t>2.05±0.10</t>
    <phoneticPr fontId="7" type="noConversion"/>
  </si>
  <si>
    <t>----</t>
    <phoneticPr fontId="7" type="noConversion"/>
  </si>
  <si>
    <t>10.80±0.30</t>
    <phoneticPr fontId="7" type="noConversion"/>
  </si>
  <si>
    <t>8.30min</t>
    <phoneticPr fontId="7" type="noConversion"/>
  </si>
  <si>
    <t>5.60±0.15</t>
    <phoneticPr fontId="5" type="noConversion"/>
  </si>
  <si>
    <t>9.00±0.40</t>
    <phoneticPr fontId="7" type="noConversion"/>
  </si>
  <si>
    <t>Fig.3</t>
    <phoneticPr fontId="5" type="noConversion"/>
  </si>
  <si>
    <t>EPC13/13.5A</t>
    <phoneticPr fontId="5" type="noConversion"/>
  </si>
  <si>
    <t>13.50±0.30</t>
    <phoneticPr fontId="7" type="noConversion"/>
  </si>
  <si>
    <t>9.30±0.30</t>
    <phoneticPr fontId="7" type="noConversion"/>
  </si>
  <si>
    <t>EPC13/13C</t>
    <phoneticPr fontId="5" type="noConversion"/>
  </si>
  <si>
    <t>6.50±0.15</t>
    <phoneticPr fontId="7" type="noConversion"/>
  </si>
  <si>
    <t>3.55±0.10</t>
    <phoneticPr fontId="7" type="noConversion"/>
  </si>
  <si>
    <t>Fig.5</t>
    <phoneticPr fontId="5" type="noConversion"/>
  </si>
  <si>
    <t>EPC13/13.5C</t>
    <phoneticPr fontId="5" type="noConversion"/>
  </si>
  <si>
    <t>13.50±0.40</t>
    <phoneticPr fontId="7" type="noConversion"/>
  </si>
  <si>
    <t>9.30±0.40</t>
    <phoneticPr fontId="7" type="noConversion"/>
  </si>
  <si>
    <t>EPC13.5/13.2</t>
    <phoneticPr fontId="5" type="noConversion"/>
  </si>
  <si>
    <t>10.80min</t>
    <phoneticPr fontId="7" type="noConversion"/>
  </si>
  <si>
    <t>RM8A</t>
    <phoneticPr fontId="5" type="noConversion"/>
  </si>
  <si>
    <t>22.75±0.45</t>
    <phoneticPr fontId="5" type="noConversion"/>
  </si>
  <si>
    <t>16.60±0.25</t>
    <phoneticPr fontId="5" type="noConversion"/>
  </si>
  <si>
    <t>17.30±0.30</t>
    <phoneticPr fontId="5" type="noConversion"/>
  </si>
  <si>
    <t>11.30±0.30</t>
    <phoneticPr fontId="5" type="noConversion"/>
  </si>
  <si>
    <t>RM8B</t>
    <phoneticPr fontId="5" type="noConversion"/>
  </si>
  <si>
    <t>16.20±0.20</t>
    <phoneticPr fontId="5" type="noConversion"/>
  </si>
  <si>
    <t>RM8/10.9A</t>
    <phoneticPr fontId="5" type="noConversion"/>
  </si>
  <si>
    <t>10.90±0.20</t>
    <phoneticPr fontId="5" type="noConversion"/>
  </si>
  <si>
    <t>5.50±0.20</t>
    <phoneticPr fontId="5" type="noConversion"/>
  </si>
  <si>
    <t>RM8/11.2D</t>
    <phoneticPr fontId="5" type="noConversion"/>
  </si>
  <si>
    <t>11.20±0.20</t>
    <phoneticPr fontId="5" type="noConversion"/>
  </si>
  <si>
    <t>10.50±0.50</t>
    <phoneticPr fontId="5" type="noConversion"/>
  </si>
  <si>
    <t>17.35±0.35</t>
    <phoneticPr fontId="5" type="noConversion"/>
  </si>
  <si>
    <t>15.00±0.30</t>
    <phoneticPr fontId="7" type="noConversion"/>
  </si>
  <si>
    <t>----</t>
    <phoneticPr fontId="7" type="noConversion"/>
  </si>
  <si>
    <t>28.30±0.40</t>
    <phoneticPr fontId="7" type="noConversion"/>
  </si>
  <si>
    <t>33.20±0.50</t>
    <phoneticPr fontId="7" type="noConversion"/>
  </si>
  <si>
    <t>20.80min</t>
    <phoneticPr fontId="7" type="noConversion"/>
  </si>
  <si>
    <t>16.00±0.25</t>
    <phoneticPr fontId="7" type="noConversion"/>
  </si>
  <si>
    <t>12.90+0.50/-0.20</t>
    <phoneticPr fontId="7" type="noConversion"/>
  </si>
  <si>
    <t>Fig.1</t>
    <phoneticPr fontId="7" type="noConversion"/>
  </si>
  <si>
    <t>EER30/31</t>
    <phoneticPr fontId="5" type="noConversion"/>
  </si>
  <si>
    <t>6.00±0.30</t>
    <phoneticPr fontId="7" type="noConversion"/>
  </si>
  <si>
    <t xml:space="preserve">2.80±0.30 </t>
    <phoneticPr fontId="7" type="noConversion"/>
  </si>
  <si>
    <t>8.40±0.20</t>
    <phoneticPr fontId="5" type="noConversion"/>
  </si>
  <si>
    <t xml:space="preserve">OR10×3.6-6  </t>
    <phoneticPr fontId="5" type="noConversion"/>
  </si>
  <si>
    <r>
      <t>3.60±0.30</t>
    </r>
    <r>
      <rPr>
        <sz val="11"/>
        <rFont val="宋体"/>
        <charset val="134"/>
      </rPr>
      <t xml:space="preserve"> </t>
    </r>
    <phoneticPr fontId="7" type="noConversion"/>
  </si>
  <si>
    <t>OR10×3-5</t>
    <phoneticPr fontId="5" type="noConversion"/>
  </si>
  <si>
    <t>Fig.4</t>
    <phoneticPr fontId="7" type="noConversion"/>
  </si>
  <si>
    <t>ATQ25/9.7F</t>
    <phoneticPr fontId="5" type="noConversion"/>
  </si>
  <si>
    <t>ATQ32/14.4</t>
    <phoneticPr fontId="5" type="noConversion"/>
  </si>
  <si>
    <t>EQ25/11.2Q</t>
    <phoneticPr fontId="7" type="noConversion"/>
  </si>
  <si>
    <t>11.20±0.20</t>
    <phoneticPr fontId="7" type="noConversion"/>
  </si>
  <si>
    <t>6.20±0.30</t>
    <phoneticPr fontId="7" type="noConversion"/>
  </si>
  <si>
    <t>EQI25/8.1A</t>
    <phoneticPr fontId="7" type="noConversion"/>
  </si>
  <si>
    <t>EQI25/09</t>
    <phoneticPr fontId="7" type="noConversion"/>
  </si>
  <si>
    <t>18.65±0.40</t>
    <phoneticPr fontId="7" type="noConversion"/>
  </si>
  <si>
    <t>13.90±0.20</t>
    <phoneticPr fontId="7" type="noConversion"/>
  </si>
  <si>
    <t>9.30±0.30</t>
    <phoneticPr fontId="7" type="noConversion"/>
  </si>
  <si>
    <t>35.00±0.40</t>
    <phoneticPr fontId="7" type="noConversion"/>
  </si>
  <si>
    <t>13.50±0.30</t>
    <phoneticPr fontId="7" type="noConversion"/>
  </si>
  <si>
    <t>12.00±0.30</t>
    <phoneticPr fontId="7" type="noConversion"/>
  </si>
  <si>
    <t>7.60±0.30</t>
    <phoneticPr fontId="7" type="noConversion"/>
  </si>
  <si>
    <t>ATP15/13</t>
    <phoneticPr fontId="5" type="noConversion"/>
  </si>
  <si>
    <t>ATP22/11.1</t>
    <phoneticPr fontId="5" type="noConversion"/>
  </si>
  <si>
    <t>5000min</t>
    <phoneticPr fontId="7" type="noConversion"/>
  </si>
  <si>
    <t>ATP29/25.5</t>
    <phoneticPr fontId="5" type="noConversion"/>
  </si>
  <si>
    <t>24.00±0.50</t>
    <phoneticPr fontId="7" type="noConversion"/>
  </si>
  <si>
    <t>27.00±0.50</t>
    <phoneticPr fontId="7" type="noConversion"/>
  </si>
  <si>
    <t>38.00±0.50</t>
    <phoneticPr fontId="7" type="noConversion"/>
  </si>
  <si>
    <t>OR14×3.5-8</t>
    <phoneticPr fontId="5" type="noConversion"/>
  </si>
  <si>
    <t>OR14×3-8</t>
    <phoneticPr fontId="5" type="noConversion"/>
  </si>
  <si>
    <t>14.00±0.30</t>
    <phoneticPr fontId="7" type="noConversion"/>
  </si>
  <si>
    <t>OR14×4-8</t>
    <phoneticPr fontId="5" type="noConversion"/>
  </si>
  <si>
    <t>RM7/16.8</t>
    <phoneticPr fontId="5" type="noConversion"/>
  </si>
  <si>
    <t>19.90±0.40</t>
    <phoneticPr fontId="5" type="noConversion"/>
  </si>
  <si>
    <t>25.10±0.50</t>
    <phoneticPr fontId="7" type="noConversion"/>
  </si>
  <si>
    <t>7.20±0.30</t>
    <phoneticPr fontId="7" type="noConversion"/>
  </si>
  <si>
    <t>17.90±0.30</t>
    <phoneticPr fontId="7" type="noConversion"/>
  </si>
  <si>
    <t xml:space="preserve">19.50±0.40 </t>
    <phoneticPr fontId="7" type="noConversion"/>
  </si>
  <si>
    <t xml:space="preserve">28.60±0.50 </t>
    <phoneticPr fontId="7" type="noConversion"/>
  </si>
  <si>
    <t>5.10±0.30</t>
    <phoneticPr fontId="7" type="noConversion"/>
  </si>
  <si>
    <t xml:space="preserve">6.69±0.20 </t>
    <phoneticPr fontId="7" type="noConversion"/>
  </si>
  <si>
    <t>EER11.5/8.7</t>
    <phoneticPr fontId="5" type="noConversion"/>
  </si>
  <si>
    <t>EER12/05</t>
    <phoneticPr fontId="5" type="noConversion"/>
  </si>
  <si>
    <t>ATQ17/15.2A</t>
    <phoneticPr fontId="7" type="noConversion"/>
  </si>
  <si>
    <t>17.00±0.50</t>
    <phoneticPr fontId="7" type="noConversion"/>
  </si>
  <si>
    <t>15.20±0.25</t>
    <phoneticPr fontId="7" type="noConversion"/>
  </si>
  <si>
    <t>10.60±0.30</t>
    <phoneticPr fontId="7" type="noConversion"/>
  </si>
  <si>
    <t>7.60±0.20</t>
    <phoneticPr fontId="7" type="noConversion"/>
  </si>
  <si>
    <t>----</t>
    <phoneticPr fontId="7" type="noConversion"/>
  </si>
  <si>
    <t>13.40±0.40</t>
    <phoneticPr fontId="7" type="noConversion"/>
  </si>
  <si>
    <t xml:space="preserve">12.20±0.40 </t>
    <phoneticPr fontId="7" type="noConversion"/>
  </si>
  <si>
    <t>6.10±0.20</t>
    <phoneticPr fontId="7" type="noConversion"/>
  </si>
  <si>
    <t>11.50±0.30</t>
    <phoneticPr fontId="7" type="noConversion"/>
  </si>
  <si>
    <t>Fig.20</t>
    <phoneticPr fontId="7" type="noConversion"/>
  </si>
  <si>
    <t>22.00±0.40</t>
    <phoneticPr fontId="5" type="noConversion"/>
  </si>
  <si>
    <t>11.00±0.20</t>
    <phoneticPr fontId="5" type="noConversion"/>
  </si>
  <si>
    <t>2.20±0.10</t>
    <phoneticPr fontId="5" type="noConversion"/>
  </si>
  <si>
    <t>18.00±0.30</t>
    <phoneticPr fontId="5" type="noConversion"/>
  </si>
  <si>
    <t>22.00±0.40</t>
    <phoneticPr fontId="5" type="noConversion"/>
  </si>
  <si>
    <t>OR32×15-14</t>
  </si>
  <si>
    <t>6.00+0.30-0.00</t>
    <phoneticPr fontId="7" type="noConversion"/>
  </si>
  <si>
    <t xml:space="preserve">2.00+0.00-0.30 </t>
    <phoneticPr fontId="7" type="noConversion"/>
  </si>
  <si>
    <t>10.20±0.25</t>
    <phoneticPr fontId="7" type="noConversion"/>
  </si>
  <si>
    <t>H</t>
    <phoneticPr fontId="5" type="noConversion"/>
  </si>
  <si>
    <t>G09/06</t>
    <phoneticPr fontId="7" type="noConversion"/>
  </si>
  <si>
    <t>9.00±0.25</t>
    <phoneticPr fontId="7" type="noConversion"/>
  </si>
  <si>
    <t>6.1±0.20</t>
    <phoneticPr fontId="7" type="noConversion"/>
  </si>
  <si>
    <t>7.60±0.25</t>
    <phoneticPr fontId="7" type="noConversion"/>
  </si>
  <si>
    <t>3.70±0.15</t>
    <phoneticPr fontId="7" type="noConversion"/>
  </si>
  <si>
    <t>----</t>
    <phoneticPr fontId="7" type="noConversion"/>
  </si>
  <si>
    <t>OR25×13-15</t>
    <phoneticPr fontId="5" type="noConversion"/>
  </si>
  <si>
    <t>OR25×15-15</t>
    <phoneticPr fontId="5" type="noConversion"/>
  </si>
  <si>
    <t>OR25×3.5-15</t>
  </si>
  <si>
    <t>OR25×4.5-15</t>
  </si>
  <si>
    <t>15.0±0.40</t>
    <phoneticPr fontId="7" type="noConversion"/>
  </si>
  <si>
    <t>OR25×4-10</t>
  </si>
  <si>
    <t>JPP-90</t>
    <phoneticPr fontId="7" type="noConversion"/>
  </si>
  <si>
    <t>7.50±0.20</t>
    <phoneticPr fontId="7" type="noConversion"/>
  </si>
  <si>
    <t>42.00±0.60</t>
    <phoneticPr fontId="7" type="noConversion"/>
  </si>
  <si>
    <t xml:space="preserve">27.30±0.60 </t>
    <phoneticPr fontId="7" type="noConversion"/>
  </si>
  <si>
    <t>9.00±0.30</t>
    <phoneticPr fontId="7" type="noConversion"/>
  </si>
  <si>
    <t>25.50±0.50</t>
    <phoneticPr fontId="7" type="noConversion"/>
  </si>
  <si>
    <t xml:space="preserve"> 25.50±0.50 </t>
    <phoneticPr fontId="7" type="noConversion"/>
  </si>
  <si>
    <t>28.55±0.55</t>
    <phoneticPr fontId="7" type="noConversion"/>
  </si>
  <si>
    <t>28.50±0.60</t>
    <phoneticPr fontId="7" type="noConversion"/>
  </si>
  <si>
    <t>OR25×7-15</t>
  </si>
  <si>
    <t>20.00±0.30</t>
    <phoneticPr fontId="7" type="noConversion"/>
  </si>
  <si>
    <t>21.80±0.40</t>
    <phoneticPr fontId="7" type="noConversion"/>
  </si>
  <si>
    <t>16.00±0.40</t>
    <phoneticPr fontId="7" type="noConversion"/>
  </si>
  <si>
    <t>26.50±0.40</t>
    <phoneticPr fontId="7" type="noConversion"/>
  </si>
  <si>
    <t>15.50±0.40</t>
    <phoneticPr fontId="7" type="noConversion"/>
  </si>
  <si>
    <t>5.00±0.15</t>
    <phoneticPr fontId="7" type="noConversion"/>
  </si>
  <si>
    <t xml:space="preserve">12.00±0.30 </t>
    <phoneticPr fontId="7" type="noConversion"/>
  </si>
  <si>
    <t>11.50±0.50</t>
    <phoneticPr fontId="7" type="noConversion"/>
  </si>
  <si>
    <t>EFD17/14</t>
    <phoneticPr fontId="5" type="noConversion"/>
  </si>
  <si>
    <t>14.40±0.40</t>
    <phoneticPr fontId="7" type="noConversion"/>
  </si>
  <si>
    <t>4.80±0.20</t>
    <phoneticPr fontId="7" type="noConversion"/>
  </si>
  <si>
    <t>3.80±0.10</t>
    <phoneticPr fontId="7" type="noConversion"/>
  </si>
  <si>
    <t>12.20min</t>
    <phoneticPr fontId="7" type="noConversion"/>
  </si>
  <si>
    <t>6.10+0.05-0.25</t>
    <phoneticPr fontId="7" type="noConversion"/>
  </si>
  <si>
    <t>10.10±0.40</t>
    <phoneticPr fontId="7" type="noConversion"/>
  </si>
  <si>
    <t>EFD20/20</t>
    <phoneticPr fontId="5" type="noConversion"/>
  </si>
  <si>
    <t>20.00±0.55</t>
    <phoneticPr fontId="7" type="noConversion"/>
  </si>
  <si>
    <t>20.00±0.30</t>
    <phoneticPr fontId="7" type="noConversion"/>
  </si>
  <si>
    <t>6.65±0.15</t>
    <phoneticPr fontId="7" type="noConversion"/>
  </si>
  <si>
    <t>3.60±0.15</t>
    <phoneticPr fontId="7" type="noConversion"/>
  </si>
  <si>
    <t>15.40±0.50</t>
    <phoneticPr fontId="7" type="noConversion"/>
  </si>
  <si>
    <t>EFD20/20A</t>
    <phoneticPr fontId="5" type="noConversion"/>
  </si>
  <si>
    <t>20.35±0.30</t>
    <phoneticPr fontId="7" type="noConversion"/>
  </si>
  <si>
    <t>15.75±0.50</t>
    <phoneticPr fontId="7" type="noConversion"/>
  </si>
  <si>
    <t>EFD20/23</t>
    <phoneticPr fontId="5" type="noConversion"/>
  </si>
  <si>
    <t>23.00±0.30</t>
    <phoneticPr fontId="7" type="noConversion"/>
  </si>
  <si>
    <t>5.40±0.10</t>
    <phoneticPr fontId="7" type="noConversion"/>
  </si>
  <si>
    <t>18.60±0.30</t>
    <phoneticPr fontId="7" type="noConversion"/>
  </si>
  <si>
    <t>EFD20/23A</t>
    <phoneticPr fontId="5" type="noConversion"/>
  </si>
  <si>
    <t>22.90±0.30</t>
    <phoneticPr fontId="7" type="noConversion"/>
  </si>
  <si>
    <t>15.40±0.40</t>
    <phoneticPr fontId="7" type="noConversion"/>
  </si>
  <si>
    <t>18.30±0.30</t>
    <phoneticPr fontId="7" type="noConversion"/>
  </si>
  <si>
    <t>EFD20/23B</t>
    <phoneticPr fontId="5" type="noConversion"/>
  </si>
  <si>
    <t>5.20±0.15</t>
    <phoneticPr fontId="7" type="noConversion"/>
  </si>
  <si>
    <t>EFD20/25A</t>
    <phoneticPr fontId="5" type="noConversion"/>
  </si>
  <si>
    <t>25.00±0.30</t>
    <phoneticPr fontId="7" type="noConversion"/>
  </si>
  <si>
    <t>8.90±0.30</t>
    <phoneticPr fontId="7" type="noConversion"/>
  </si>
  <si>
    <t>20.40±0.30</t>
    <phoneticPr fontId="7" type="noConversion"/>
  </si>
  <si>
    <t>EFD20.3/12.8A</t>
    <phoneticPr fontId="5" type="noConversion"/>
  </si>
  <si>
    <t>20.30±0.40</t>
    <phoneticPr fontId="7" type="noConversion"/>
  </si>
  <si>
    <t>12.80±0.20</t>
    <phoneticPr fontId="7" type="noConversion"/>
  </si>
  <si>
    <t>6.50±0.20</t>
    <phoneticPr fontId="7" type="noConversion"/>
  </si>
  <si>
    <t>4.60±0.20</t>
    <phoneticPr fontId="7" type="noConversion"/>
  </si>
  <si>
    <t xml:space="preserve">14.60±0.30  </t>
    <phoneticPr fontId="7" type="noConversion"/>
  </si>
  <si>
    <t>8.00±0.20</t>
    <phoneticPr fontId="7" type="noConversion"/>
  </si>
  <si>
    <t>6.60±0.30</t>
    <phoneticPr fontId="7" type="noConversion"/>
  </si>
  <si>
    <t>EFD20.3/13</t>
    <phoneticPr fontId="5" type="noConversion"/>
  </si>
  <si>
    <t>13.00±0.20</t>
    <phoneticPr fontId="7" type="noConversion"/>
  </si>
  <si>
    <t>14.60±0.30</t>
    <phoneticPr fontId="7" type="noConversion"/>
  </si>
  <si>
    <t>EFD20.5/20</t>
    <phoneticPr fontId="5" type="noConversion"/>
  </si>
  <si>
    <t>20.50±0.40</t>
    <phoneticPr fontId="7" type="noConversion"/>
  </si>
  <si>
    <t xml:space="preserve">20.00±0.50 </t>
    <phoneticPr fontId="7" type="noConversion"/>
  </si>
  <si>
    <t>6.65+0.20/-0.15</t>
    <phoneticPr fontId="7" type="noConversion"/>
  </si>
  <si>
    <t>3.60+0.20/-0.15</t>
    <phoneticPr fontId="7" type="noConversion"/>
  </si>
  <si>
    <t>15.90±0.40</t>
    <phoneticPr fontId="7" type="noConversion"/>
  </si>
  <si>
    <t>EFD20.5/20.4</t>
    <phoneticPr fontId="5" type="noConversion"/>
  </si>
  <si>
    <t xml:space="preserve">20.40±0.40 </t>
    <phoneticPr fontId="7" type="noConversion"/>
  </si>
  <si>
    <t>15.90+0.40-0.30</t>
    <phoneticPr fontId="7" type="noConversion"/>
  </si>
  <si>
    <t>15.80±0.40</t>
    <phoneticPr fontId="7" type="noConversion"/>
  </si>
  <si>
    <t>EFD20.7/24.6</t>
    <phoneticPr fontId="5" type="noConversion"/>
  </si>
  <si>
    <t xml:space="preserve">20.70±0.60 </t>
    <phoneticPr fontId="7" type="noConversion"/>
  </si>
  <si>
    <t>24.60±0.40</t>
    <phoneticPr fontId="7" type="noConversion"/>
  </si>
  <si>
    <t>4.15±0.20</t>
    <phoneticPr fontId="7" type="noConversion"/>
  </si>
  <si>
    <t xml:space="preserve"> 2.05±0.15</t>
    <phoneticPr fontId="7" type="noConversion"/>
  </si>
  <si>
    <t>15.80+0.50/-0.30</t>
    <phoneticPr fontId="7" type="noConversion"/>
  </si>
  <si>
    <t xml:space="preserve">10.20±0.25 </t>
    <phoneticPr fontId="7" type="noConversion"/>
  </si>
  <si>
    <t xml:space="preserve"> 18.40±0.40  </t>
    <phoneticPr fontId="7" type="noConversion"/>
  </si>
  <si>
    <t>EFD20.7/25.2</t>
    <phoneticPr fontId="5" type="noConversion"/>
  </si>
  <si>
    <t>25.20±0.40</t>
    <phoneticPr fontId="7" type="noConversion"/>
  </si>
  <si>
    <t xml:space="preserve"> 19.00±0.40  </t>
    <phoneticPr fontId="7" type="noConversion"/>
  </si>
  <si>
    <t>EFD22.5/24</t>
    <phoneticPr fontId="5" type="noConversion"/>
  </si>
  <si>
    <t>22.50±0.60</t>
    <phoneticPr fontId="7" type="noConversion"/>
  </si>
  <si>
    <t>24.00±0.40</t>
    <phoneticPr fontId="7" type="noConversion"/>
  </si>
  <si>
    <t>1.90±0.15</t>
    <phoneticPr fontId="7" type="noConversion"/>
  </si>
  <si>
    <t>17.00±0.40</t>
    <phoneticPr fontId="7" type="noConversion"/>
  </si>
  <si>
    <t xml:space="preserve">11.00±0.25 </t>
    <phoneticPr fontId="7" type="noConversion"/>
  </si>
  <si>
    <t>18.70±0.40</t>
    <phoneticPr fontId="7" type="noConversion"/>
  </si>
  <si>
    <t>EFD23.6/27.8</t>
    <phoneticPr fontId="7" type="noConversion"/>
  </si>
  <si>
    <t>23.60±0.40</t>
    <phoneticPr fontId="7" type="noConversion"/>
  </si>
  <si>
    <t>27.80±0.40</t>
    <phoneticPr fontId="7" type="noConversion"/>
  </si>
  <si>
    <t>4.00±0.20</t>
    <phoneticPr fontId="7" type="noConversion"/>
  </si>
  <si>
    <t>Fig.3</t>
    <phoneticPr fontId="7" type="noConversion"/>
  </si>
  <si>
    <t>EE13.6/13</t>
    <phoneticPr fontId="7" type="noConversion"/>
  </si>
  <si>
    <t>13.6+0.20/-0.25</t>
    <phoneticPr fontId="7" type="noConversion"/>
  </si>
  <si>
    <t>13.00±0.30</t>
    <phoneticPr fontId="7" type="noConversion"/>
  </si>
  <si>
    <t>3.65±0.15</t>
    <phoneticPr fontId="7" type="noConversion"/>
  </si>
  <si>
    <t>10.00+0.20/-0.25</t>
    <phoneticPr fontId="7" type="noConversion"/>
  </si>
  <si>
    <t>3.70±0.10</t>
    <phoneticPr fontId="7" type="noConversion"/>
  </si>
  <si>
    <t>9.20±0.30</t>
    <phoneticPr fontId="7" type="noConversion"/>
  </si>
  <si>
    <t>EE20/18.2</t>
    <phoneticPr fontId="7" type="noConversion"/>
  </si>
  <si>
    <t>20.00+0.80-0.50</t>
    <phoneticPr fontId="7" type="noConversion"/>
  </si>
  <si>
    <t>18.20±0.40</t>
    <phoneticPr fontId="7" type="noConversion"/>
  </si>
  <si>
    <t>9.60±0.20</t>
    <phoneticPr fontId="7" type="noConversion"/>
  </si>
  <si>
    <t>14.10min</t>
    <phoneticPr fontId="7" type="noConversion"/>
  </si>
  <si>
    <t xml:space="preserve">5.70±0.20 </t>
    <phoneticPr fontId="7" type="noConversion"/>
  </si>
  <si>
    <t>12.60±0.40</t>
    <phoneticPr fontId="7" type="noConversion"/>
  </si>
  <si>
    <t>Fig.1</t>
    <phoneticPr fontId="7" type="noConversion"/>
  </si>
  <si>
    <t>EED42/13.9</t>
    <phoneticPr fontId="5" type="noConversion"/>
  </si>
  <si>
    <t>EER30/36.6</t>
    <phoneticPr fontId="5" type="noConversion"/>
  </si>
  <si>
    <t>29.80±0.70</t>
    <phoneticPr fontId="7" type="noConversion"/>
  </si>
  <si>
    <t>36.60±0.50</t>
    <phoneticPr fontId="7" type="noConversion"/>
  </si>
  <si>
    <t>9.50±0.30</t>
    <phoneticPr fontId="7" type="noConversion"/>
  </si>
  <si>
    <t>10.90±0.30</t>
    <phoneticPr fontId="7" type="noConversion"/>
  </si>
  <si>
    <t>13.50±0.30</t>
    <phoneticPr fontId="7" type="noConversion"/>
  </si>
  <si>
    <t>3.20±0.20</t>
    <phoneticPr fontId="7" type="noConversion"/>
  </si>
  <si>
    <t>2.35±0.15</t>
    <phoneticPr fontId="7" type="noConversion"/>
  </si>
  <si>
    <t>28.00±0.50</t>
    <phoneticPr fontId="7" type="noConversion"/>
  </si>
  <si>
    <t>20.65±0.45</t>
    <phoneticPr fontId="7" type="noConversion"/>
  </si>
  <si>
    <t>14.00±0.20</t>
    <phoneticPr fontId="7" type="noConversion"/>
  </si>
  <si>
    <t xml:space="preserve"> 21.20±0.50</t>
    <phoneticPr fontId="7" type="noConversion"/>
  </si>
  <si>
    <t>5.10±0.30</t>
    <phoneticPr fontId="7" type="noConversion"/>
  </si>
  <si>
    <t>8.80±0.20</t>
    <phoneticPr fontId="7" type="noConversion"/>
  </si>
  <si>
    <t>19.20±0.40</t>
    <phoneticPr fontId="7" type="noConversion"/>
  </si>
  <si>
    <t>EFD25/25.3</t>
    <phoneticPr fontId="5" type="noConversion"/>
  </si>
  <si>
    <t>25.30±0.30</t>
    <phoneticPr fontId="7" type="noConversion"/>
  </si>
  <si>
    <t>18.90±0.40</t>
    <phoneticPr fontId="7" type="noConversion"/>
  </si>
  <si>
    <t>EFD25/27.4A</t>
    <phoneticPr fontId="5" type="noConversion"/>
  </si>
  <si>
    <t>27.40±0.40</t>
    <phoneticPr fontId="7" type="noConversion"/>
  </si>
  <si>
    <t>21.20±0.40</t>
    <phoneticPr fontId="7" type="noConversion"/>
  </si>
  <si>
    <t>EFD25/25E</t>
    <phoneticPr fontId="5" type="noConversion"/>
  </si>
  <si>
    <t>7.60±0.20</t>
    <phoneticPr fontId="7" type="noConversion"/>
  </si>
  <si>
    <t xml:space="preserve"> 4.30±0.15 </t>
    <phoneticPr fontId="7" type="noConversion"/>
  </si>
  <si>
    <t>18.60+0.40-0.30</t>
    <phoneticPr fontId="7" type="noConversion"/>
  </si>
  <si>
    <t>EFD25/30</t>
    <phoneticPr fontId="5" type="noConversion"/>
  </si>
  <si>
    <t>30.00±0.30</t>
    <phoneticPr fontId="7" type="noConversion"/>
  </si>
  <si>
    <t xml:space="preserve">19.90±0.30 </t>
    <phoneticPr fontId="7" type="noConversion"/>
  </si>
  <si>
    <t>2200±25%</t>
    <phoneticPr fontId="5" type="noConversion"/>
  </si>
  <si>
    <t>-</t>
    <phoneticPr fontId="5" type="noConversion"/>
  </si>
  <si>
    <r>
      <t xml:space="preserve">JPP–97
</t>
    </r>
    <r>
      <rPr>
        <sz val="9"/>
        <color indexed="8"/>
        <rFont val="Arial"/>
        <family val="2"/>
      </rPr>
      <t>(new)</t>
    </r>
    <phoneticPr fontId="5" type="noConversion"/>
  </si>
  <si>
    <r>
      <t xml:space="preserve">JPP–4T
</t>
    </r>
    <r>
      <rPr>
        <sz val="9"/>
        <color indexed="8"/>
        <rFont val="Arial"/>
        <family val="2"/>
      </rPr>
      <t>(new)</t>
    </r>
    <phoneticPr fontId="5" type="noConversion"/>
  </si>
  <si>
    <t>3000±25%</t>
    <phoneticPr fontId="5" type="noConversion"/>
  </si>
  <si>
    <t>1800±25%</t>
    <phoneticPr fontId="5" type="noConversion"/>
  </si>
  <si>
    <t xml:space="preserve">9.80±0.30  </t>
    <phoneticPr fontId="7" type="noConversion"/>
  </si>
  <si>
    <t>17.90±0.20</t>
    <phoneticPr fontId="7" type="noConversion"/>
  </si>
  <si>
    <t>CC34/18.5</t>
    <phoneticPr fontId="5" type="noConversion"/>
  </si>
  <si>
    <t>34.00±0.60</t>
    <phoneticPr fontId="7" type="noConversion"/>
  </si>
  <si>
    <t>24.00±0.30</t>
    <phoneticPr fontId="7" type="noConversion"/>
  </si>
  <si>
    <t>28.30±0.60</t>
    <phoneticPr fontId="7" type="noConversion"/>
  </si>
  <si>
    <t>EE42.4/13</t>
    <phoneticPr fontId="7" type="noConversion"/>
  </si>
  <si>
    <t>EF16/16.3</t>
    <phoneticPr fontId="5" type="noConversion"/>
  </si>
  <si>
    <t>16.10±0.40</t>
    <phoneticPr fontId="7" type="noConversion"/>
  </si>
  <si>
    <t>16.30±0.30</t>
    <phoneticPr fontId="7" type="noConversion"/>
  </si>
  <si>
    <t>4.55±0.15</t>
    <phoneticPr fontId="7" type="noConversion"/>
  </si>
  <si>
    <t>17.30±0.25</t>
    <phoneticPr fontId="5" type="noConversion"/>
  </si>
  <si>
    <t>OR18×9-10</t>
    <phoneticPr fontId="5" type="noConversion"/>
  </si>
  <si>
    <t xml:space="preserve">9.00±0.30 </t>
    <phoneticPr fontId="7" type="noConversion"/>
  </si>
  <si>
    <t>48.80±0.40</t>
    <phoneticPr fontId="7" type="noConversion"/>
  </si>
  <si>
    <t>36.60±0.40</t>
    <phoneticPr fontId="7" type="noConversion"/>
  </si>
  <si>
    <t>40.10±0.70</t>
    <phoneticPr fontId="7" type="noConversion"/>
  </si>
  <si>
    <t>RM10/18.2G</t>
    <phoneticPr fontId="5" type="noConversion"/>
  </si>
  <si>
    <t>18.20±0.20</t>
    <phoneticPr fontId="5" type="noConversion"/>
  </si>
  <si>
    <t>JPH-7F</t>
    <phoneticPr fontId="7" type="noConversion"/>
  </si>
  <si>
    <t>JPH-10F</t>
    <phoneticPr fontId="7" type="noConversion"/>
  </si>
  <si>
    <t>JPH-12F</t>
    <phoneticPr fontId="7" type="noConversion"/>
  </si>
  <si>
    <t>EED28/20</t>
    <phoneticPr fontId="5" type="noConversion"/>
  </si>
  <si>
    <t>28.00±0.50</t>
    <phoneticPr fontId="7" type="noConversion"/>
  </si>
  <si>
    <t>17.40±0.25</t>
    <phoneticPr fontId="7" type="noConversion"/>
  </si>
  <si>
    <t>9.20+0.30-0.10</t>
    <phoneticPr fontId="7" type="noConversion"/>
  </si>
  <si>
    <t>2.60±0.15</t>
    <phoneticPr fontId="7" type="noConversion"/>
  </si>
  <si>
    <t>2.95±0.30</t>
    <phoneticPr fontId="7" type="noConversion"/>
  </si>
  <si>
    <t xml:space="preserve">7.95±0.30 </t>
    <phoneticPr fontId="7" type="noConversion"/>
  </si>
  <si>
    <t>8.70±0.30</t>
    <phoneticPr fontId="7" type="noConversion"/>
  </si>
  <si>
    <t>–0.5 ~ 3.0</t>
  </si>
  <si>
    <t>–0.5 ~ 2.0</t>
  </si>
  <si>
    <t>&lt;3.5</t>
  </si>
  <si>
    <t>&lt;3.0</t>
  </si>
  <si>
    <t>Disaccommodation factor</t>
  </si>
  <si>
    <t>&gt;135</t>
  </si>
  <si>
    <t>&gt;125</t>
  </si>
  <si>
    <t>&gt;120</t>
  </si>
  <si>
    <t xml:space="preserve">27.00±0.40 </t>
    <phoneticPr fontId="7" type="noConversion"/>
  </si>
  <si>
    <t>27.60±0.40</t>
    <phoneticPr fontId="7" type="noConversion"/>
  </si>
  <si>
    <t xml:space="preserve">22.00±0.40 </t>
    <phoneticPr fontId="7" type="noConversion"/>
  </si>
  <si>
    <t>17.40±0.30</t>
    <phoneticPr fontId="7" type="noConversion"/>
  </si>
  <si>
    <t xml:space="preserve">12.60±0.20 </t>
    <phoneticPr fontId="7" type="noConversion"/>
  </si>
  <si>
    <t>19.00±0.50</t>
    <phoneticPr fontId="7" type="noConversion"/>
  </si>
  <si>
    <t>17.20±0.40</t>
    <phoneticPr fontId="7" type="noConversion"/>
  </si>
  <si>
    <t>6.10±0.20</t>
    <phoneticPr fontId="7" type="noConversion"/>
  </si>
  <si>
    <t>21.00±0.50</t>
    <phoneticPr fontId="7" type="noConversion"/>
  </si>
  <si>
    <t>16.80±0.25</t>
    <phoneticPr fontId="7" type="noConversion"/>
  </si>
  <si>
    <t xml:space="preserve">10.60±0.50 </t>
    <phoneticPr fontId="7" type="noConversion"/>
  </si>
  <si>
    <t xml:space="preserve">8.20±0.25 </t>
    <phoneticPr fontId="7" type="noConversion"/>
  </si>
  <si>
    <t xml:space="preserve">17.20±0.50 </t>
    <phoneticPr fontId="7" type="noConversion"/>
  </si>
  <si>
    <t>JPP-97</t>
    <phoneticPr fontId="5" type="noConversion"/>
  </si>
  <si>
    <t>JPH-5</t>
    <phoneticPr fontId="7" type="noConversion"/>
  </si>
  <si>
    <t>11.90±0.30</t>
    <phoneticPr fontId="7" type="noConversion"/>
  </si>
  <si>
    <t>CC33/18</t>
    <phoneticPr fontId="5" type="noConversion"/>
  </si>
  <si>
    <t xml:space="preserve"> 17.80±0.30</t>
    <phoneticPr fontId="7" type="noConversion"/>
  </si>
  <si>
    <t>CC33/18-1</t>
    <phoneticPr fontId="7" type="noConversion"/>
  </si>
  <si>
    <t xml:space="preserve"> 18.00±0.30</t>
    <phoneticPr fontId="7" type="noConversion"/>
  </si>
  <si>
    <t>EF32/32</t>
    <phoneticPr fontId="5" type="noConversion"/>
  </si>
  <si>
    <t>ATQ24/13.15</t>
    <phoneticPr fontId="5" type="noConversion"/>
  </si>
  <si>
    <t>D2</t>
    <phoneticPr fontId="5" type="noConversion"/>
  </si>
  <si>
    <t>E</t>
    <phoneticPr fontId="5" type="noConversion"/>
  </si>
  <si>
    <t>F</t>
    <phoneticPr fontId="5" type="noConversion"/>
  </si>
  <si>
    <t>A</t>
    <phoneticPr fontId="5" type="noConversion"/>
  </si>
  <si>
    <t>B</t>
    <phoneticPr fontId="5" type="noConversion"/>
  </si>
  <si>
    <t>B2</t>
    <phoneticPr fontId="5" type="noConversion"/>
  </si>
  <si>
    <t>C</t>
    <phoneticPr fontId="5" type="noConversion"/>
  </si>
  <si>
    <t>EER29/31.3</t>
    <phoneticPr fontId="5" type="noConversion"/>
  </si>
  <si>
    <t>Fig.2</t>
    <phoneticPr fontId="7" type="noConversion"/>
  </si>
  <si>
    <t>Fig.1</t>
    <phoneticPr fontId="7" type="noConversion"/>
  </si>
  <si>
    <t>14.80±0.30</t>
    <phoneticPr fontId="7" type="noConversion"/>
  </si>
  <si>
    <t>11.00±0.20</t>
    <phoneticPr fontId="5" type="noConversion"/>
  </si>
  <si>
    <t>OR32×8-14</t>
    <phoneticPr fontId="5" type="noConversion"/>
  </si>
  <si>
    <t>OR36×10-23</t>
    <phoneticPr fontId="5" type="noConversion"/>
  </si>
  <si>
    <r>
      <t>kg/m</t>
    </r>
    <r>
      <rPr>
        <vertAlign val="superscript"/>
        <sz val="12"/>
        <rFont val="Arial"/>
        <family val="2"/>
      </rPr>
      <t>3</t>
    </r>
  </si>
  <si>
    <r>
      <t>4.8x10</t>
    </r>
    <r>
      <rPr>
        <vertAlign val="superscript"/>
        <sz val="12"/>
        <rFont val="Arial"/>
        <family val="2"/>
      </rPr>
      <t>3</t>
    </r>
  </si>
  <si>
    <t>8.00±0.10</t>
    <phoneticPr fontId="5" type="noConversion"/>
  </si>
  <si>
    <t>5.15±0.15</t>
    <phoneticPr fontId="5" type="noConversion"/>
  </si>
  <si>
    <t>8.15±0.10</t>
    <phoneticPr fontId="5" type="noConversion"/>
  </si>
  <si>
    <t>5.30±0.15</t>
    <phoneticPr fontId="5" type="noConversion"/>
  </si>
  <si>
    <t>30.00±0.40</t>
    <phoneticPr fontId="5" type="noConversion"/>
  </si>
  <si>
    <t>8.00±0.30</t>
    <phoneticPr fontId="5" type="noConversion"/>
  </si>
  <si>
    <t>20.00±0.30</t>
    <phoneticPr fontId="5" type="noConversion"/>
  </si>
  <si>
    <t>26.00±0.40</t>
    <phoneticPr fontId="5" type="noConversion"/>
  </si>
  <si>
    <t>5.30±0.20</t>
    <phoneticPr fontId="5" type="noConversion"/>
  </si>
  <si>
    <t>2.70±0.15</t>
    <phoneticPr fontId="5" type="noConversion"/>
  </si>
  <si>
    <t>2.20±0.15</t>
    <phoneticPr fontId="5" type="noConversion"/>
  </si>
  <si>
    <t>14.50min</t>
    <phoneticPr fontId="5" type="noConversion"/>
  </si>
  <si>
    <t>EER28/28B</t>
    <phoneticPr fontId="5" type="noConversion"/>
  </si>
  <si>
    <t>EER28/31</t>
    <phoneticPr fontId="5" type="noConversion"/>
  </si>
  <si>
    <t>EER28/32</t>
    <phoneticPr fontId="5" type="noConversion"/>
  </si>
  <si>
    <t>42.00+0.60-0.40</t>
    <phoneticPr fontId="7" type="noConversion"/>
  </si>
  <si>
    <t>42.50±0.50</t>
    <phoneticPr fontId="7" type="noConversion"/>
  </si>
  <si>
    <t>19.70±0.30</t>
    <phoneticPr fontId="7" type="noConversion"/>
  </si>
  <si>
    <t xml:space="preserve">12.00±0.30 </t>
    <phoneticPr fontId="7" type="noConversion"/>
  </si>
  <si>
    <t>30.50±0.50</t>
    <phoneticPr fontId="7" type="noConversion"/>
  </si>
  <si>
    <t>50.50±0.80</t>
    <phoneticPr fontId="7" type="noConversion"/>
  </si>
  <si>
    <t>53.80±0.40</t>
    <phoneticPr fontId="7" type="noConversion"/>
  </si>
  <si>
    <t>11.00±0.30</t>
    <phoneticPr fontId="7" type="noConversion"/>
  </si>
  <si>
    <t>4.80±0.30</t>
    <phoneticPr fontId="7" type="noConversion"/>
  </si>
  <si>
    <t>18.00±0.30</t>
    <phoneticPr fontId="7" type="noConversion"/>
  </si>
  <si>
    <t>14.80±0.40</t>
    <phoneticPr fontId="7" type="noConversion"/>
  </si>
  <si>
    <t>C1</t>
    <phoneticPr fontId="7" type="noConversion"/>
  </si>
  <si>
    <t>Fig.2</t>
    <phoneticPr fontId="7" type="noConversion"/>
  </si>
  <si>
    <t>15.00±0.30</t>
    <phoneticPr fontId="7" type="noConversion"/>
  </si>
  <si>
    <t>12.50±0.30</t>
    <phoneticPr fontId="7" type="noConversion"/>
  </si>
  <si>
    <r>
      <t>(mm</t>
    </r>
    <r>
      <rPr>
        <vertAlign val="superscript"/>
        <sz val="11"/>
        <color indexed="8"/>
        <rFont val="Arial"/>
        <family val="2"/>
      </rPr>
      <t>2</t>
    </r>
    <r>
      <rPr>
        <sz val="11"/>
        <color indexed="8"/>
        <rFont val="Arial"/>
        <family val="2"/>
      </rPr>
      <t>)</t>
    </r>
    <phoneticPr fontId="7" type="noConversion"/>
  </si>
  <si>
    <r>
      <t>(mm</t>
    </r>
    <r>
      <rPr>
        <vertAlign val="superscript"/>
        <sz val="11"/>
        <color indexed="8"/>
        <rFont val="Arial"/>
        <family val="2"/>
      </rPr>
      <t>3</t>
    </r>
    <r>
      <rPr>
        <sz val="11"/>
        <color indexed="8"/>
        <rFont val="Arial"/>
        <family val="2"/>
      </rPr>
      <t>)</t>
    </r>
    <phoneticPr fontId="7" type="noConversion"/>
  </si>
  <si>
    <t>JPP-4</t>
    <phoneticPr fontId="7" type="noConversion"/>
  </si>
  <si>
    <t>JPP-44</t>
    <phoneticPr fontId="7" type="noConversion"/>
  </si>
  <si>
    <t>JPP-44A</t>
    <phoneticPr fontId="7" type="noConversion"/>
  </si>
  <si>
    <t>JPP-90</t>
    <phoneticPr fontId="7" type="noConversion"/>
  </si>
  <si>
    <t>JPP-95</t>
    <phoneticPr fontId="7" type="noConversion"/>
  </si>
  <si>
    <t>JPP-97</t>
    <phoneticPr fontId="7" type="noConversion"/>
  </si>
  <si>
    <t>JPH-5</t>
    <phoneticPr fontId="7" type="noConversion"/>
  </si>
  <si>
    <t>JPH-7F</t>
    <phoneticPr fontId="7" type="noConversion"/>
  </si>
  <si>
    <t>JPH-10F</t>
    <phoneticPr fontId="7" type="noConversion"/>
  </si>
  <si>
    <t>JPH-12F</t>
    <phoneticPr fontId="7" type="noConversion"/>
  </si>
  <si>
    <t>ATQ13/6.1</t>
    <phoneticPr fontId="5" type="noConversion"/>
  </si>
  <si>
    <t>13.00±0.30</t>
    <phoneticPr fontId="7" type="noConversion"/>
  </si>
  <si>
    <t>6.10±0.20</t>
    <phoneticPr fontId="7" type="noConversion"/>
  </si>
  <si>
    <t>----</t>
    <phoneticPr fontId="7" type="noConversion"/>
  </si>
  <si>
    <t xml:space="preserve">8.20±0.30 </t>
    <phoneticPr fontId="7" type="noConversion"/>
  </si>
  <si>
    <t>13.50±0.30</t>
    <phoneticPr fontId="7" type="noConversion"/>
  </si>
  <si>
    <t xml:space="preserve">13.30±0.25 </t>
    <phoneticPr fontId="7" type="noConversion"/>
  </si>
  <si>
    <t xml:space="preserve">7.90±0.40 </t>
    <phoneticPr fontId="7" type="noConversion"/>
  </si>
  <si>
    <t>EE08/8.2B</t>
    <phoneticPr fontId="7" type="noConversion"/>
  </si>
  <si>
    <t>OR13×5.2-8</t>
    <phoneticPr fontId="5" type="noConversion"/>
  </si>
  <si>
    <t>35.50±0.60</t>
    <phoneticPr fontId="7" type="noConversion"/>
  </si>
  <si>
    <t>7.00±0.20</t>
    <phoneticPr fontId="5" type="noConversion"/>
  </si>
  <si>
    <t>EED42/14.3</t>
    <phoneticPr fontId="5" type="noConversion"/>
  </si>
  <si>
    <t>14.30±0.30</t>
    <phoneticPr fontId="5" type="noConversion"/>
  </si>
  <si>
    <t>8.80±0.30</t>
    <phoneticPr fontId="5" type="noConversion"/>
  </si>
  <si>
    <t>19.40min</t>
    <phoneticPr fontId="7" type="noConversion"/>
  </si>
  <si>
    <t xml:space="preserve"> 6.35±0.25</t>
    <phoneticPr fontId="7" type="noConversion"/>
  </si>
  <si>
    <t>6.70±0.25</t>
    <phoneticPr fontId="7" type="noConversion"/>
  </si>
  <si>
    <t>9.30±0.25</t>
    <phoneticPr fontId="7" type="noConversion"/>
  </si>
  <si>
    <t xml:space="preserve"> 6.35±0.20</t>
    <phoneticPr fontId="7" type="noConversion"/>
  </si>
  <si>
    <t>15.00±0.30</t>
    <phoneticPr fontId="7" type="noConversion"/>
  </si>
  <si>
    <t>25.40±0.40</t>
    <phoneticPr fontId="7" type="noConversion"/>
  </si>
  <si>
    <t>20.00±0.40</t>
    <phoneticPr fontId="7" type="noConversion"/>
  </si>
  <si>
    <t>6.55±0.30</t>
    <phoneticPr fontId="7" type="noConversion"/>
  </si>
  <si>
    <t>18.30min</t>
    <phoneticPr fontId="7" type="noConversion"/>
  </si>
  <si>
    <t xml:space="preserve"> 6.35±0.30</t>
    <phoneticPr fontId="7" type="noConversion"/>
  </si>
  <si>
    <t>13.60±0.30</t>
    <phoneticPr fontId="7" type="noConversion"/>
  </si>
  <si>
    <t>19.95±0.40</t>
    <phoneticPr fontId="7" type="noConversion"/>
  </si>
  <si>
    <t>6.35±0.25</t>
    <phoneticPr fontId="7" type="noConversion"/>
  </si>
  <si>
    <t>18.70min</t>
    <phoneticPr fontId="7" type="noConversion"/>
  </si>
  <si>
    <t>31.80±0.60</t>
    <phoneticPr fontId="7" type="noConversion"/>
  </si>
  <si>
    <t>25.40±0.60</t>
    <phoneticPr fontId="7" type="noConversion"/>
  </si>
  <si>
    <t>6.75±0.25</t>
    <phoneticPr fontId="7" type="noConversion"/>
  </si>
  <si>
    <t>28.50±0.40</t>
    <phoneticPr fontId="7" type="noConversion"/>
  </si>
  <si>
    <t>20.90±0.40</t>
    <phoneticPr fontId="7" type="noConversion"/>
  </si>
  <si>
    <t>10.80±0.20</t>
    <phoneticPr fontId="7" type="noConversion"/>
  </si>
  <si>
    <t>6.85+0.30/-0.20</t>
    <phoneticPr fontId="7" type="noConversion"/>
  </si>
  <si>
    <t>22.80±0.40</t>
    <phoneticPr fontId="5" type="noConversion"/>
  </si>
  <si>
    <t>13.00±0.40</t>
    <phoneticPr fontId="5" type="noConversion"/>
  </si>
  <si>
    <t>11.00±0.25</t>
    <phoneticPr fontId="5" type="noConversion"/>
  </si>
  <si>
    <t>25.50±0.20</t>
    <phoneticPr fontId="5" type="noConversion"/>
  </si>
  <si>
    <t>19.10±0.30</t>
    <phoneticPr fontId="5" type="noConversion"/>
  </si>
  <si>
    <t>13.00±0.50</t>
    <phoneticPr fontId="7" type="noConversion"/>
  </si>
  <si>
    <t>11.40±0.20</t>
    <phoneticPr fontId="7" type="noConversion"/>
  </si>
  <si>
    <t>35.50±0.60</t>
    <phoneticPr fontId="7" type="noConversion"/>
  </si>
  <si>
    <t>7.00±0.20</t>
    <phoneticPr fontId="5" type="noConversion"/>
  </si>
  <si>
    <t>8.40±0.30</t>
    <phoneticPr fontId="5" type="noConversion"/>
  </si>
  <si>
    <t>EER28/32.8</t>
    <phoneticPr fontId="5" type="noConversion"/>
  </si>
  <si>
    <t>28.50±0.50</t>
    <phoneticPr fontId="7" type="noConversion"/>
  </si>
  <si>
    <t>32.80±0.40</t>
    <phoneticPr fontId="7" type="noConversion"/>
  </si>
  <si>
    <t>21.60min</t>
    <phoneticPr fontId="7" type="noConversion"/>
  </si>
  <si>
    <t xml:space="preserve">29.80±0.80 </t>
    <phoneticPr fontId="5" type="noConversion"/>
  </si>
  <si>
    <t xml:space="preserve">29.80±0.80 </t>
    <phoneticPr fontId="7" type="noConversion"/>
  </si>
  <si>
    <t>Fig.7</t>
    <phoneticPr fontId="5" type="noConversion"/>
  </si>
  <si>
    <t xml:space="preserve">6.40±0.30 </t>
    <phoneticPr fontId="7" type="noConversion"/>
  </si>
  <si>
    <t>JPP–95A</t>
    <phoneticPr fontId="5" type="noConversion"/>
  </si>
  <si>
    <r>
      <t>JPH-5</t>
    </r>
    <r>
      <rPr>
        <sz val="16"/>
        <rFont val="宋体"/>
        <charset val="134"/>
      </rPr>
      <t>、</t>
    </r>
    <r>
      <rPr>
        <sz val="16"/>
        <rFont val="DFKai-SB"/>
        <family val="2"/>
      </rPr>
      <t>JPH-7F</t>
    </r>
    <r>
      <rPr>
        <sz val="16"/>
        <rFont val="宋体"/>
        <charset val="134"/>
      </rPr>
      <t>、</t>
    </r>
    <r>
      <rPr>
        <sz val="16"/>
        <rFont val="DFKai-SB"/>
        <family val="2"/>
      </rPr>
      <t>JPH-10</t>
    </r>
    <r>
      <rPr>
        <sz val="16"/>
        <rFont val="宋体"/>
        <charset val="134"/>
      </rPr>
      <t>、</t>
    </r>
    <r>
      <rPr>
        <sz val="16"/>
        <rFont val="DFKai-SB"/>
        <family val="2"/>
      </rPr>
      <t>JPH-10F</t>
    </r>
    <r>
      <rPr>
        <sz val="16"/>
        <rFont val="宋体"/>
        <charset val="134"/>
      </rPr>
      <t>、</t>
    </r>
    <r>
      <rPr>
        <sz val="16"/>
        <rFont val="DFKai-SB"/>
        <family val="2"/>
      </rPr>
      <t>JPH-12F</t>
    </r>
    <r>
      <rPr>
        <sz val="16"/>
        <rFont val="宋体"/>
        <charset val="134"/>
      </rPr>
      <t>材料特性曲線圖</t>
    </r>
    <phoneticPr fontId="5" type="noConversion"/>
  </si>
  <si>
    <r>
      <t>Curve Graph of JPH-5</t>
    </r>
    <r>
      <rPr>
        <sz val="13"/>
        <color indexed="23"/>
        <rFont val="宋体"/>
        <charset val="134"/>
      </rPr>
      <t>、</t>
    </r>
    <r>
      <rPr>
        <sz val="13"/>
        <color indexed="23"/>
        <rFont val="DFKai-SB"/>
        <family val="2"/>
      </rPr>
      <t>JPH-7F</t>
    </r>
    <r>
      <rPr>
        <sz val="13"/>
        <color indexed="23"/>
        <rFont val="宋体"/>
        <charset val="134"/>
      </rPr>
      <t>、</t>
    </r>
    <r>
      <rPr>
        <sz val="13"/>
        <color indexed="23"/>
        <rFont val="DFKai-SB"/>
        <family val="2"/>
      </rPr>
      <t>JPH-10</t>
    </r>
    <r>
      <rPr>
        <sz val="13"/>
        <color indexed="23"/>
        <rFont val="宋体"/>
        <charset val="134"/>
      </rPr>
      <t>、</t>
    </r>
    <r>
      <rPr>
        <sz val="13"/>
        <color indexed="23"/>
        <rFont val="DFKai-SB"/>
        <family val="2"/>
      </rPr>
      <t>JPH-10F</t>
    </r>
    <r>
      <rPr>
        <sz val="13"/>
        <color indexed="23"/>
        <rFont val="宋体"/>
        <charset val="134"/>
      </rPr>
      <t>、</t>
    </r>
    <r>
      <rPr>
        <sz val="13"/>
        <color indexed="23"/>
        <rFont val="DFKai-SB"/>
        <family val="2"/>
      </rPr>
      <t>JPH-12F Material Characteristics</t>
    </r>
    <phoneticPr fontId="5" type="noConversion"/>
  </si>
  <si>
    <t>EER36/12.9</t>
    <phoneticPr fontId="5" type="noConversion"/>
  </si>
  <si>
    <t>EIR30/15.2</t>
    <phoneticPr fontId="5" type="noConversion"/>
  </si>
  <si>
    <t>規格    （Type）</t>
    <phoneticPr fontId="7" type="noConversion"/>
  </si>
  <si>
    <t>40.00±0.50</t>
    <phoneticPr fontId="7" type="noConversion"/>
  </si>
  <si>
    <t>OR40×13-20</t>
  </si>
  <si>
    <t>OR40×15-20</t>
    <phoneticPr fontId="5" type="noConversion"/>
  </si>
  <si>
    <t>OR40×18-20</t>
  </si>
  <si>
    <t>36.00±0.60</t>
    <phoneticPr fontId="7" type="noConversion"/>
  </si>
  <si>
    <t>24.00 min</t>
    <phoneticPr fontId="7" type="noConversion"/>
  </si>
  <si>
    <t>20.00±0.50</t>
    <phoneticPr fontId="7" type="noConversion"/>
  </si>
  <si>
    <t>CC30/21</t>
    <phoneticPr fontId="7" type="noConversion"/>
  </si>
  <si>
    <t>21.10±0.40</t>
    <phoneticPr fontId="7" type="noConversion"/>
  </si>
  <si>
    <t>15.50±0.40</t>
    <phoneticPr fontId="7" type="noConversion"/>
  </si>
  <si>
    <t>33.20±0.50</t>
    <phoneticPr fontId="7" type="noConversion"/>
  </si>
  <si>
    <t>11.80±0.30</t>
    <phoneticPr fontId="7" type="noConversion"/>
  </si>
  <si>
    <t xml:space="preserve">20.60min </t>
    <phoneticPr fontId="7" type="noConversion"/>
  </si>
  <si>
    <t>8.50±0.20</t>
    <phoneticPr fontId="7" type="noConversion"/>
  </si>
  <si>
    <t>13.40±0.40</t>
    <phoneticPr fontId="7" type="noConversion"/>
  </si>
  <si>
    <t>Fig.1</t>
    <phoneticPr fontId="5" type="noConversion"/>
  </si>
  <si>
    <t>OR20×4-10</t>
    <phoneticPr fontId="5" type="noConversion"/>
  </si>
  <si>
    <t>OR20×5-10</t>
    <phoneticPr fontId="5" type="noConversion"/>
  </si>
  <si>
    <t>OR20×6.35-12</t>
  </si>
  <si>
    <t>12.00±0.40</t>
    <phoneticPr fontId="7" type="noConversion"/>
  </si>
  <si>
    <t>OR22×5-12</t>
    <phoneticPr fontId="5" type="noConversion"/>
  </si>
  <si>
    <t>5.00±0.30</t>
    <phoneticPr fontId="7" type="noConversion"/>
  </si>
  <si>
    <t>6.40±0.30</t>
    <phoneticPr fontId="7" type="noConversion"/>
  </si>
  <si>
    <t>OR22×9-14</t>
    <phoneticPr fontId="5" type="noConversion"/>
  </si>
  <si>
    <t>OR22×3.7-14</t>
    <phoneticPr fontId="24" type="noConversion"/>
  </si>
  <si>
    <t>3.70±0.30</t>
    <phoneticPr fontId="7" type="noConversion"/>
  </si>
  <si>
    <t>25.00±0.40</t>
    <phoneticPr fontId="7" type="noConversion"/>
  </si>
  <si>
    <t>OR25×10-15</t>
    <phoneticPr fontId="5" type="noConversion"/>
  </si>
  <si>
    <t>15.00±0.40</t>
    <phoneticPr fontId="7" type="noConversion"/>
  </si>
  <si>
    <t>OR25×12.5-15</t>
    <phoneticPr fontId="5" type="noConversion"/>
  </si>
  <si>
    <t>12.50±0.30</t>
    <phoneticPr fontId="7" type="noConversion"/>
  </si>
  <si>
    <t>OR25×12-15</t>
    <phoneticPr fontId="5" type="noConversion"/>
  </si>
  <si>
    <t>OR12×1.5-6</t>
    <phoneticPr fontId="5" type="noConversion"/>
  </si>
  <si>
    <t>12.00±0.40</t>
    <phoneticPr fontId="7" type="noConversion"/>
  </si>
  <si>
    <t>OR12×4-6</t>
    <phoneticPr fontId="5" type="noConversion"/>
  </si>
  <si>
    <t>4.70±0.15</t>
    <phoneticPr fontId="5" type="noConversion"/>
  </si>
  <si>
    <t>25.00±0.40</t>
    <phoneticPr fontId="5" type="noConversion"/>
  </si>
  <si>
    <t>5.35±0.10</t>
    <phoneticPr fontId="5" type="noConversion"/>
  </si>
  <si>
    <t>18.00±0.30</t>
    <phoneticPr fontId="5" type="noConversion"/>
  </si>
  <si>
    <t>6.80±0.30</t>
    <phoneticPr fontId="7" type="noConversion"/>
  </si>
  <si>
    <t xml:space="preserve">5.80±0.30 </t>
    <phoneticPr fontId="7" type="noConversion"/>
  </si>
  <si>
    <t>25.30±0.50</t>
    <phoneticPr fontId="7" type="noConversion"/>
  </si>
  <si>
    <t>18.10±0.50</t>
    <phoneticPr fontId="7" type="noConversion"/>
  </si>
  <si>
    <t>OR9×4-5</t>
    <phoneticPr fontId="5" type="noConversion"/>
  </si>
  <si>
    <t>5.70±0.10</t>
    <phoneticPr fontId="5" type="noConversion"/>
  </si>
  <si>
    <t>18.00±0.35</t>
    <phoneticPr fontId="5" type="noConversion"/>
  </si>
  <si>
    <t>30.20±0.40</t>
    <phoneticPr fontId="7" type="noConversion"/>
  </si>
  <si>
    <t>11.75±0.25</t>
    <phoneticPr fontId="7" type="noConversion"/>
  </si>
  <si>
    <t xml:space="preserve">10.05±0.25 </t>
    <phoneticPr fontId="7" type="noConversion"/>
  </si>
  <si>
    <t>10.00±0.25</t>
    <phoneticPr fontId="7" type="noConversion"/>
  </si>
  <si>
    <t>5.00±0.30</t>
    <phoneticPr fontId="7" type="noConversion"/>
  </si>
  <si>
    <t>25.00±0.40</t>
    <phoneticPr fontId="7" type="noConversion"/>
  </si>
  <si>
    <t>15.60±0.40</t>
    <phoneticPr fontId="7" type="noConversion"/>
  </si>
  <si>
    <t>14.00±0.40</t>
    <phoneticPr fontId="7" type="noConversion"/>
  </si>
  <si>
    <t>19.10±0.30</t>
    <phoneticPr fontId="7" type="noConversion"/>
  </si>
  <si>
    <t>11.45±0.25</t>
    <phoneticPr fontId="7" type="noConversion"/>
  </si>
  <si>
    <t xml:space="preserve">4.60±0.30   </t>
    <phoneticPr fontId="7" type="noConversion"/>
  </si>
  <si>
    <t>14.50±0.30</t>
    <phoneticPr fontId="7" type="noConversion"/>
  </si>
  <si>
    <t>16.00+0.30-0.50</t>
    <phoneticPr fontId="7" type="noConversion"/>
  </si>
  <si>
    <t>14.10+0.60-0</t>
    <phoneticPr fontId="7" type="noConversion"/>
  </si>
  <si>
    <t>9.70+0.20-0.35</t>
    <phoneticPr fontId="7" type="noConversion"/>
  </si>
  <si>
    <t>OR8×5-4</t>
    <phoneticPr fontId="5" type="noConversion"/>
  </si>
  <si>
    <t xml:space="preserve"> 5.00±0.30 </t>
    <phoneticPr fontId="7" type="noConversion"/>
  </si>
  <si>
    <t>OR8×7-4</t>
    <phoneticPr fontId="5" type="noConversion"/>
  </si>
  <si>
    <t xml:space="preserve"> 7.00±0.30 </t>
    <phoneticPr fontId="7" type="noConversion"/>
  </si>
  <si>
    <t>OR9.52×3.2-4.75</t>
    <phoneticPr fontId="5" type="noConversion"/>
  </si>
  <si>
    <t>EER30/14.1F</t>
    <phoneticPr fontId="5" type="noConversion"/>
  </si>
  <si>
    <t>29.90±0.40</t>
    <phoneticPr fontId="7" type="noConversion"/>
  </si>
  <si>
    <t>14.10±0.30</t>
    <phoneticPr fontId="7" type="noConversion"/>
  </si>
  <si>
    <t>20.00±0.30</t>
    <phoneticPr fontId="7" type="noConversion"/>
  </si>
  <si>
    <t>24.90±0.40</t>
    <phoneticPr fontId="7" type="noConversion"/>
  </si>
  <si>
    <t>33.00±0.50</t>
    <phoneticPr fontId="7" type="noConversion"/>
  </si>
  <si>
    <t>19.30±0.40</t>
    <phoneticPr fontId="7" type="noConversion"/>
  </si>
  <si>
    <t>12.70±0.20</t>
    <phoneticPr fontId="7" type="noConversion"/>
  </si>
  <si>
    <t>12.20±0.25</t>
    <phoneticPr fontId="7" type="noConversion"/>
  </si>
  <si>
    <t>11.30±0.30</t>
    <phoneticPr fontId="7" type="noConversion"/>
  </si>
  <si>
    <t>18.00±0.40</t>
    <phoneticPr fontId="7" type="noConversion"/>
  </si>
  <si>
    <t>14.70±0.40</t>
    <phoneticPr fontId="7" type="noConversion"/>
  </si>
  <si>
    <t xml:space="preserve"> 9.60±0.25 </t>
    <phoneticPr fontId="7" type="noConversion"/>
  </si>
  <si>
    <t>17.75±0.40</t>
    <phoneticPr fontId="7" type="noConversion"/>
  </si>
  <si>
    <t>EER09/05</t>
    <phoneticPr fontId="5" type="noConversion"/>
  </si>
  <si>
    <t>25.45±0.25</t>
  </si>
  <si>
    <t>14.35±0.25</t>
  </si>
  <si>
    <t>27.55±0.25</t>
  </si>
  <si>
    <t xml:space="preserve">12.00±0.30 </t>
    <phoneticPr fontId="7" type="noConversion"/>
  </si>
  <si>
    <t>18.20min</t>
    <phoneticPr fontId="7" type="noConversion"/>
  </si>
  <si>
    <t xml:space="preserve">6.40±0.30 </t>
    <phoneticPr fontId="7" type="noConversion"/>
  </si>
  <si>
    <t>CC30/12.9</t>
    <phoneticPr fontId="7" type="noConversion"/>
  </si>
  <si>
    <t xml:space="preserve">12.90±0.20 </t>
    <phoneticPr fontId="7" type="noConversion"/>
  </si>
  <si>
    <t xml:space="preserve">7.30±0.30 </t>
    <phoneticPr fontId="7" type="noConversion"/>
  </si>
  <si>
    <t>CC30/13</t>
    <phoneticPr fontId="5" type="noConversion"/>
  </si>
  <si>
    <t>13.00±0.20</t>
    <phoneticPr fontId="7" type="noConversion"/>
  </si>
  <si>
    <t>7.40±0.30</t>
    <phoneticPr fontId="7" type="noConversion"/>
  </si>
  <si>
    <t xml:space="preserve">25.20±0.40  </t>
    <phoneticPr fontId="7" type="noConversion"/>
  </si>
  <si>
    <t xml:space="preserve">34.00±0.40  </t>
    <phoneticPr fontId="7" type="noConversion"/>
  </si>
  <si>
    <t xml:space="preserve"> 23.50min</t>
    <phoneticPr fontId="7" type="noConversion"/>
  </si>
  <si>
    <t>9.80±0.25</t>
    <phoneticPr fontId="7" type="noConversion"/>
  </si>
  <si>
    <t xml:space="preserve">25.20±0.40 </t>
    <phoneticPr fontId="7" type="noConversion"/>
  </si>
  <si>
    <t>11.60±0.30</t>
    <phoneticPr fontId="24" type="noConversion"/>
  </si>
  <si>
    <t xml:space="preserve">4.55±0.20   </t>
    <phoneticPr fontId="7" type="noConversion"/>
  </si>
  <si>
    <t>15.14±0.30</t>
    <phoneticPr fontId="7" type="noConversion"/>
  </si>
  <si>
    <t>EE19/20.3</t>
    <phoneticPr fontId="7" type="noConversion"/>
  </si>
  <si>
    <t>15.60±0.30</t>
    <phoneticPr fontId="7" type="noConversion"/>
  </si>
  <si>
    <t>RM8/12.7G</t>
    <phoneticPr fontId="5" type="noConversion"/>
  </si>
  <si>
    <t>22.75±0.45</t>
    <phoneticPr fontId="5" type="noConversion"/>
  </si>
  <si>
    <t>EQ25/10.8A</t>
    <phoneticPr fontId="7" type="noConversion"/>
  </si>
  <si>
    <t>10.80±0.20</t>
    <phoneticPr fontId="7" type="noConversion"/>
  </si>
  <si>
    <t>EQ25/11.2</t>
    <phoneticPr fontId="7" type="noConversion"/>
  </si>
  <si>
    <t>11.20±0.20</t>
    <phoneticPr fontId="7" type="noConversion"/>
  </si>
  <si>
    <t xml:space="preserve">15.30±0.30 </t>
    <phoneticPr fontId="7" type="noConversion"/>
  </si>
  <si>
    <t>6.10±0.30</t>
    <phoneticPr fontId="7" type="noConversion"/>
  </si>
  <si>
    <t>Fig.1</t>
    <phoneticPr fontId="5" type="noConversion"/>
  </si>
  <si>
    <t>42.00±0.70</t>
    <phoneticPr fontId="7" type="noConversion"/>
  </si>
  <si>
    <t xml:space="preserve">27.30±0.60 </t>
    <phoneticPr fontId="7" type="noConversion"/>
  </si>
  <si>
    <t>20.00±0.30</t>
    <phoneticPr fontId="7" type="noConversion"/>
  </si>
  <si>
    <t>Fig.8</t>
    <phoneticPr fontId="5" type="noConversion"/>
  </si>
  <si>
    <t>11.40±0.25</t>
    <phoneticPr fontId="7" type="noConversion"/>
  </si>
  <si>
    <t>31.00+0.00-0.80</t>
    <phoneticPr fontId="7" type="noConversion"/>
  </si>
  <si>
    <t>7.30+0.00-0.50</t>
    <phoneticPr fontId="7" type="noConversion"/>
  </si>
  <si>
    <t>7.20+0.00-0.50</t>
    <phoneticPr fontId="7" type="noConversion"/>
  </si>
  <si>
    <t>20.00+0.80-0.40</t>
    <phoneticPr fontId="7" type="noConversion"/>
  </si>
  <si>
    <t>13.00±0.25</t>
    <phoneticPr fontId="7" type="noConversion"/>
  </si>
  <si>
    <t>17.00±0.40</t>
    <phoneticPr fontId="7" type="noConversion"/>
  </si>
  <si>
    <t>OR31×4-19</t>
  </si>
  <si>
    <t>OR31×5-19</t>
    <phoneticPr fontId="7" type="noConversion"/>
  </si>
  <si>
    <t>5.00±0.40</t>
    <phoneticPr fontId="7" type="noConversion"/>
  </si>
  <si>
    <t>OR31×6-19</t>
  </si>
  <si>
    <t>6.00±0.40</t>
    <phoneticPr fontId="7" type="noConversion"/>
  </si>
  <si>
    <t>OR31×7-19</t>
  </si>
  <si>
    <t>7.00±0.40</t>
    <phoneticPr fontId="7" type="noConversion"/>
  </si>
  <si>
    <t>OR31×8-19</t>
    <phoneticPr fontId="5" type="noConversion"/>
  </si>
  <si>
    <t>8.00±0.40</t>
    <phoneticPr fontId="7" type="noConversion"/>
  </si>
  <si>
    <t>OR31×9-19</t>
  </si>
  <si>
    <t>OR32×11-14</t>
  </si>
  <si>
    <t>I</t>
    <phoneticPr fontId="5" type="noConversion"/>
  </si>
  <si>
    <t>35.10±0.60</t>
  </si>
  <si>
    <t>10.65±0.15</t>
  </si>
  <si>
    <t>26.00±0.50</t>
  </si>
  <si>
    <t>RM7/13.4</t>
    <phoneticPr fontId="5" type="noConversion"/>
  </si>
  <si>
    <t>19.90±0.40</t>
    <phoneticPr fontId="7" type="noConversion"/>
  </si>
  <si>
    <t xml:space="preserve">16.85±0.35 </t>
    <phoneticPr fontId="7" type="noConversion"/>
  </si>
  <si>
    <t>15.10+0.35-0.25</t>
    <phoneticPr fontId="5" type="noConversion"/>
  </si>
  <si>
    <t>7.10±0.15</t>
    <phoneticPr fontId="5" type="noConversion"/>
  </si>
  <si>
    <t>Fig.3</t>
    <phoneticPr fontId="7" type="noConversion"/>
  </si>
  <si>
    <t>RM7/13.4G</t>
    <phoneticPr fontId="5" type="noConversion"/>
  </si>
  <si>
    <t>Fig.7</t>
    <phoneticPr fontId="7" type="noConversion"/>
  </si>
  <si>
    <t>RM7/13.6</t>
    <phoneticPr fontId="5" type="noConversion"/>
  </si>
  <si>
    <t>13.60±0.20</t>
    <phoneticPr fontId="24" type="noConversion"/>
  </si>
  <si>
    <t>RM7/13.6G</t>
    <phoneticPr fontId="5" type="noConversion"/>
  </si>
  <si>
    <t>RM7/15.5</t>
    <phoneticPr fontId="5" type="noConversion"/>
  </si>
  <si>
    <t>19.90±0.45</t>
    <phoneticPr fontId="5" type="noConversion"/>
  </si>
  <si>
    <t>16.85±0.35</t>
    <phoneticPr fontId="5" type="noConversion"/>
  </si>
  <si>
    <r>
      <t>(mm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)</t>
    </r>
    <phoneticPr fontId="7" type="noConversion"/>
  </si>
  <si>
    <t>JPP-4</t>
    <phoneticPr fontId="7" type="noConversion"/>
  </si>
  <si>
    <t>16.00±0.30</t>
    <phoneticPr fontId="7" type="noConversion"/>
  </si>
  <si>
    <t>OR18×3.7-10</t>
    <phoneticPr fontId="5" type="noConversion"/>
  </si>
  <si>
    <t xml:space="preserve">3.70±0.20 </t>
    <phoneticPr fontId="7" type="noConversion"/>
  </si>
  <si>
    <t>28.00±0.50</t>
    <phoneticPr fontId="7" type="noConversion"/>
  </si>
  <si>
    <t>11.20±0.20</t>
    <phoneticPr fontId="7" type="noConversion"/>
  </si>
  <si>
    <t>22.65±0.40</t>
    <phoneticPr fontId="7" type="noConversion"/>
  </si>
  <si>
    <t>20.05±0.40</t>
    <phoneticPr fontId="7" type="noConversion"/>
  </si>
  <si>
    <t>24.20±0.50</t>
    <phoneticPr fontId="7" type="noConversion"/>
  </si>
  <si>
    <t>13.10±0.40</t>
    <phoneticPr fontId="7" type="noConversion"/>
  </si>
  <si>
    <t>19.80±0.40</t>
    <phoneticPr fontId="7" type="noConversion"/>
  </si>
  <si>
    <t>11.00±0.20</t>
    <phoneticPr fontId="7" type="noConversion"/>
  </si>
  <si>
    <t>24.70±0.30</t>
    <phoneticPr fontId="7" type="noConversion"/>
  </si>
  <si>
    <t xml:space="preserve"> 5.00±0.20 </t>
    <phoneticPr fontId="7" type="noConversion"/>
  </si>
  <si>
    <t>14.30±0.30</t>
    <phoneticPr fontId="7" type="noConversion"/>
  </si>
  <si>
    <t>4.80±0.20</t>
    <phoneticPr fontId="7" type="noConversion"/>
  </si>
  <si>
    <t>----</t>
    <phoneticPr fontId="7" type="noConversion"/>
  </si>
  <si>
    <t>12.10±0.30</t>
    <phoneticPr fontId="7" type="noConversion"/>
  </si>
  <si>
    <t>4.00±0.20</t>
    <phoneticPr fontId="7" type="noConversion"/>
  </si>
  <si>
    <t>8.10±0.20</t>
    <phoneticPr fontId="5" type="noConversion"/>
  </si>
  <si>
    <t>RM8/14A</t>
    <phoneticPr fontId="5" type="noConversion"/>
  </si>
  <si>
    <t>14.05±0.20</t>
    <phoneticPr fontId="7" type="noConversion"/>
  </si>
  <si>
    <t>8.65±0.20</t>
    <phoneticPr fontId="5" type="noConversion"/>
  </si>
  <si>
    <t>RM8/14.4</t>
    <phoneticPr fontId="5" type="noConversion"/>
  </si>
  <si>
    <t>ATQ27/20C</t>
    <phoneticPr fontId="5" type="noConversion"/>
  </si>
  <si>
    <t>ATQ27/28.7C</t>
    <phoneticPr fontId="5" type="noConversion"/>
  </si>
  <si>
    <t>ATQ27/29C</t>
    <phoneticPr fontId="5" type="noConversion"/>
  </si>
  <si>
    <t>ATQ28/11.2D</t>
    <phoneticPr fontId="5" type="noConversion"/>
  </si>
  <si>
    <t>ATQ28/11.6E</t>
    <phoneticPr fontId="5" type="noConversion"/>
  </si>
  <si>
    <t>9.70±0.20</t>
    <phoneticPr fontId="7" type="noConversion"/>
  </si>
  <si>
    <t xml:space="preserve">   ATR 型磁芯</t>
    <phoneticPr fontId="7" type="noConversion"/>
  </si>
  <si>
    <t xml:space="preserve">   ATR CORES</t>
    <phoneticPr fontId="7" type="noConversion"/>
  </si>
  <si>
    <t>PC CORES</t>
    <phoneticPr fontId="7" type="noConversion"/>
  </si>
  <si>
    <r>
      <t>規格</t>
    </r>
    <r>
      <rPr>
        <sz val="12"/>
        <rFont val="宋体"/>
        <charset val="134"/>
      </rPr>
      <t>（</t>
    </r>
    <r>
      <rPr>
        <sz val="12"/>
        <rFont val="Arial"/>
        <family val="2"/>
      </rPr>
      <t>Type</t>
    </r>
    <r>
      <rPr>
        <sz val="12"/>
        <rFont val="宋体"/>
        <charset val="134"/>
      </rPr>
      <t>）</t>
    </r>
    <phoneticPr fontId="5" type="noConversion"/>
  </si>
  <si>
    <r>
      <t>尺</t>
    </r>
    <r>
      <rPr>
        <sz val="12"/>
        <rFont val="Arial"/>
        <family val="2"/>
      </rPr>
      <t xml:space="preserve">     </t>
    </r>
    <r>
      <rPr>
        <sz val="12"/>
        <rFont val="宋体"/>
        <charset val="134"/>
      </rPr>
      <t>寸（</t>
    </r>
    <r>
      <rPr>
        <sz val="12"/>
        <rFont val="Arial"/>
        <family val="2"/>
      </rPr>
      <t>Unit:mm</t>
    </r>
    <r>
      <rPr>
        <sz val="12"/>
        <rFont val="宋体"/>
        <charset val="134"/>
      </rPr>
      <t>）</t>
    </r>
    <phoneticPr fontId="5" type="noConversion"/>
  </si>
  <si>
    <t>磁芯參數</t>
  </si>
  <si>
    <r>
      <t>單重</t>
    </r>
    <r>
      <rPr>
        <sz val="11"/>
        <rFont val="Arial"/>
        <family val="2"/>
      </rPr>
      <t>(g/set)</t>
    </r>
    <phoneticPr fontId="7" type="noConversion"/>
  </si>
  <si>
    <t>Al-value</t>
    <phoneticPr fontId="7" type="noConversion"/>
  </si>
  <si>
    <t>A</t>
  </si>
  <si>
    <t>B</t>
  </si>
  <si>
    <t>C</t>
  </si>
  <si>
    <t>D</t>
    <phoneticPr fontId="5" type="noConversion"/>
  </si>
  <si>
    <t>E</t>
  </si>
  <si>
    <t>F</t>
  </si>
  <si>
    <t>6.00±0.30</t>
    <phoneticPr fontId="7" type="noConversion"/>
  </si>
  <si>
    <t>Fig.1</t>
    <phoneticPr fontId="7" type="noConversion"/>
  </si>
  <si>
    <t>LEP33/11.2</t>
    <phoneticPr fontId="7" type="noConversion"/>
  </si>
  <si>
    <t>33.00±0.50</t>
    <phoneticPr fontId="7" type="noConversion"/>
  </si>
  <si>
    <t>26.60±0.40</t>
    <phoneticPr fontId="7" type="noConversion"/>
  </si>
  <si>
    <t>24.00±0.40</t>
    <phoneticPr fontId="7" type="noConversion"/>
  </si>
  <si>
    <t>29.20±0.50</t>
    <phoneticPr fontId="7" type="noConversion"/>
  </si>
  <si>
    <t>16.00±0.40</t>
    <phoneticPr fontId="7" type="noConversion"/>
  </si>
  <si>
    <t>13.90±0.20</t>
    <phoneticPr fontId="7" type="noConversion"/>
  </si>
  <si>
    <t>5.40±0.30</t>
    <phoneticPr fontId="7" type="noConversion"/>
  </si>
  <si>
    <t>Fig.2</t>
    <phoneticPr fontId="7" type="noConversion"/>
  </si>
  <si>
    <t>LEP33/11.6</t>
    <phoneticPr fontId="7" type="noConversion"/>
  </si>
  <si>
    <t>11.60±0.20</t>
    <phoneticPr fontId="7" type="noConversion"/>
  </si>
  <si>
    <t>5.80±0.30</t>
    <phoneticPr fontId="7" type="noConversion"/>
  </si>
  <si>
    <t>19.00±0.40</t>
    <phoneticPr fontId="7" type="noConversion"/>
  </si>
  <si>
    <t>OR19×7-13</t>
  </si>
  <si>
    <t>7.80±0.30</t>
    <phoneticPr fontId="7" type="noConversion"/>
  </si>
  <si>
    <t>21.00±0.40</t>
    <phoneticPr fontId="7" type="noConversion"/>
  </si>
  <si>
    <t>CC30/11.4</t>
  </si>
  <si>
    <t>CC30/12</t>
  </si>
  <si>
    <t>CC30/13.5</t>
  </si>
  <si>
    <t>CC30/17.3</t>
  </si>
  <si>
    <t>CC33/16</t>
  </si>
  <si>
    <t>CC33/20</t>
  </si>
  <si>
    <t>CC40/15</t>
  </si>
  <si>
    <t>CC40/17.9A</t>
  </si>
  <si>
    <t>RM8</t>
    <phoneticPr fontId="5" type="noConversion"/>
  </si>
  <si>
    <t>19.30±0.40</t>
    <phoneticPr fontId="5" type="noConversion"/>
  </si>
  <si>
    <t>430
   360**</t>
    <phoneticPr fontId="5" type="noConversion"/>
  </si>
  <si>
    <t>130
   80**</t>
    <phoneticPr fontId="5" type="noConversion"/>
  </si>
  <si>
    <t>9
   5**</t>
    <phoneticPr fontId="5" type="noConversion"/>
  </si>
  <si>
    <t>&gt;240</t>
    <phoneticPr fontId="5" type="noConversion"/>
  </si>
  <si>
    <r>
      <t>4.9x10</t>
    </r>
    <r>
      <rPr>
        <vertAlign val="superscript"/>
        <sz val="12"/>
        <color indexed="8"/>
        <rFont val="Arial"/>
        <family val="2"/>
      </rPr>
      <t>3</t>
    </r>
    <phoneticPr fontId="5" type="noConversion"/>
  </si>
  <si>
    <r>
      <t>4.7x10</t>
    </r>
    <r>
      <rPr>
        <vertAlign val="superscript"/>
        <sz val="12"/>
        <color indexed="8"/>
        <rFont val="Arial"/>
        <family val="2"/>
      </rPr>
      <t>3</t>
    </r>
    <phoneticPr fontId="5" type="noConversion"/>
  </si>
  <si>
    <r>
      <t>4.8x10</t>
    </r>
    <r>
      <rPr>
        <vertAlign val="superscript"/>
        <sz val="12"/>
        <color indexed="8"/>
        <rFont val="Arial"/>
        <family val="2"/>
      </rPr>
      <t>3</t>
    </r>
  </si>
  <si>
    <t>A</t>
    <phoneticPr fontId="7" type="noConversion"/>
  </si>
  <si>
    <t>B</t>
    <phoneticPr fontId="7" type="noConversion"/>
  </si>
  <si>
    <t>C</t>
    <phoneticPr fontId="7" type="noConversion"/>
  </si>
  <si>
    <t>D1</t>
    <phoneticPr fontId="7" type="noConversion"/>
  </si>
  <si>
    <t>ATQ33/12.6A</t>
    <phoneticPr fontId="5" type="noConversion"/>
  </si>
  <si>
    <t>ATQ38/9.5</t>
    <phoneticPr fontId="5" type="noConversion"/>
  </si>
  <si>
    <t>33.00±0.40</t>
    <phoneticPr fontId="7" type="noConversion"/>
  </si>
  <si>
    <t>ATQ38/9.8</t>
    <phoneticPr fontId="5" type="noConversion"/>
  </si>
  <si>
    <t>ATQ38/11.1</t>
    <phoneticPr fontId="5" type="noConversion"/>
  </si>
  <si>
    <t>ATQ38/11.4</t>
    <phoneticPr fontId="5" type="noConversion"/>
  </si>
  <si>
    <t>CC 型磁芯</t>
    <phoneticPr fontId="7" type="noConversion"/>
  </si>
  <si>
    <t>CC CORES</t>
    <phoneticPr fontId="7" type="noConversion"/>
  </si>
  <si>
    <r>
      <t>規格</t>
    </r>
    <r>
      <rPr>
        <sz val="12"/>
        <color indexed="8"/>
        <rFont val="Arial"/>
        <family val="2"/>
      </rPr>
      <t xml:space="preserve">  </t>
    </r>
    <r>
      <rPr>
        <sz val="12"/>
        <color indexed="8"/>
        <rFont val="宋体"/>
        <charset val="134"/>
      </rPr>
      <t>（</t>
    </r>
    <r>
      <rPr>
        <sz val="12"/>
        <color indexed="8"/>
        <rFont val="Arial"/>
        <family val="2"/>
      </rPr>
      <t>Type</t>
    </r>
    <r>
      <rPr>
        <sz val="12"/>
        <color indexed="8"/>
        <rFont val="宋体"/>
        <charset val="134"/>
      </rPr>
      <t>）</t>
    </r>
    <phoneticPr fontId="7" type="noConversion"/>
  </si>
  <si>
    <t>12.10±0.40</t>
    <phoneticPr fontId="7" type="noConversion"/>
  </si>
  <si>
    <t>EPC17/17.3</t>
    <phoneticPr fontId="5" type="noConversion"/>
  </si>
  <si>
    <t>17.30±0.30</t>
    <phoneticPr fontId="7" type="noConversion"/>
  </si>
  <si>
    <t>12.30±0.30</t>
    <phoneticPr fontId="7" type="noConversion"/>
  </si>
  <si>
    <t>EPC17/17.5</t>
    <phoneticPr fontId="5" type="noConversion"/>
  </si>
  <si>
    <t>17.50±0.40</t>
    <phoneticPr fontId="7" type="noConversion"/>
  </si>
  <si>
    <t>12.00±0.50</t>
    <phoneticPr fontId="5" type="noConversion"/>
  </si>
  <si>
    <t>12.50±0.40</t>
    <phoneticPr fontId="7" type="noConversion"/>
  </si>
  <si>
    <t>EPC17/17.3B</t>
    <phoneticPr fontId="5" type="noConversion"/>
  </si>
  <si>
    <t>14.60min</t>
    <phoneticPr fontId="7" type="noConversion"/>
  </si>
  <si>
    <t>11.90min</t>
    <phoneticPr fontId="7" type="noConversion"/>
  </si>
  <si>
    <t>EPC19/19</t>
    <phoneticPr fontId="5" type="noConversion"/>
  </si>
  <si>
    <t>19.10±0.40</t>
    <phoneticPr fontId="7" type="noConversion"/>
  </si>
  <si>
    <t>19.50±0.40</t>
    <phoneticPr fontId="7" type="noConversion"/>
  </si>
  <si>
    <t>2.50±0.20</t>
    <phoneticPr fontId="7" type="noConversion"/>
  </si>
  <si>
    <t>15.80min</t>
    <phoneticPr fontId="7" type="noConversion"/>
  </si>
  <si>
    <t>13.10min</t>
    <phoneticPr fontId="7" type="noConversion"/>
  </si>
  <si>
    <t>8.50±0.20</t>
    <phoneticPr fontId="5" type="noConversion"/>
  </si>
  <si>
    <t>14.50±0.40</t>
    <phoneticPr fontId="7" type="noConversion"/>
  </si>
  <si>
    <t>EPC19/19.9</t>
    <phoneticPr fontId="5" type="noConversion"/>
  </si>
  <si>
    <t>19.90±0.40</t>
    <phoneticPr fontId="7" type="noConversion"/>
  </si>
  <si>
    <t>14.90±0.40</t>
    <phoneticPr fontId="7" type="noConversion"/>
  </si>
  <si>
    <t>EPC34.4/37.4</t>
    <phoneticPr fontId="7" type="noConversion"/>
  </si>
  <si>
    <t>34.40±0.50</t>
    <phoneticPr fontId="7" type="noConversion"/>
  </si>
  <si>
    <t>37.40±0.30</t>
    <phoneticPr fontId="7" type="noConversion"/>
  </si>
  <si>
    <t>8.90±0.20</t>
    <phoneticPr fontId="7" type="noConversion"/>
  </si>
  <si>
    <t>5.35±0.15</t>
    <phoneticPr fontId="7" type="noConversion"/>
  </si>
  <si>
    <t>25.90min</t>
    <phoneticPr fontId="7" type="noConversion"/>
  </si>
  <si>
    <t>24.40min</t>
    <phoneticPr fontId="7" type="noConversion"/>
  </si>
  <si>
    <t>14.00+0.15/-0.25</t>
    <phoneticPr fontId="5" type="noConversion"/>
  </si>
  <si>
    <t>28.00±0.30</t>
    <phoneticPr fontId="7" type="noConversion"/>
  </si>
  <si>
    <t>EPC36.5/21.6</t>
    <phoneticPr fontId="5" type="noConversion"/>
  </si>
  <si>
    <t xml:space="preserve"> 36.50±0.50 </t>
    <phoneticPr fontId="7" type="noConversion"/>
  </si>
  <si>
    <t>21.60±0.30</t>
    <phoneticPr fontId="7" type="noConversion"/>
  </si>
  <si>
    <t>10.00±0.20</t>
    <phoneticPr fontId="7" type="noConversion"/>
  </si>
  <si>
    <t xml:space="preserve">4.00±0.20 </t>
    <phoneticPr fontId="7" type="noConversion"/>
  </si>
  <si>
    <t>29.30±0.40</t>
    <phoneticPr fontId="7" type="noConversion"/>
  </si>
  <si>
    <t>25.00±0.40</t>
    <phoneticPr fontId="7" type="noConversion"/>
  </si>
  <si>
    <t>23.00±0.30</t>
    <phoneticPr fontId="5" type="noConversion"/>
  </si>
  <si>
    <t>11.70±0.30</t>
    <phoneticPr fontId="7" type="noConversion"/>
  </si>
  <si>
    <t>Fig.1</t>
    <phoneticPr fontId="5" type="noConversion"/>
  </si>
  <si>
    <t>EPC38.4/37.4</t>
    <phoneticPr fontId="7" type="noConversion"/>
  </si>
  <si>
    <t>38.40±0.60</t>
    <phoneticPr fontId="7" type="noConversion"/>
  </si>
  <si>
    <t>29.70min</t>
    <phoneticPr fontId="7" type="noConversion"/>
  </si>
  <si>
    <t>28.60min</t>
    <phoneticPr fontId="7" type="noConversion"/>
  </si>
  <si>
    <t>EPC38.9/31.4</t>
    <phoneticPr fontId="5" type="noConversion"/>
  </si>
  <si>
    <t xml:space="preserve">38.90+0.40-0.60 </t>
    <phoneticPr fontId="7" type="noConversion"/>
  </si>
  <si>
    <t xml:space="preserve">31.40±0.40 </t>
    <phoneticPr fontId="7" type="noConversion"/>
  </si>
  <si>
    <t xml:space="preserve">9.85±0.15 </t>
    <phoneticPr fontId="7" type="noConversion"/>
  </si>
  <si>
    <t xml:space="preserve">4.00±0.15 </t>
    <phoneticPr fontId="7" type="noConversion"/>
  </si>
  <si>
    <t xml:space="preserve">7.42±0.20 </t>
    <phoneticPr fontId="7" type="noConversion"/>
  </si>
  <si>
    <t>31.36±0.50</t>
    <phoneticPr fontId="7" type="noConversion"/>
  </si>
  <si>
    <t>26.45±0.40</t>
    <phoneticPr fontId="7" type="noConversion"/>
  </si>
  <si>
    <t xml:space="preserve"> 25.36±0.40</t>
    <phoneticPr fontId="5" type="noConversion"/>
  </si>
  <si>
    <t>18.40±0.40</t>
    <phoneticPr fontId="7" type="noConversion"/>
  </si>
  <si>
    <t>EPC38.9/31.6</t>
    <phoneticPr fontId="5" type="noConversion"/>
  </si>
  <si>
    <t xml:space="preserve">31.60±0.50 </t>
    <phoneticPr fontId="7" type="noConversion"/>
  </si>
  <si>
    <t>18.60±0.40</t>
    <phoneticPr fontId="7" type="noConversion"/>
  </si>
  <si>
    <t>EPC50.5/51.2</t>
    <phoneticPr fontId="5" type="noConversion"/>
  </si>
  <si>
    <t>50.50±0.80</t>
    <phoneticPr fontId="7" type="noConversion"/>
  </si>
  <si>
    <t>51.20±0.40</t>
    <phoneticPr fontId="7" type="noConversion"/>
  </si>
  <si>
    <t>9.00±0.30</t>
    <phoneticPr fontId="7" type="noConversion"/>
  </si>
  <si>
    <t>5.00±0.20</t>
    <phoneticPr fontId="7" type="noConversion"/>
  </si>
  <si>
    <t>38.00±0.60</t>
    <phoneticPr fontId="7" type="noConversion"/>
  </si>
  <si>
    <t xml:space="preserve">23.5±0.40 </t>
    <phoneticPr fontId="5" type="noConversion"/>
  </si>
  <si>
    <t>37.00±0.40</t>
    <phoneticPr fontId="7" type="noConversion"/>
  </si>
  <si>
    <t>Fig.2</t>
    <phoneticPr fontId="5" type="noConversion"/>
  </si>
  <si>
    <t>RM10/12.3G</t>
    <phoneticPr fontId="5" type="noConversion"/>
  </si>
  <si>
    <t>12.35±0.20</t>
    <phoneticPr fontId="24" type="noConversion"/>
  </si>
  <si>
    <t>13.25±0.25</t>
    <phoneticPr fontId="5" type="noConversion"/>
  </si>
  <si>
    <t>13.00min</t>
    <phoneticPr fontId="24" type="noConversion"/>
  </si>
  <si>
    <t>6.45±0.30</t>
    <phoneticPr fontId="24" type="noConversion"/>
  </si>
  <si>
    <t>Fig.4</t>
    <phoneticPr fontId="5" type="noConversion"/>
  </si>
  <si>
    <t>EFD 型磁芯</t>
    <phoneticPr fontId="7" type="noConversion"/>
  </si>
  <si>
    <t>EFD CORES</t>
    <phoneticPr fontId="7" type="noConversion"/>
  </si>
  <si>
    <t>D</t>
    <phoneticPr fontId="5" type="noConversion"/>
  </si>
  <si>
    <t>EFD12.4/13.5</t>
    <phoneticPr fontId="5" type="noConversion"/>
  </si>
  <si>
    <t>12.50±0.30</t>
    <phoneticPr fontId="7" type="noConversion"/>
  </si>
  <si>
    <t>2.20±0.10</t>
    <phoneticPr fontId="7" type="noConversion"/>
  </si>
  <si>
    <t>9.55min</t>
    <phoneticPr fontId="7" type="noConversion"/>
  </si>
  <si>
    <t>5.15±0.15</t>
    <phoneticPr fontId="7" type="noConversion"/>
  </si>
  <si>
    <t>10.70±0.40</t>
    <phoneticPr fontId="7" type="noConversion"/>
  </si>
  <si>
    <t>EFD15/15</t>
    <phoneticPr fontId="5" type="noConversion"/>
  </si>
  <si>
    <t>15.00±0.40</t>
    <phoneticPr fontId="7" type="noConversion"/>
  </si>
  <si>
    <t>15.00±0.30</t>
    <phoneticPr fontId="7" type="noConversion"/>
  </si>
  <si>
    <t>4.65±0.15</t>
    <phoneticPr fontId="7" type="noConversion"/>
  </si>
  <si>
    <t>2.40±0.10</t>
    <phoneticPr fontId="7" type="noConversion"/>
  </si>
  <si>
    <t xml:space="preserve">11.00±0.35 </t>
    <phoneticPr fontId="7" type="noConversion"/>
  </si>
  <si>
    <t>5.30±0.15</t>
    <phoneticPr fontId="7" type="noConversion"/>
  </si>
  <si>
    <t>11.00±0.50</t>
    <phoneticPr fontId="7" type="noConversion"/>
  </si>
  <si>
    <t>EFD15/19</t>
    <phoneticPr fontId="5" type="noConversion"/>
  </si>
  <si>
    <t>19.00±0.30</t>
    <phoneticPr fontId="7" type="noConversion"/>
  </si>
  <si>
    <t>3.80±0.15</t>
    <phoneticPr fontId="7" type="noConversion"/>
  </si>
  <si>
    <t>1.90±0.10</t>
    <phoneticPr fontId="7" type="noConversion"/>
  </si>
  <si>
    <t xml:space="preserve">11.00±0.30 </t>
    <phoneticPr fontId="7" type="noConversion"/>
  </si>
  <si>
    <t>13.40±0.20</t>
    <phoneticPr fontId="7" type="noConversion"/>
  </si>
  <si>
    <t>EFD15/22</t>
    <phoneticPr fontId="5" type="noConversion"/>
  </si>
  <si>
    <t>15.00±0.35</t>
    <phoneticPr fontId="7" type="noConversion"/>
  </si>
  <si>
    <t>22.00±0.30</t>
    <phoneticPr fontId="7" type="noConversion"/>
  </si>
  <si>
    <t>3.80±0.20</t>
    <phoneticPr fontId="7" type="noConversion"/>
  </si>
  <si>
    <t>11.00+0.35-0.25</t>
    <phoneticPr fontId="7" type="noConversion"/>
  </si>
  <si>
    <t>16.40±0.25</t>
    <phoneticPr fontId="7" type="noConversion"/>
  </si>
  <si>
    <t>EFD15/15A</t>
    <phoneticPr fontId="5" type="noConversion"/>
  </si>
  <si>
    <t>EFD15/15.4A</t>
    <phoneticPr fontId="5" type="noConversion"/>
  </si>
  <si>
    <t>15.40±0.30</t>
    <phoneticPr fontId="7" type="noConversion"/>
  </si>
  <si>
    <t>11.40±0.40</t>
    <phoneticPr fontId="7" type="noConversion"/>
  </si>
  <si>
    <t>EFD16/15.5</t>
    <phoneticPr fontId="5" type="noConversion"/>
  </si>
  <si>
    <t>16.00±0.30</t>
    <phoneticPr fontId="7" type="noConversion"/>
  </si>
  <si>
    <t>30.00±0.50</t>
    <phoneticPr fontId="7" type="noConversion"/>
  </si>
  <si>
    <t>16.60±0.30</t>
    <phoneticPr fontId="7" type="noConversion"/>
  </si>
  <si>
    <t>35.80±0.40</t>
    <phoneticPr fontId="7" type="noConversion"/>
  </si>
  <si>
    <t>25.40±0.60</t>
    <phoneticPr fontId="7" type="noConversion"/>
  </si>
  <si>
    <t>1.90±0.20</t>
    <phoneticPr fontId="7" type="noConversion"/>
  </si>
  <si>
    <t>17.60min</t>
    <phoneticPr fontId="7" type="noConversion"/>
  </si>
  <si>
    <t>22.20±0.40</t>
    <phoneticPr fontId="7" type="noConversion"/>
  </si>
  <si>
    <t>EFD23.6/28.6</t>
    <phoneticPr fontId="7" type="noConversion"/>
  </si>
  <si>
    <r>
      <t>28.60</t>
    </r>
    <r>
      <rPr>
        <sz val="12"/>
        <rFont val="Times New Roman"/>
        <family val="1"/>
      </rPr>
      <t>±</t>
    </r>
    <r>
      <rPr>
        <sz val="12"/>
        <rFont val="宋体"/>
        <charset val="134"/>
      </rPr>
      <t>0.40</t>
    </r>
    <phoneticPr fontId="7" type="noConversion"/>
  </si>
  <si>
    <r>
      <t>4.0</t>
    </r>
    <r>
      <rPr>
        <sz val="12"/>
        <rFont val="宋体"/>
        <charset val="134"/>
      </rPr>
      <t>0</t>
    </r>
    <r>
      <rPr>
        <sz val="12"/>
        <rFont val="Times New Roman"/>
        <family val="1"/>
      </rPr>
      <t>±</t>
    </r>
    <r>
      <rPr>
        <sz val="12"/>
        <rFont val="宋体"/>
        <charset val="134"/>
      </rPr>
      <t>0.20</t>
    </r>
    <phoneticPr fontId="7" type="noConversion"/>
  </si>
  <si>
    <r>
      <t>1</t>
    </r>
    <r>
      <rPr>
        <sz val="12"/>
        <rFont val="宋体"/>
        <charset val="134"/>
      </rPr>
      <t>.90</t>
    </r>
    <r>
      <rPr>
        <sz val="12"/>
        <rFont val="Times New Roman"/>
        <family val="1"/>
      </rPr>
      <t>±</t>
    </r>
    <r>
      <rPr>
        <sz val="12"/>
        <rFont val="宋体"/>
        <charset val="134"/>
      </rPr>
      <t>0.20</t>
    </r>
    <phoneticPr fontId="7" type="noConversion"/>
  </si>
  <si>
    <r>
      <t>23.00</t>
    </r>
    <r>
      <rPr>
        <sz val="12"/>
        <rFont val="Times New Roman"/>
        <family val="1"/>
      </rPr>
      <t>±</t>
    </r>
    <r>
      <rPr>
        <sz val="12"/>
        <rFont val="宋体"/>
        <charset val="134"/>
      </rPr>
      <t>0.40</t>
    </r>
    <phoneticPr fontId="7" type="noConversion"/>
  </si>
  <si>
    <t>EFD25/22.4</t>
    <phoneticPr fontId="5" type="noConversion"/>
  </si>
  <si>
    <t>25.00±0.65</t>
    <phoneticPr fontId="7" type="noConversion"/>
  </si>
  <si>
    <t>22.40±0.50</t>
    <phoneticPr fontId="7" type="noConversion"/>
  </si>
  <si>
    <t xml:space="preserve">9.10±0.20 </t>
    <phoneticPr fontId="7" type="noConversion"/>
  </si>
  <si>
    <t>5.20±0.25</t>
    <phoneticPr fontId="7" type="noConversion"/>
  </si>
  <si>
    <t>18.70±0.60</t>
    <phoneticPr fontId="7" type="noConversion"/>
  </si>
  <si>
    <t>11.40±0.20</t>
    <phoneticPr fontId="7" type="noConversion"/>
  </si>
  <si>
    <t>16.00±0.50</t>
    <phoneticPr fontId="7" type="noConversion"/>
  </si>
  <si>
    <t>Fig.4</t>
    <phoneticPr fontId="5" type="noConversion"/>
  </si>
  <si>
    <t>EFD25/25</t>
    <phoneticPr fontId="5" type="noConversion"/>
  </si>
  <si>
    <t>9.10±0.20</t>
    <phoneticPr fontId="7" type="noConversion"/>
  </si>
  <si>
    <t>18.60±0.50</t>
    <phoneticPr fontId="7" type="noConversion"/>
  </si>
  <si>
    <t>EFD25/25A</t>
    <phoneticPr fontId="5" type="noConversion"/>
  </si>
  <si>
    <t>25.00±0.50</t>
    <phoneticPr fontId="7" type="noConversion"/>
  </si>
  <si>
    <t>25.40±0.40</t>
    <phoneticPr fontId="7" type="noConversion"/>
  </si>
  <si>
    <t>12.40±0.30</t>
    <phoneticPr fontId="7" type="noConversion"/>
  </si>
  <si>
    <t>8.30±0.20</t>
    <phoneticPr fontId="7" type="noConversion"/>
  </si>
  <si>
    <t>19.00±0.40</t>
    <phoneticPr fontId="7" type="noConversion"/>
  </si>
  <si>
    <t>6.96±0.20</t>
    <phoneticPr fontId="7" type="noConversion"/>
  </si>
  <si>
    <t>OR29×10-19</t>
  </si>
  <si>
    <t>29.00±0.40</t>
    <phoneticPr fontId="7" type="noConversion"/>
  </si>
  <si>
    <t>19.00±0.30</t>
    <phoneticPr fontId="7" type="noConversion"/>
  </si>
  <si>
    <t>11.70±0.20</t>
    <phoneticPr fontId="7" type="noConversion"/>
  </si>
  <si>
    <t>23.60±0.40</t>
    <phoneticPr fontId="7" type="noConversion"/>
  </si>
  <si>
    <t>7.30±0.15</t>
    <phoneticPr fontId="7" type="noConversion"/>
  </si>
  <si>
    <t>9.90±0.30</t>
    <phoneticPr fontId="7" type="noConversion"/>
  </si>
  <si>
    <t>13.20±0.40</t>
    <phoneticPr fontId="7" type="noConversion"/>
  </si>
  <si>
    <t>24.50±0.30</t>
    <phoneticPr fontId="7" type="noConversion"/>
  </si>
  <si>
    <t>15.80±0.30</t>
    <phoneticPr fontId="7" type="noConversion"/>
  </si>
  <si>
    <t>25.00±0.50</t>
    <phoneticPr fontId="7" type="noConversion"/>
  </si>
  <si>
    <t>16.30±0.50</t>
    <phoneticPr fontId="7" type="noConversion"/>
  </si>
  <si>
    <t>28.00±0.50</t>
    <phoneticPr fontId="7" type="noConversion"/>
  </si>
  <si>
    <t>19.30±0.50</t>
    <phoneticPr fontId="7" type="noConversion"/>
  </si>
  <si>
    <t>28.50±0.50</t>
    <phoneticPr fontId="7" type="noConversion"/>
  </si>
  <si>
    <t>19.80±0.40</t>
    <phoneticPr fontId="7" type="noConversion"/>
  </si>
  <si>
    <t>31.00±0.40</t>
    <phoneticPr fontId="7" type="noConversion"/>
  </si>
  <si>
    <t>49.40+0.80-0.00</t>
    <phoneticPr fontId="7" type="noConversion"/>
  </si>
  <si>
    <t>16.30±0.40</t>
    <phoneticPr fontId="7" type="noConversion"/>
  </si>
  <si>
    <t>36.70min</t>
    <phoneticPr fontId="7" type="noConversion"/>
  </si>
  <si>
    <t>36.20+1.00-0.00</t>
    <phoneticPr fontId="7" type="noConversion"/>
  </si>
  <si>
    <t>49.40±0.40</t>
    <phoneticPr fontId="7" type="noConversion"/>
  </si>
  <si>
    <t>36.10min</t>
    <phoneticPr fontId="7" type="noConversion"/>
  </si>
  <si>
    <t>36.20±0.80</t>
    <phoneticPr fontId="7" type="noConversion"/>
  </si>
  <si>
    <t>31.00±0.60</t>
    <phoneticPr fontId="7" type="noConversion"/>
  </si>
  <si>
    <t xml:space="preserve">13.30±0.20 </t>
    <phoneticPr fontId="7" type="noConversion"/>
  </si>
  <si>
    <t>6.90+0.20/-0.30</t>
    <phoneticPr fontId="7" type="noConversion"/>
  </si>
  <si>
    <t>12.70+0.20/-0.30</t>
    <phoneticPr fontId="7" type="noConversion"/>
  </si>
  <si>
    <t>16.10±0.40</t>
    <phoneticPr fontId="7" type="noConversion"/>
  </si>
  <si>
    <t>16.10±0.30</t>
    <phoneticPr fontId="7" type="noConversion"/>
  </si>
  <si>
    <t>6.50±0.20</t>
    <phoneticPr fontId="5" type="noConversion"/>
  </si>
  <si>
    <t>RM5/8.2</t>
    <phoneticPr fontId="5" type="noConversion"/>
  </si>
  <si>
    <t>12.05±0.25</t>
    <phoneticPr fontId="5" type="noConversion"/>
  </si>
  <si>
    <t>8.20±0.20</t>
    <phoneticPr fontId="5" type="noConversion"/>
  </si>
  <si>
    <t>10.40±0.20</t>
    <phoneticPr fontId="5" type="noConversion"/>
  </si>
  <si>
    <t>4.30±0.20</t>
    <phoneticPr fontId="5" type="noConversion"/>
  </si>
  <si>
    <t>OR18×7-10A</t>
    <phoneticPr fontId="7" type="noConversion"/>
  </si>
  <si>
    <t>OR18×8-10</t>
    <phoneticPr fontId="5" type="noConversion"/>
  </si>
  <si>
    <t>OR18×8-12</t>
    <phoneticPr fontId="5" type="noConversion"/>
  </si>
  <si>
    <t>9.60±0.30</t>
    <phoneticPr fontId="5" type="noConversion"/>
  </si>
  <si>
    <t>RM10/16G</t>
    <phoneticPr fontId="5" type="noConversion"/>
  </si>
  <si>
    <t>OR20×9.2-10</t>
    <phoneticPr fontId="5" type="noConversion"/>
  </si>
  <si>
    <t>9.20±0.30</t>
    <phoneticPr fontId="7" type="noConversion"/>
  </si>
  <si>
    <t>OR20×9.6-12</t>
    <phoneticPr fontId="5" type="noConversion"/>
  </si>
  <si>
    <t>OR20×9-10</t>
    <phoneticPr fontId="5" type="noConversion"/>
  </si>
  <si>
    <t>OR20×9-12</t>
  </si>
  <si>
    <t>OR22×10-12</t>
    <phoneticPr fontId="5" type="noConversion"/>
  </si>
  <si>
    <t>11.90±0.30</t>
    <phoneticPr fontId="7" type="noConversion"/>
  </si>
  <si>
    <t>10.40±0.40</t>
    <phoneticPr fontId="7" type="noConversion"/>
  </si>
  <si>
    <t>14.40±0.30</t>
    <phoneticPr fontId="7" type="noConversion"/>
  </si>
  <si>
    <t>10.40±0.30</t>
    <phoneticPr fontId="7" type="noConversion"/>
  </si>
  <si>
    <t>12.50min</t>
    <phoneticPr fontId="7" type="noConversion"/>
  </si>
  <si>
    <t>20.40±0.40</t>
    <phoneticPr fontId="7" type="noConversion"/>
  </si>
  <si>
    <t>27.00±0.40</t>
    <phoneticPr fontId="7" type="noConversion"/>
  </si>
  <si>
    <t>10.65±0.30</t>
    <phoneticPr fontId="7" type="noConversion"/>
  </si>
  <si>
    <t>----</t>
    <phoneticPr fontId="7" type="noConversion"/>
  </si>
  <si>
    <t xml:space="preserve">9.40±0.30 </t>
    <phoneticPr fontId="24" type="noConversion"/>
  </si>
  <si>
    <t>Fig.2</t>
    <phoneticPr fontId="5" type="noConversion"/>
  </si>
  <si>
    <t xml:space="preserve">12.90±0.30 </t>
    <phoneticPr fontId="7" type="noConversion"/>
  </si>
  <si>
    <t>15.40±0.25</t>
    <phoneticPr fontId="7" type="noConversion"/>
  </si>
  <si>
    <t>17.00±0.40</t>
    <phoneticPr fontId="7" type="noConversion"/>
  </si>
  <si>
    <t>9.50±0.30</t>
    <phoneticPr fontId="7" type="noConversion"/>
  </si>
  <si>
    <t>25.60±0.50</t>
    <phoneticPr fontId="7" type="noConversion"/>
  </si>
  <si>
    <t>34.60±0.40</t>
    <phoneticPr fontId="7" type="noConversion"/>
  </si>
  <si>
    <t>32.00±0.50</t>
    <phoneticPr fontId="7" type="noConversion"/>
  </si>
  <si>
    <t>29.00min</t>
    <phoneticPr fontId="7" type="noConversion"/>
  </si>
  <si>
    <t>14.40±0.40</t>
    <phoneticPr fontId="7" type="noConversion"/>
  </si>
  <si>
    <t>9.00±0.30</t>
    <phoneticPr fontId="7" type="noConversion"/>
  </si>
  <si>
    <t>A</t>
    <phoneticPr fontId="5" type="noConversion"/>
  </si>
  <si>
    <t>B</t>
    <phoneticPr fontId="5" type="noConversion"/>
  </si>
  <si>
    <t>C</t>
    <phoneticPr fontId="5" type="noConversion"/>
  </si>
  <si>
    <t>D1</t>
    <phoneticPr fontId="5" type="noConversion"/>
  </si>
  <si>
    <t>13.40±0.20</t>
    <phoneticPr fontId="7" type="noConversion"/>
  </si>
  <si>
    <t xml:space="preserve">13.40±0.20 </t>
    <phoneticPr fontId="7" type="noConversion"/>
  </si>
  <si>
    <t>4.55±0.15</t>
    <phoneticPr fontId="7" type="noConversion"/>
  </si>
  <si>
    <t>22.30±0.30</t>
    <phoneticPr fontId="7" type="noConversion"/>
  </si>
  <si>
    <t>Fig.1</t>
    <phoneticPr fontId="7" type="noConversion"/>
  </si>
  <si>
    <t>20.00±0.30</t>
    <phoneticPr fontId="7" type="noConversion"/>
  </si>
  <si>
    <t>27.90±0.30</t>
    <phoneticPr fontId="7" type="noConversion"/>
  </si>
  <si>
    <t>5.00±0.20</t>
    <phoneticPr fontId="7" type="noConversion"/>
  </si>
  <si>
    <t>22.80±0.30</t>
    <phoneticPr fontId="7" type="noConversion"/>
  </si>
  <si>
    <t>13.40±0.40</t>
    <phoneticPr fontId="7" type="noConversion"/>
  </si>
  <si>
    <t>EF25/25B</t>
    <phoneticPr fontId="7" type="noConversion"/>
  </si>
  <si>
    <t>EF25/25D</t>
    <phoneticPr fontId="5" type="noConversion"/>
  </si>
  <si>
    <t>EF25/25E</t>
    <phoneticPr fontId="5" type="noConversion"/>
  </si>
  <si>
    <t>EF25/25.3</t>
    <phoneticPr fontId="5" type="noConversion"/>
  </si>
  <si>
    <t>14.30±0.30</t>
    <phoneticPr fontId="7" type="noConversion"/>
  </si>
  <si>
    <t>8.70±0.30</t>
    <phoneticPr fontId="7" type="noConversion"/>
  </si>
  <si>
    <t>CC33/14.8</t>
    <phoneticPr fontId="5" type="noConversion"/>
  </si>
  <si>
    <t>14.80±0.30</t>
    <phoneticPr fontId="7" type="noConversion"/>
  </si>
  <si>
    <t>CC33/14B</t>
    <phoneticPr fontId="7" type="noConversion"/>
  </si>
  <si>
    <t>14.10±0.30</t>
    <phoneticPr fontId="7" type="noConversion"/>
  </si>
  <si>
    <t xml:space="preserve">26.60±0.40 </t>
    <phoneticPr fontId="7" type="noConversion"/>
  </si>
  <si>
    <t>8.50±0.30</t>
    <phoneticPr fontId="7" type="noConversion"/>
  </si>
  <si>
    <t>CC33/14C</t>
    <phoneticPr fontId="7" type="noConversion"/>
  </si>
  <si>
    <t>13.70±0.30</t>
    <phoneticPr fontId="7" type="noConversion"/>
  </si>
  <si>
    <t>8.10±0.30</t>
    <phoneticPr fontId="7" type="noConversion"/>
  </si>
  <si>
    <t>17.80min</t>
    <phoneticPr fontId="7" type="noConversion"/>
  </si>
  <si>
    <t>CC33/15</t>
    <phoneticPr fontId="5" type="noConversion"/>
  </si>
  <si>
    <t>15.00±0.20</t>
    <phoneticPr fontId="7" type="noConversion"/>
  </si>
  <si>
    <t>CC33/15.5</t>
    <phoneticPr fontId="7" type="noConversion"/>
  </si>
  <si>
    <t>9.7±0.3</t>
    <phoneticPr fontId="7" type="noConversion"/>
  </si>
  <si>
    <t>16.00±0.30</t>
    <phoneticPr fontId="7" type="noConversion"/>
  </si>
  <si>
    <t xml:space="preserve">23.70±0.30 </t>
    <phoneticPr fontId="7" type="noConversion"/>
  </si>
  <si>
    <t>10.20±0.30</t>
    <phoneticPr fontId="7" type="noConversion"/>
  </si>
  <si>
    <t>CC33/17H</t>
    <phoneticPr fontId="7" type="noConversion"/>
  </si>
  <si>
    <t>33.30±0.50</t>
    <phoneticPr fontId="7" type="noConversion"/>
  </si>
  <si>
    <t xml:space="preserve"> 17.00±0.25</t>
    <phoneticPr fontId="7" type="noConversion"/>
  </si>
  <si>
    <t>24.00±0.30</t>
    <phoneticPr fontId="7" type="noConversion"/>
  </si>
  <si>
    <t>26.80±0.40</t>
    <phoneticPr fontId="7" type="noConversion"/>
  </si>
  <si>
    <t>17.20min</t>
    <phoneticPr fontId="7" type="noConversion"/>
  </si>
  <si>
    <t>13.80±0.20</t>
    <phoneticPr fontId="7" type="noConversion"/>
  </si>
  <si>
    <t>12.30±0.30</t>
    <phoneticPr fontId="5" type="noConversion"/>
  </si>
  <si>
    <t>RM10/18.6</t>
    <phoneticPr fontId="5" type="noConversion"/>
  </si>
  <si>
    <t>18.60±0.20</t>
    <phoneticPr fontId="5" type="noConversion"/>
  </si>
  <si>
    <t>RM10/18.6K</t>
    <phoneticPr fontId="5" type="noConversion"/>
  </si>
  <si>
    <t>RM10/18.6G</t>
    <phoneticPr fontId="5" type="noConversion"/>
  </si>
  <si>
    <t>RM10/18.8</t>
    <phoneticPr fontId="5" type="noConversion"/>
  </si>
  <si>
    <t>18.80±0.20</t>
    <phoneticPr fontId="5" type="noConversion"/>
  </si>
  <si>
    <t>RM10/18.9K</t>
    <phoneticPr fontId="5" type="noConversion"/>
  </si>
  <si>
    <t>18.90±0.30</t>
    <phoneticPr fontId="5" type="noConversion"/>
  </si>
  <si>
    <t>13.4+0.5/-0.2</t>
    <phoneticPr fontId="24" type="noConversion"/>
  </si>
  <si>
    <t>RM10/19.3</t>
    <phoneticPr fontId="5" type="noConversion"/>
  </si>
  <si>
    <t>13.80±0.30</t>
    <phoneticPr fontId="7" type="noConversion"/>
  </si>
  <si>
    <t>12.40±0.20</t>
    <phoneticPr fontId="7" type="noConversion"/>
  </si>
  <si>
    <t>15.50±0.20</t>
    <phoneticPr fontId="7" type="noConversion"/>
  </si>
  <si>
    <t>5.50±0.30</t>
    <phoneticPr fontId="7" type="noConversion"/>
  </si>
  <si>
    <t>2.50±0.20</t>
    <phoneticPr fontId="7" type="noConversion"/>
  </si>
  <si>
    <t>10.80±0.40</t>
    <phoneticPr fontId="7" type="noConversion"/>
  </si>
  <si>
    <t xml:space="preserve">7.92±0.25  </t>
    <phoneticPr fontId="7" type="noConversion"/>
  </si>
  <si>
    <t>3.50±0.20</t>
    <phoneticPr fontId="7" type="noConversion"/>
  </si>
  <si>
    <t xml:space="preserve">OR13×3-8  </t>
    <phoneticPr fontId="5" type="noConversion"/>
  </si>
  <si>
    <t>OR13×4.8-8</t>
    <phoneticPr fontId="5" type="noConversion"/>
  </si>
  <si>
    <t>4.80±0.20</t>
    <phoneticPr fontId="7" type="noConversion"/>
  </si>
  <si>
    <t>OR13×4-8</t>
    <phoneticPr fontId="5" type="noConversion"/>
  </si>
  <si>
    <t>9.80±0.20</t>
    <phoneticPr fontId="7" type="noConversion"/>
  </si>
  <si>
    <t>EE19/27C</t>
    <phoneticPr fontId="7" type="noConversion"/>
  </si>
  <si>
    <t>EE19/27E</t>
    <phoneticPr fontId="7" type="noConversion"/>
  </si>
  <si>
    <t>19.60±0.40</t>
    <phoneticPr fontId="7" type="noConversion"/>
  </si>
  <si>
    <t>28.80±0.50</t>
    <phoneticPr fontId="7" type="noConversion"/>
  </si>
  <si>
    <t>25.10min</t>
    <phoneticPr fontId="7" type="noConversion"/>
  </si>
  <si>
    <t>6.20±0.30</t>
    <phoneticPr fontId="7" type="noConversion"/>
  </si>
  <si>
    <t>13.45±0.25</t>
  </si>
  <si>
    <t>24.40±0.40</t>
    <phoneticPr fontId="7" type="noConversion"/>
  </si>
  <si>
    <t>17.20±0.40</t>
    <phoneticPr fontId="7" type="noConversion"/>
  </si>
  <si>
    <t>CC40/25</t>
    <phoneticPr fontId="7" type="noConversion"/>
  </si>
  <si>
    <t>25.00±0.40</t>
    <phoneticPr fontId="7" type="noConversion"/>
  </si>
  <si>
    <t>17.80±0.40</t>
    <phoneticPr fontId="7" type="noConversion"/>
  </si>
  <si>
    <t>25.30±0.40</t>
    <phoneticPr fontId="7" type="noConversion"/>
  </si>
  <si>
    <t>18.10±0.40</t>
    <phoneticPr fontId="7" type="noConversion"/>
  </si>
  <si>
    <t>CC40/25.6</t>
    <phoneticPr fontId="5" type="noConversion"/>
  </si>
  <si>
    <t>25.60±0.40</t>
    <phoneticPr fontId="7" type="noConversion"/>
  </si>
  <si>
    <t xml:space="preserve">18.40±0.40 </t>
    <phoneticPr fontId="7" type="noConversion"/>
  </si>
  <si>
    <t>CC40/26</t>
    <phoneticPr fontId="7" type="noConversion"/>
  </si>
  <si>
    <t>27.00±0.30</t>
    <phoneticPr fontId="7" type="noConversion"/>
  </si>
  <si>
    <t>19.80±0.40</t>
    <phoneticPr fontId="7" type="noConversion"/>
  </si>
  <si>
    <t>30.20±0.30</t>
    <phoneticPr fontId="7" type="noConversion"/>
  </si>
  <si>
    <t>23.00±0.40</t>
    <phoneticPr fontId="7" type="noConversion"/>
  </si>
  <si>
    <t>EED 型磁芯</t>
    <phoneticPr fontId="7" type="noConversion"/>
  </si>
  <si>
    <t>EED CORES</t>
    <phoneticPr fontId="7" type="noConversion"/>
  </si>
  <si>
    <t>規格  （Type）</t>
    <phoneticPr fontId="7" type="noConversion"/>
  </si>
  <si>
    <r>
      <t>尺寸</t>
    </r>
    <r>
      <rPr>
        <sz val="12"/>
        <color indexed="8"/>
        <rFont val="DFKai-SB"/>
        <family val="2"/>
      </rPr>
      <t>(Unit :  mm)</t>
    </r>
    <phoneticPr fontId="7" type="noConversion"/>
  </si>
  <si>
    <t>A</t>
    <phoneticPr fontId="7" type="noConversion"/>
  </si>
  <si>
    <t>B</t>
    <phoneticPr fontId="7" type="noConversion"/>
  </si>
  <si>
    <t>C</t>
    <phoneticPr fontId="7" type="noConversion"/>
  </si>
  <si>
    <t>D</t>
    <phoneticPr fontId="7" type="noConversion"/>
  </si>
  <si>
    <t>E</t>
    <phoneticPr fontId="7" type="noConversion"/>
  </si>
  <si>
    <t>F</t>
    <phoneticPr fontId="7" type="noConversion"/>
  </si>
  <si>
    <t>C1</t>
    <phoneticPr fontId="7" type="noConversion"/>
  </si>
  <si>
    <t>Le</t>
    <phoneticPr fontId="7" type="noConversion"/>
  </si>
  <si>
    <t>Ae</t>
    <phoneticPr fontId="7" type="noConversion"/>
  </si>
  <si>
    <t>Ve</t>
    <phoneticPr fontId="7" type="noConversion"/>
  </si>
  <si>
    <r>
      <t>(nH/N</t>
    </r>
    <r>
      <rPr>
        <vertAlign val="superscript"/>
        <sz val="11"/>
        <color indexed="8"/>
        <rFont val="Arial"/>
        <family val="2"/>
      </rPr>
      <t>2</t>
    </r>
    <r>
      <rPr>
        <sz val="11"/>
        <color indexed="8"/>
        <rFont val="Arial"/>
        <family val="2"/>
      </rPr>
      <t>)</t>
    </r>
    <phoneticPr fontId="7" type="noConversion"/>
  </si>
  <si>
    <r>
      <t>(mm</t>
    </r>
    <r>
      <rPr>
        <vertAlign val="superscript"/>
        <sz val="11"/>
        <color indexed="8"/>
        <rFont val="Arial"/>
        <family val="2"/>
      </rPr>
      <t>-1</t>
    </r>
    <r>
      <rPr>
        <sz val="11"/>
        <color indexed="8"/>
        <rFont val="Arial"/>
        <family val="2"/>
      </rPr>
      <t>)</t>
    </r>
    <phoneticPr fontId="7" type="noConversion"/>
  </si>
  <si>
    <t>(mm)</t>
    <phoneticPr fontId="7" type="noConversion"/>
  </si>
  <si>
    <r>
      <t>(mm</t>
    </r>
    <r>
      <rPr>
        <vertAlign val="superscript"/>
        <sz val="11"/>
        <color indexed="8"/>
        <rFont val="Arial"/>
        <family val="2"/>
      </rPr>
      <t>2</t>
    </r>
    <r>
      <rPr>
        <sz val="11"/>
        <color indexed="8"/>
        <rFont val="Arial"/>
        <family val="2"/>
      </rPr>
      <t>)</t>
    </r>
    <phoneticPr fontId="7" type="noConversion"/>
  </si>
  <si>
    <r>
      <t>(mm</t>
    </r>
    <r>
      <rPr>
        <vertAlign val="superscript"/>
        <sz val="11"/>
        <color indexed="8"/>
        <rFont val="Arial"/>
        <family val="2"/>
      </rPr>
      <t>3</t>
    </r>
    <r>
      <rPr>
        <sz val="11"/>
        <color indexed="8"/>
        <rFont val="Arial"/>
        <family val="2"/>
      </rPr>
      <t>)</t>
    </r>
    <phoneticPr fontId="7" type="noConversion"/>
  </si>
  <si>
    <t>JPP-4</t>
    <phoneticPr fontId="7" type="noConversion"/>
  </si>
  <si>
    <t>JPP-44</t>
    <phoneticPr fontId="7" type="noConversion"/>
  </si>
  <si>
    <t>JPP-44A</t>
    <phoneticPr fontId="7" type="noConversion"/>
  </si>
  <si>
    <t>JPP-90</t>
    <phoneticPr fontId="5" type="noConversion"/>
  </si>
  <si>
    <t>JPP-95</t>
    <phoneticPr fontId="7" type="noConversion"/>
  </si>
  <si>
    <t>13.20±0.40</t>
    <phoneticPr fontId="7" type="noConversion"/>
  </si>
  <si>
    <t>CC30/19-1</t>
    <phoneticPr fontId="7" type="noConversion"/>
  </si>
  <si>
    <t xml:space="preserve">30.00±0.50 </t>
    <phoneticPr fontId="7" type="noConversion"/>
  </si>
  <si>
    <t xml:space="preserve">18.80±0.30 </t>
    <phoneticPr fontId="7" type="noConversion"/>
  </si>
  <si>
    <t>13.30+0.10-0.25</t>
    <phoneticPr fontId="7" type="noConversion"/>
  </si>
  <si>
    <t>CC30/19.2</t>
    <phoneticPr fontId="5" type="noConversion"/>
  </si>
  <si>
    <t>11.70+0.20-0.30</t>
    <phoneticPr fontId="5" type="noConversion"/>
  </si>
  <si>
    <t>LEP33/23.7</t>
    <phoneticPr fontId="7" type="noConversion"/>
  </si>
  <si>
    <t>17.90±0.30</t>
    <phoneticPr fontId="7" type="noConversion"/>
  </si>
  <si>
    <t>OR25×8-15</t>
    <phoneticPr fontId="5" type="noConversion"/>
  </si>
  <si>
    <t>OR25×9-15</t>
    <phoneticPr fontId="5" type="noConversion"/>
  </si>
  <si>
    <t>OR26.5×5.5-11.5</t>
    <phoneticPr fontId="5" type="noConversion"/>
  </si>
  <si>
    <t>10.20±0.30</t>
    <phoneticPr fontId="7" type="noConversion"/>
  </si>
  <si>
    <t>EER47/14.4</t>
    <phoneticPr fontId="5" type="noConversion"/>
  </si>
  <si>
    <t>EER47/14.8</t>
    <phoneticPr fontId="5" type="noConversion"/>
  </si>
  <si>
    <t>47.00±0.70</t>
    <phoneticPr fontId="7" type="noConversion"/>
  </si>
  <si>
    <t>22.00±0.30</t>
    <phoneticPr fontId="7" type="noConversion"/>
  </si>
  <si>
    <t>37.20±0.60</t>
    <phoneticPr fontId="7" type="noConversion"/>
  </si>
  <si>
    <t>11.70±0.25</t>
    <phoneticPr fontId="7" type="noConversion"/>
  </si>
  <si>
    <t>27.00+0/-1.0</t>
    <phoneticPr fontId="7" type="noConversion"/>
  </si>
  <si>
    <t>OR44.5×13-30</t>
    <phoneticPr fontId="5" type="noConversion"/>
  </si>
  <si>
    <t>44.50±0.60</t>
    <phoneticPr fontId="7" type="noConversion"/>
  </si>
  <si>
    <t>30.00±0.40</t>
    <phoneticPr fontId="7" type="noConversion"/>
  </si>
  <si>
    <t>OR44.5×15-30</t>
    <phoneticPr fontId="5" type="noConversion"/>
  </si>
  <si>
    <t>OR44.5×16-30</t>
  </si>
  <si>
    <t xml:space="preserve">24.00 min </t>
  </si>
  <si>
    <t>20.00±0.35</t>
  </si>
  <si>
    <t>10.40±0.20</t>
  </si>
  <si>
    <t>14.00±0.30</t>
  </si>
  <si>
    <t>18.00±0.35</t>
  </si>
  <si>
    <t>12.86±0.35</t>
  </si>
  <si>
    <t xml:space="preserve">6.00±0.30 </t>
  </si>
  <si>
    <t xml:space="preserve">6.50±0.20 </t>
  </si>
  <si>
    <t>25.00±0.40</t>
  </si>
  <si>
    <t>10.20±0.20</t>
  </si>
  <si>
    <t>EE19/16N</t>
    <phoneticPr fontId="7" type="noConversion"/>
  </si>
  <si>
    <t>11.45±0.25</t>
    <phoneticPr fontId="7" type="noConversion"/>
  </si>
  <si>
    <t>42.00±0.60</t>
    <phoneticPr fontId="5" type="noConversion"/>
  </si>
  <si>
    <t xml:space="preserve">24.00±0.40 </t>
    <phoneticPr fontId="7" type="noConversion"/>
  </si>
  <si>
    <t>EFD45/49.4B</t>
    <phoneticPr fontId="5" type="noConversion"/>
  </si>
  <si>
    <t>7.80±0.30</t>
    <phoneticPr fontId="7" type="noConversion"/>
  </si>
  <si>
    <t xml:space="preserve">33.30±0.80 </t>
    <phoneticPr fontId="7" type="noConversion"/>
  </si>
  <si>
    <t>36.00±0.50</t>
    <phoneticPr fontId="7" type="noConversion"/>
  </si>
  <si>
    <t>EFD45/49.4C</t>
    <phoneticPr fontId="5" type="noConversion"/>
  </si>
  <si>
    <t xml:space="preserve">6.10±0.30 </t>
    <phoneticPr fontId="7" type="noConversion"/>
  </si>
  <si>
    <t>2.95+0.10-0.20</t>
    <phoneticPr fontId="7" type="noConversion"/>
  </si>
  <si>
    <t>EFD45/49.4D</t>
    <phoneticPr fontId="5" type="noConversion"/>
  </si>
  <si>
    <t xml:space="preserve">45.20±0.80 </t>
    <phoneticPr fontId="7" type="noConversion"/>
  </si>
  <si>
    <t xml:space="preserve">49.40±0.40 </t>
    <phoneticPr fontId="7" type="noConversion"/>
  </si>
  <si>
    <t>8.00±0.30</t>
    <phoneticPr fontId="7" type="noConversion"/>
  </si>
  <si>
    <t>EFD46/49</t>
    <phoneticPr fontId="5" type="noConversion"/>
  </si>
  <si>
    <t xml:space="preserve">45.50±0.80 </t>
    <phoneticPr fontId="7" type="noConversion"/>
  </si>
  <si>
    <t xml:space="preserve">48.60±0.40 </t>
    <phoneticPr fontId="7" type="noConversion"/>
  </si>
  <si>
    <t>3.30±0.20</t>
    <phoneticPr fontId="7" type="noConversion"/>
  </si>
  <si>
    <t xml:space="preserve">33.40±0.70 </t>
    <phoneticPr fontId="7" type="noConversion"/>
  </si>
  <si>
    <t>22.75+0.40-0.30</t>
    <phoneticPr fontId="7" type="noConversion"/>
  </si>
  <si>
    <t>35.40±0.50</t>
    <phoneticPr fontId="7" type="noConversion"/>
  </si>
  <si>
    <t>EFD50/56B</t>
    <phoneticPr fontId="5" type="noConversion"/>
  </si>
  <si>
    <t>50.00±0.60</t>
    <phoneticPr fontId="7" type="noConversion"/>
  </si>
  <si>
    <t>56.00±0.50</t>
    <phoneticPr fontId="7" type="noConversion"/>
  </si>
  <si>
    <t>6.20±0.20</t>
    <phoneticPr fontId="7" type="noConversion"/>
  </si>
  <si>
    <t>34.40min</t>
    <phoneticPr fontId="7" type="noConversion"/>
  </si>
  <si>
    <t>41.20+0.60-0.20</t>
    <phoneticPr fontId="7" type="noConversion"/>
  </si>
  <si>
    <t>EP13/13.2</t>
    <phoneticPr fontId="5" type="noConversion"/>
  </si>
  <si>
    <t>EQ 型磁芯</t>
    <phoneticPr fontId="7" type="noConversion"/>
  </si>
  <si>
    <t>EQ CORES</t>
    <phoneticPr fontId="7" type="noConversion"/>
  </si>
  <si>
    <r>
      <t>尺寸</t>
    </r>
    <r>
      <rPr>
        <sz val="12"/>
        <rFont val="Arial"/>
        <family val="2"/>
      </rPr>
      <t>(Unit :  mm)</t>
    </r>
    <phoneticPr fontId="7" type="noConversion"/>
  </si>
  <si>
    <t>A</t>
    <phoneticPr fontId="5" type="noConversion"/>
  </si>
  <si>
    <t>B</t>
    <phoneticPr fontId="5" type="noConversion"/>
  </si>
  <si>
    <t>C</t>
    <phoneticPr fontId="5" type="noConversion"/>
  </si>
  <si>
    <r>
      <t>D</t>
    </r>
    <r>
      <rPr>
        <vertAlign val="subscript"/>
        <sz val="12"/>
        <rFont val="Arial"/>
        <family val="2"/>
      </rPr>
      <t>1</t>
    </r>
    <phoneticPr fontId="5" type="noConversion"/>
  </si>
  <si>
    <r>
      <t>D</t>
    </r>
    <r>
      <rPr>
        <vertAlign val="subscript"/>
        <sz val="12"/>
        <rFont val="Arial"/>
        <family val="2"/>
      </rPr>
      <t>2</t>
    </r>
    <phoneticPr fontId="5" type="noConversion"/>
  </si>
  <si>
    <t>E</t>
    <phoneticPr fontId="5" type="noConversion"/>
  </si>
  <si>
    <t>F</t>
    <phoneticPr fontId="5" type="noConversion"/>
  </si>
  <si>
    <t>C1</t>
    <phoneticPr fontId="7" type="noConversion"/>
  </si>
  <si>
    <t>Le</t>
    <phoneticPr fontId="7" type="noConversion"/>
  </si>
  <si>
    <t>Ae</t>
    <phoneticPr fontId="7" type="noConversion"/>
  </si>
  <si>
    <t>Ve</t>
    <phoneticPr fontId="7" type="noConversion"/>
  </si>
  <si>
    <r>
      <t>(nH/N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)</t>
    </r>
    <phoneticPr fontId="7" type="noConversion"/>
  </si>
  <si>
    <r>
      <t>(mm</t>
    </r>
    <r>
      <rPr>
        <vertAlign val="superscript"/>
        <sz val="11"/>
        <rFont val="Arial"/>
        <family val="2"/>
      </rPr>
      <t>-1</t>
    </r>
    <r>
      <rPr>
        <sz val="11"/>
        <rFont val="Arial"/>
        <family val="2"/>
      </rPr>
      <t>)</t>
    </r>
    <phoneticPr fontId="7" type="noConversion"/>
  </si>
  <si>
    <t>(mm)</t>
    <phoneticPr fontId="7" type="noConversion"/>
  </si>
  <si>
    <r>
      <t>(mm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)</t>
    </r>
    <phoneticPr fontId="7" type="noConversion"/>
  </si>
  <si>
    <r>
      <t>(mm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)</t>
    </r>
    <phoneticPr fontId="7" type="noConversion"/>
  </si>
  <si>
    <t>JPP-4</t>
    <phoneticPr fontId="7" type="noConversion"/>
  </si>
  <si>
    <t>JPP-44</t>
    <phoneticPr fontId="7" type="noConversion"/>
  </si>
  <si>
    <t>JPP-44A</t>
    <phoneticPr fontId="7" type="noConversion"/>
  </si>
  <si>
    <t>JPP-90</t>
    <phoneticPr fontId="7" type="noConversion"/>
  </si>
  <si>
    <t>JPP-95</t>
    <phoneticPr fontId="7" type="noConversion"/>
  </si>
  <si>
    <t>JPP-97</t>
    <phoneticPr fontId="7" type="noConversion"/>
  </si>
  <si>
    <t>JPH-5</t>
    <phoneticPr fontId="7" type="noConversion"/>
  </si>
  <si>
    <t>JPH-7F</t>
    <phoneticPr fontId="7" type="noConversion"/>
  </si>
  <si>
    <t>JPH-10F</t>
    <phoneticPr fontId="7" type="noConversion"/>
  </si>
  <si>
    <t>JPH-12F</t>
    <phoneticPr fontId="7" type="noConversion"/>
  </si>
  <si>
    <t>EQ18/6.3</t>
    <phoneticPr fontId="7" type="noConversion"/>
  </si>
  <si>
    <t>18.00±0.35</t>
    <phoneticPr fontId="7" type="noConversion"/>
  </si>
  <si>
    <t xml:space="preserve">6.30±0.20 </t>
    <phoneticPr fontId="7" type="noConversion"/>
  </si>
  <si>
    <t>9.70±0.20</t>
    <phoneticPr fontId="7" type="noConversion"/>
  </si>
  <si>
    <t>15.60±0.30</t>
    <phoneticPr fontId="7" type="noConversion"/>
  </si>
  <si>
    <t xml:space="preserve"> 13.50min </t>
    <phoneticPr fontId="7" type="noConversion"/>
  </si>
  <si>
    <t xml:space="preserve"> 6.20±0.15 </t>
    <phoneticPr fontId="7" type="noConversion"/>
  </si>
  <si>
    <t>10.80±0.25</t>
    <phoneticPr fontId="5" type="noConversion"/>
  </si>
  <si>
    <t>17.00min</t>
    <phoneticPr fontId="5" type="noConversion"/>
  </si>
  <si>
    <t>8.40±0.15</t>
    <phoneticPr fontId="5" type="noConversion"/>
  </si>
  <si>
    <t>7.40±0.20</t>
    <phoneticPr fontId="5" type="noConversion"/>
  </si>
  <si>
    <t>42.40±0.60</t>
    <phoneticPr fontId="7" type="noConversion"/>
  </si>
  <si>
    <t>12.96±0.30</t>
    <phoneticPr fontId="7" type="noConversion"/>
  </si>
  <si>
    <t>37.00min</t>
    <phoneticPr fontId="7" type="noConversion"/>
  </si>
  <si>
    <t xml:space="preserve">4.80±0.20 </t>
    <phoneticPr fontId="7" type="noConversion"/>
  </si>
  <si>
    <t>8.16±0.30</t>
    <phoneticPr fontId="7" type="noConversion"/>
  </si>
  <si>
    <t>JPP-96</t>
  </si>
  <si>
    <t>JPP-96</t>
    <phoneticPr fontId="7" type="noConversion"/>
  </si>
  <si>
    <t>OR16×7-10</t>
    <phoneticPr fontId="5" type="noConversion"/>
  </si>
  <si>
    <t>7.00±0.30</t>
    <phoneticPr fontId="7" type="noConversion"/>
  </si>
  <si>
    <t>7.00±0.30</t>
    <phoneticPr fontId="24" type="noConversion"/>
  </si>
  <si>
    <t>OR12×5.6-6</t>
    <phoneticPr fontId="5" type="noConversion"/>
  </si>
  <si>
    <t>12.00±0.30</t>
    <phoneticPr fontId="7" type="noConversion"/>
  </si>
  <si>
    <t xml:space="preserve">5.60±0.30 </t>
    <phoneticPr fontId="7" type="noConversion"/>
  </si>
  <si>
    <t>OR12×5-6</t>
    <phoneticPr fontId="5" type="noConversion"/>
  </si>
  <si>
    <t>OR12×6-6</t>
    <phoneticPr fontId="5" type="noConversion"/>
  </si>
  <si>
    <t>OR13×3.5-8</t>
    <phoneticPr fontId="5" type="noConversion"/>
  </si>
  <si>
    <t>12.70±0.40</t>
    <phoneticPr fontId="7" type="noConversion"/>
  </si>
  <si>
    <t>PQI35/14.55</t>
    <phoneticPr fontId="5" type="noConversion"/>
  </si>
  <si>
    <t>9.9±0.15</t>
    <phoneticPr fontId="24" type="noConversion"/>
  </si>
  <si>
    <t>5.25±0.35</t>
    <phoneticPr fontId="24" type="noConversion"/>
  </si>
  <si>
    <t xml:space="preserve">10.70±0.30   </t>
    <phoneticPr fontId="7" type="noConversion"/>
  </si>
  <si>
    <t>30.00+0.80-0.60</t>
    <phoneticPr fontId="7" type="noConversion"/>
  </si>
  <si>
    <t>11.00±0.30</t>
    <phoneticPr fontId="7" type="noConversion"/>
  </si>
  <si>
    <t>EQ20/17.8</t>
    <phoneticPr fontId="7" type="noConversion"/>
  </si>
  <si>
    <t>17.80±0.20</t>
    <phoneticPr fontId="7" type="noConversion"/>
  </si>
  <si>
    <t>13.40±0.30</t>
    <phoneticPr fontId="7" type="noConversion"/>
  </si>
  <si>
    <t>EQ25/8.2A</t>
    <phoneticPr fontId="7" type="noConversion"/>
  </si>
  <si>
    <t>25.00±0.40</t>
    <phoneticPr fontId="7" type="noConversion"/>
  </si>
  <si>
    <t>18.00±0.30</t>
    <phoneticPr fontId="7" type="noConversion"/>
  </si>
  <si>
    <t>22.00±0.40</t>
    <phoneticPr fontId="7" type="noConversion"/>
  </si>
  <si>
    <t>14.50min</t>
    <phoneticPr fontId="7" type="noConversion"/>
  </si>
  <si>
    <t>11.00±0.20</t>
    <phoneticPr fontId="7" type="noConversion"/>
  </si>
  <si>
    <t>3.40±0.30</t>
    <phoneticPr fontId="7" type="noConversion"/>
  </si>
  <si>
    <t>EQ25/9.1</t>
    <phoneticPr fontId="7" type="noConversion"/>
  </si>
  <si>
    <t>9.10±0.20</t>
    <phoneticPr fontId="7" type="noConversion"/>
  </si>
  <si>
    <t>3.5±0.30</t>
    <phoneticPr fontId="7" type="noConversion"/>
  </si>
  <si>
    <t>EQ25/10</t>
    <phoneticPr fontId="7" type="noConversion"/>
  </si>
  <si>
    <t>4.10±0.30</t>
    <phoneticPr fontId="7" type="noConversion"/>
  </si>
  <si>
    <t>EQ25/10A</t>
    <phoneticPr fontId="7" type="noConversion"/>
  </si>
  <si>
    <t>10.10±0.20</t>
    <phoneticPr fontId="7" type="noConversion"/>
  </si>
  <si>
    <t>4.40±0.30</t>
    <phoneticPr fontId="7" type="noConversion"/>
  </si>
  <si>
    <t>EQ25/10B</t>
    <phoneticPr fontId="7" type="noConversion"/>
  </si>
  <si>
    <t>5.20±0.30</t>
    <phoneticPr fontId="7" type="noConversion"/>
  </si>
  <si>
    <t>EQ25/10C</t>
    <phoneticPr fontId="7" type="noConversion"/>
  </si>
  <si>
    <t>5.40±0.30</t>
    <phoneticPr fontId="7" type="noConversion"/>
  </si>
  <si>
    <t>EQ25/10.1</t>
    <phoneticPr fontId="7" type="noConversion"/>
  </si>
  <si>
    <t>5.10±0.30</t>
    <phoneticPr fontId="7" type="noConversion"/>
  </si>
  <si>
    <t>EQ25/10.2A</t>
    <phoneticPr fontId="7" type="noConversion"/>
  </si>
  <si>
    <t>EQ25/10.3</t>
    <phoneticPr fontId="7" type="noConversion"/>
  </si>
  <si>
    <t>10.30±0.20</t>
    <phoneticPr fontId="7" type="noConversion"/>
  </si>
  <si>
    <t>4.60±0.30</t>
    <phoneticPr fontId="7" type="noConversion"/>
  </si>
  <si>
    <t>12.70±0.30</t>
    <phoneticPr fontId="7" type="noConversion"/>
  </si>
  <si>
    <t>23.60min</t>
    <phoneticPr fontId="7" type="noConversion"/>
  </si>
  <si>
    <t>18.30±0.25</t>
    <phoneticPr fontId="7" type="noConversion"/>
  </si>
  <si>
    <t>5.20±0.20</t>
    <phoneticPr fontId="7" type="noConversion"/>
  </si>
  <si>
    <t>29.20±0.50</t>
    <phoneticPr fontId="7" type="noConversion"/>
  </si>
  <si>
    <t>23.90min</t>
    <phoneticPr fontId="7" type="noConversion"/>
  </si>
  <si>
    <t>19.40±0.40</t>
    <phoneticPr fontId="7" type="noConversion"/>
  </si>
  <si>
    <t>28.55±0.45</t>
    <phoneticPr fontId="7" type="noConversion"/>
  </si>
  <si>
    <t>19.25±0.25</t>
    <phoneticPr fontId="7" type="noConversion"/>
  </si>
  <si>
    <t>13.90±0.50</t>
    <phoneticPr fontId="7" type="noConversion"/>
  </si>
  <si>
    <t>21.10±0.50</t>
    <phoneticPr fontId="7" type="noConversion"/>
  </si>
  <si>
    <t>17.30±0.40</t>
    <phoneticPr fontId="7" type="noConversion"/>
  </si>
  <si>
    <t>14.20±0.25</t>
    <phoneticPr fontId="7" type="noConversion"/>
  </si>
  <si>
    <t>4.40±0.30</t>
    <phoneticPr fontId="7" type="noConversion"/>
  </si>
  <si>
    <t xml:space="preserve">17.30±0.40 </t>
    <phoneticPr fontId="7" type="noConversion"/>
  </si>
  <si>
    <t>ATQ28/18.1B</t>
    <phoneticPr fontId="5" type="noConversion"/>
  </si>
  <si>
    <t>18.10±0.20</t>
    <phoneticPr fontId="7" type="noConversion"/>
  </si>
  <si>
    <t>11.20+0.35/-0.20</t>
    <phoneticPr fontId="7" type="noConversion"/>
  </si>
  <si>
    <t>8.30±0.25</t>
    <phoneticPr fontId="7" type="noConversion"/>
  </si>
  <si>
    <t>6.00min</t>
    <phoneticPr fontId="7" type="noConversion"/>
  </si>
  <si>
    <t>5.70+0.15/-0.20</t>
    <phoneticPr fontId="7" type="noConversion"/>
  </si>
  <si>
    <t>15.20±0.40</t>
    <phoneticPr fontId="5" type="noConversion"/>
  </si>
  <si>
    <t>15.20±0.40</t>
    <phoneticPr fontId="5" type="noConversion"/>
  </si>
  <si>
    <t>ATQ28/11.6D</t>
    <phoneticPr fontId="5" type="noConversion"/>
  </si>
  <si>
    <t xml:space="preserve">6.40±0.30 </t>
    <phoneticPr fontId="7" type="noConversion"/>
  </si>
  <si>
    <t>&lt;3.5 (10kHz)</t>
    <phoneticPr fontId="5" type="noConversion"/>
  </si>
  <si>
    <t>&lt;1.6 (10kHz)</t>
    <phoneticPr fontId="5" type="noConversion"/>
  </si>
  <si>
    <t>6.50±0.20</t>
    <phoneticPr fontId="7" type="noConversion"/>
  </si>
  <si>
    <t>6.20±0.20</t>
    <phoneticPr fontId="7" type="noConversion"/>
  </si>
  <si>
    <t>10.50min</t>
    <phoneticPr fontId="7" type="noConversion"/>
  </si>
  <si>
    <t>6.00±0.20</t>
    <phoneticPr fontId="7" type="noConversion"/>
  </si>
  <si>
    <t>12.20±0.30</t>
    <phoneticPr fontId="7" type="noConversion"/>
  </si>
  <si>
    <t xml:space="preserve"> </t>
    <phoneticPr fontId="5" type="noConversion"/>
  </si>
  <si>
    <t>JPP-96</t>
    <phoneticPr fontId="5" type="noConversion"/>
  </si>
  <si>
    <r>
      <t>4.9x10</t>
    </r>
    <r>
      <rPr>
        <vertAlign val="superscript"/>
        <sz val="12"/>
        <color indexed="12"/>
        <rFont val="Arial"/>
        <family val="2"/>
      </rPr>
      <t>3</t>
    </r>
    <phoneticPr fontId="5" type="noConversion"/>
  </si>
  <si>
    <t>3000±25%</t>
    <phoneticPr fontId="5" type="noConversion"/>
  </si>
  <si>
    <t>15.20±0.40</t>
    <phoneticPr fontId="7" type="noConversion"/>
  </si>
  <si>
    <t>22.60±0.40</t>
    <phoneticPr fontId="7" type="noConversion"/>
  </si>
  <si>
    <t>ATQ28/14E</t>
    <phoneticPr fontId="5" type="noConversion"/>
  </si>
  <si>
    <t>ATQ28/14.5D</t>
    <phoneticPr fontId="5" type="noConversion"/>
  </si>
  <si>
    <t xml:space="preserve">24.20±0.40 </t>
    <phoneticPr fontId="7" type="noConversion"/>
  </si>
  <si>
    <t>ATQ32/11.1</t>
    <phoneticPr fontId="5" type="noConversion"/>
  </si>
  <si>
    <t>ATQ32/11.3</t>
    <phoneticPr fontId="5" type="noConversion"/>
  </si>
  <si>
    <t>ATQ32/12.3A</t>
    <phoneticPr fontId="5" type="noConversion"/>
  </si>
  <si>
    <t>ATQ32/13</t>
    <phoneticPr fontId="5" type="noConversion"/>
  </si>
  <si>
    <t>18.00±0.30</t>
    <phoneticPr fontId="7" type="noConversion"/>
  </si>
  <si>
    <t>27.00±0.40</t>
    <phoneticPr fontId="7" type="noConversion"/>
  </si>
  <si>
    <t>ATQ32/26B</t>
    <phoneticPr fontId="5" type="noConversion"/>
  </si>
  <si>
    <t>ATQ32/26.2B</t>
    <phoneticPr fontId="5" type="noConversion"/>
  </si>
  <si>
    <t>ATQ33/12.3A</t>
    <phoneticPr fontId="5" type="noConversion"/>
  </si>
  <si>
    <t>5.70±0.10</t>
    <phoneticPr fontId="5" type="noConversion"/>
  </si>
  <si>
    <t>18.00±0.30</t>
    <phoneticPr fontId="5" type="noConversion"/>
  </si>
  <si>
    <t>11.00±0.20</t>
    <phoneticPr fontId="5" type="noConversion"/>
  </si>
  <si>
    <t>3.40±0.15</t>
    <phoneticPr fontId="5" type="noConversion"/>
  </si>
  <si>
    <t>25.00±0.40</t>
    <phoneticPr fontId="5" type="noConversion"/>
  </si>
  <si>
    <t>5.60±0.10</t>
    <phoneticPr fontId="5" type="noConversion"/>
  </si>
  <si>
    <t>3.20±0.15</t>
    <phoneticPr fontId="5" type="noConversion"/>
  </si>
  <si>
    <t>2.30±0.10</t>
    <phoneticPr fontId="5" type="noConversion"/>
  </si>
  <si>
    <t>5.70±0.10</t>
    <phoneticPr fontId="5" type="noConversion"/>
  </si>
  <si>
    <t>3.30±0.15</t>
    <phoneticPr fontId="5" type="noConversion"/>
  </si>
  <si>
    <t>2.40±0.10</t>
    <phoneticPr fontId="5" type="noConversion"/>
  </si>
  <si>
    <t>6.15±0.10</t>
    <phoneticPr fontId="5" type="noConversion"/>
  </si>
  <si>
    <t>2.85±0.10</t>
    <phoneticPr fontId="5" type="noConversion"/>
  </si>
  <si>
    <t>7.60±0.10</t>
    <phoneticPr fontId="5" type="noConversion"/>
  </si>
  <si>
    <t>5.20±0.15</t>
    <phoneticPr fontId="5" type="noConversion"/>
  </si>
  <si>
    <t>2.40±0.10</t>
    <phoneticPr fontId="5" type="noConversion"/>
  </si>
  <si>
    <t>&lt;6.5 (10kHz)</t>
  </si>
  <si>
    <t>24.40±0.50</t>
    <phoneticPr fontId="7" type="noConversion"/>
  </si>
  <si>
    <t>25.50±0.40</t>
    <phoneticPr fontId="7" type="noConversion"/>
  </si>
  <si>
    <t>Fig.1</t>
    <phoneticPr fontId="7" type="noConversion"/>
  </si>
  <si>
    <t>EE13/12L</t>
    <phoneticPr fontId="7" type="noConversion"/>
  </si>
  <si>
    <t>EE13/12M</t>
    <phoneticPr fontId="7" type="noConversion"/>
  </si>
  <si>
    <t>EE13/13</t>
    <phoneticPr fontId="7" type="noConversion"/>
  </si>
  <si>
    <t>EE15/07</t>
    <phoneticPr fontId="7" type="noConversion"/>
  </si>
  <si>
    <t>17.95±0.25</t>
    <phoneticPr fontId="7" type="noConversion"/>
  </si>
  <si>
    <t>9.15±0.20</t>
    <phoneticPr fontId="7" type="noConversion"/>
  </si>
  <si>
    <t>16.50±0.40</t>
    <phoneticPr fontId="7" type="noConversion"/>
  </si>
  <si>
    <t>6.50±0.20</t>
    <phoneticPr fontId="7" type="noConversion"/>
  </si>
  <si>
    <t>11.20±0.30</t>
    <phoneticPr fontId="7" type="noConversion"/>
  </si>
  <si>
    <t>25.00+0.30-0.50</t>
    <phoneticPr fontId="7" type="noConversion"/>
  </si>
  <si>
    <t>18.00+0-0.50</t>
    <phoneticPr fontId="7" type="noConversion"/>
  </si>
  <si>
    <t>10.50+0-0.40</t>
    <phoneticPr fontId="7" type="noConversion"/>
  </si>
  <si>
    <t>17.00min</t>
    <phoneticPr fontId="7" type="noConversion"/>
  </si>
  <si>
    <t xml:space="preserve">7.80±0.20 </t>
    <phoneticPr fontId="7" type="noConversion"/>
  </si>
  <si>
    <t>10.00+0-0.50</t>
    <phoneticPr fontId="7" type="noConversion"/>
  </si>
  <si>
    <t>25.40±0.50</t>
    <phoneticPr fontId="7" type="noConversion"/>
  </si>
  <si>
    <t>19.80±0.40</t>
    <phoneticPr fontId="7" type="noConversion"/>
  </si>
  <si>
    <t>6.35±0.30</t>
    <phoneticPr fontId="7" type="noConversion"/>
  </si>
  <si>
    <t>19.00±0.40</t>
    <phoneticPr fontId="7" type="noConversion"/>
  </si>
  <si>
    <t xml:space="preserve">6.35±0.25 </t>
    <phoneticPr fontId="7" type="noConversion"/>
  </si>
  <si>
    <t xml:space="preserve">11.70±0.20   </t>
    <phoneticPr fontId="7" type="noConversion"/>
  </si>
  <si>
    <t xml:space="preserve">12.50±0.25 </t>
    <phoneticPr fontId="7" type="noConversion"/>
  </si>
  <si>
    <t>ATQ24/17.1A</t>
    <phoneticPr fontId="5" type="noConversion"/>
  </si>
  <si>
    <t>24.00±0.50</t>
    <phoneticPr fontId="7" type="noConversion"/>
  </si>
  <si>
    <t>17.10+0.30/-0.2</t>
    <phoneticPr fontId="7" type="noConversion"/>
  </si>
  <si>
    <t>20.00±0.50</t>
    <phoneticPr fontId="7" type="noConversion"/>
  </si>
  <si>
    <t>17.40±0.40</t>
    <phoneticPr fontId="7" type="noConversion"/>
  </si>
  <si>
    <t>10.80±0.25</t>
    <phoneticPr fontId="7" type="noConversion"/>
  </si>
  <si>
    <t>21.20±0.50</t>
    <phoneticPr fontId="7" type="noConversion"/>
  </si>
  <si>
    <t>13.00±0.50</t>
    <phoneticPr fontId="7" type="noConversion"/>
  </si>
  <si>
    <t>11.60±0.25</t>
    <phoneticPr fontId="7" type="noConversion"/>
  </si>
  <si>
    <t>12.10+0.40/-0.20</t>
    <phoneticPr fontId="7" type="noConversion"/>
  </si>
  <si>
    <t>Fig.8</t>
    <phoneticPr fontId="7" type="noConversion"/>
  </si>
  <si>
    <t>14.60±0.30</t>
    <phoneticPr fontId="7" type="noConversion"/>
  </si>
  <si>
    <t>10.00±0.20</t>
    <phoneticPr fontId="7" type="noConversion"/>
  </si>
  <si>
    <t>11.70min</t>
    <phoneticPr fontId="7" type="noConversion"/>
  </si>
  <si>
    <t>4.00±0.20</t>
    <phoneticPr fontId="7" type="noConversion"/>
  </si>
  <si>
    <t>10.60±0.30</t>
    <phoneticPr fontId="7" type="noConversion"/>
  </si>
  <si>
    <t>16.00±0.40</t>
    <phoneticPr fontId="7" type="noConversion"/>
  </si>
  <si>
    <t>24.40±0.40</t>
    <phoneticPr fontId="7" type="noConversion"/>
  </si>
  <si>
    <t>20.50±0.40</t>
    <phoneticPr fontId="7" type="noConversion"/>
  </si>
  <si>
    <t>27.80±0.40</t>
    <phoneticPr fontId="7" type="noConversion"/>
  </si>
  <si>
    <t>6.35±0.20</t>
    <phoneticPr fontId="7" type="noConversion"/>
  </si>
  <si>
    <t>14.35±0.25</t>
    <phoneticPr fontId="7" type="noConversion"/>
  </si>
  <si>
    <t>21.40±0.40</t>
    <phoneticPr fontId="7" type="noConversion"/>
  </si>
  <si>
    <t>6.65±0.20</t>
    <phoneticPr fontId="7" type="noConversion"/>
  </si>
  <si>
    <t>22.00±0.40</t>
    <phoneticPr fontId="7" type="noConversion"/>
  </si>
  <si>
    <t>18.40±0.40</t>
    <phoneticPr fontId="7" type="noConversion"/>
  </si>
  <si>
    <t>5.70±0.30</t>
    <phoneticPr fontId="7" type="noConversion"/>
  </si>
  <si>
    <t>15.60min</t>
    <phoneticPr fontId="7" type="noConversion"/>
  </si>
  <si>
    <t>5.75±0.25</t>
    <phoneticPr fontId="7" type="noConversion"/>
  </si>
  <si>
    <t>Fig.1</t>
    <phoneticPr fontId="7" type="noConversion"/>
  </si>
  <si>
    <t>4.55±0.15</t>
    <phoneticPr fontId="7" type="noConversion"/>
  </si>
  <si>
    <t>12.00min</t>
    <phoneticPr fontId="7" type="noConversion"/>
  </si>
  <si>
    <t>19.20±0.30</t>
    <phoneticPr fontId="7" type="noConversion"/>
  </si>
  <si>
    <t>PQ26/14</t>
    <phoneticPr fontId="5" type="noConversion"/>
  </si>
  <si>
    <t>26.50±0.45</t>
    <phoneticPr fontId="7" type="noConversion"/>
  </si>
  <si>
    <t>14.00+0/-0.40</t>
    <phoneticPr fontId="7" type="noConversion"/>
  </si>
  <si>
    <t>19.00±0.45</t>
    <phoneticPr fontId="7" type="noConversion"/>
  </si>
  <si>
    <t>22.50±0.45</t>
    <phoneticPr fontId="7" type="noConversion"/>
  </si>
  <si>
    <t>15.90min</t>
    <phoneticPr fontId="7" type="noConversion"/>
  </si>
  <si>
    <t>12.00±0.20</t>
    <phoneticPr fontId="7" type="noConversion"/>
  </si>
  <si>
    <t>5.00±0.30</t>
    <phoneticPr fontId="7" type="noConversion"/>
  </si>
  <si>
    <t>PQ26/14.4</t>
    <phoneticPr fontId="5" type="noConversion"/>
  </si>
  <si>
    <t>14.38±0.20</t>
    <phoneticPr fontId="7" type="noConversion"/>
  </si>
  <si>
    <t>15.50min</t>
    <phoneticPr fontId="7" type="noConversion"/>
  </si>
  <si>
    <t>5.75±0.30</t>
    <phoneticPr fontId="7" type="noConversion"/>
  </si>
  <si>
    <t>PQ26/16</t>
    <phoneticPr fontId="5" type="noConversion"/>
  </si>
  <si>
    <t>16.15±0.25</t>
    <phoneticPr fontId="7" type="noConversion"/>
  </si>
  <si>
    <t>7.50±0.30</t>
    <phoneticPr fontId="7" type="noConversion"/>
  </si>
  <si>
    <t>PQ26/17</t>
    <phoneticPr fontId="5" type="noConversion"/>
  </si>
  <si>
    <t>17.00±0.25</t>
    <phoneticPr fontId="7" type="noConversion"/>
  </si>
  <si>
    <t>8.35±0.30</t>
    <phoneticPr fontId="7" type="noConversion"/>
  </si>
  <si>
    <t>PQ26/17.15</t>
    <phoneticPr fontId="5" type="noConversion"/>
  </si>
  <si>
    <t>17.15±0.25</t>
    <phoneticPr fontId="7" type="noConversion"/>
  </si>
  <si>
    <t>8.50±0.30</t>
    <phoneticPr fontId="7" type="noConversion"/>
  </si>
  <si>
    <t>PQ26/17.7</t>
    <phoneticPr fontId="5" type="noConversion"/>
  </si>
  <si>
    <t>17.65±0.25</t>
    <phoneticPr fontId="7" type="noConversion"/>
  </si>
  <si>
    <t>9.00±0.30</t>
    <phoneticPr fontId="7" type="noConversion"/>
  </si>
  <si>
    <t>PQ26/18</t>
    <phoneticPr fontId="5" type="noConversion"/>
  </si>
  <si>
    <t>18.00±0.25</t>
    <phoneticPr fontId="7" type="noConversion"/>
  </si>
  <si>
    <t>9.35±0.30</t>
    <phoneticPr fontId="7" type="noConversion"/>
  </si>
  <si>
    <t>PQ26/18.3</t>
    <phoneticPr fontId="5" type="noConversion"/>
  </si>
  <si>
    <t>18.30±0.25</t>
    <phoneticPr fontId="7" type="noConversion"/>
  </si>
  <si>
    <t>9.65±0.30</t>
    <phoneticPr fontId="7" type="noConversion"/>
  </si>
  <si>
    <t>PQ26/20</t>
    <phoneticPr fontId="5" type="noConversion"/>
  </si>
  <si>
    <t>20.15±0.25</t>
    <phoneticPr fontId="7" type="noConversion"/>
  </si>
  <si>
    <t>11.50±0.30</t>
    <phoneticPr fontId="7" type="noConversion"/>
  </si>
  <si>
    <t>PQ26/20L</t>
    <phoneticPr fontId="5" type="noConversion"/>
  </si>
  <si>
    <t>20.55±0.30</t>
    <phoneticPr fontId="7" type="noConversion"/>
  </si>
  <si>
    <t>11.90±0.30</t>
    <phoneticPr fontId="7" type="noConversion"/>
  </si>
  <si>
    <t>PQ26/22.5</t>
    <phoneticPr fontId="5" type="noConversion"/>
  </si>
  <si>
    <t>22.45±0.25</t>
    <phoneticPr fontId="7" type="noConversion"/>
  </si>
  <si>
    <t>13.80±0.25</t>
    <phoneticPr fontId="7" type="noConversion"/>
  </si>
  <si>
    <t>PQ26/25</t>
    <phoneticPr fontId="5" type="noConversion"/>
  </si>
  <si>
    <t>24.75±0.25</t>
    <phoneticPr fontId="7" type="noConversion"/>
  </si>
  <si>
    <t>16.10±0.30</t>
    <phoneticPr fontId="7" type="noConversion"/>
  </si>
  <si>
    <t>PQ26/25A</t>
    <phoneticPr fontId="5" type="noConversion"/>
  </si>
  <si>
    <t>25.00±0.25</t>
    <phoneticPr fontId="7" type="noConversion"/>
  </si>
  <si>
    <t>16.35±0.30</t>
    <phoneticPr fontId="7" type="noConversion"/>
  </si>
  <si>
    <t>PQ26/25B</t>
    <phoneticPr fontId="5" type="noConversion"/>
  </si>
  <si>
    <t>25.35±0.25</t>
    <phoneticPr fontId="7" type="noConversion"/>
  </si>
  <si>
    <t>16.70±0.30</t>
    <phoneticPr fontId="7" type="noConversion"/>
  </si>
  <si>
    <t>PQ26/25C</t>
    <phoneticPr fontId="5" type="noConversion"/>
  </si>
  <si>
    <t>25.65±0.25</t>
    <phoneticPr fontId="7" type="noConversion"/>
  </si>
  <si>
    <t>1700±0.30</t>
    <phoneticPr fontId="7" type="noConversion"/>
  </si>
  <si>
    <t>PQ26/27.95</t>
    <phoneticPr fontId="5" type="noConversion"/>
  </si>
  <si>
    <t>27.95±0.25</t>
    <phoneticPr fontId="7" type="noConversion"/>
  </si>
  <si>
    <t>19.30±0.30</t>
    <phoneticPr fontId="7" type="noConversion"/>
  </si>
  <si>
    <t>PQ26/30</t>
    <phoneticPr fontId="5" type="noConversion"/>
  </si>
  <si>
    <t>30.00±0.30</t>
    <phoneticPr fontId="7" type="noConversion"/>
  </si>
  <si>
    <t>21.35±0.40</t>
    <phoneticPr fontId="7" type="noConversion"/>
  </si>
  <si>
    <t>PQ30/18</t>
    <phoneticPr fontId="5" type="noConversion"/>
  </si>
  <si>
    <t>30.00±0.50</t>
    <phoneticPr fontId="7" type="noConversion"/>
  </si>
  <si>
    <t>20.50±0.50</t>
    <phoneticPr fontId="7" type="noConversion"/>
  </si>
  <si>
    <t>20.20min</t>
    <phoneticPr fontId="7" type="noConversion"/>
  </si>
  <si>
    <t>13.30±0.30</t>
    <phoneticPr fontId="7" type="noConversion"/>
  </si>
  <si>
    <t>11.40±0.30</t>
    <phoneticPr fontId="7" type="noConversion"/>
  </si>
  <si>
    <t>PQ30/19.6</t>
    <phoneticPr fontId="5" type="noConversion"/>
  </si>
  <si>
    <t>19.60±0.30</t>
    <phoneticPr fontId="7" type="noConversion"/>
  </si>
  <si>
    <t>9.80±0.30</t>
    <phoneticPr fontId="7" type="noConversion"/>
  </si>
  <si>
    <t>8.00±0.30</t>
    <phoneticPr fontId="7" type="noConversion"/>
  </si>
  <si>
    <t>PQ32/20</t>
    <phoneticPr fontId="5" type="noConversion"/>
  </si>
  <si>
    <t>20.55±0.25</t>
    <phoneticPr fontId="7" type="noConversion"/>
  </si>
  <si>
    <t>PQ32/20L</t>
    <phoneticPr fontId="5" type="noConversion"/>
  </si>
  <si>
    <t>20.95±0.40</t>
    <phoneticPr fontId="7" type="noConversion"/>
  </si>
  <si>
    <t>11.90±0.40</t>
    <phoneticPr fontId="7" type="noConversion"/>
  </si>
  <si>
    <t>PQ32/21</t>
    <phoneticPr fontId="5" type="noConversion"/>
  </si>
  <si>
    <t>21.45±0.40</t>
    <phoneticPr fontId="7" type="noConversion"/>
  </si>
  <si>
    <t>12.40±0.40</t>
    <phoneticPr fontId="7" type="noConversion"/>
  </si>
  <si>
    <t>PQ32/21.5H</t>
    <phoneticPr fontId="5" type="noConversion"/>
  </si>
  <si>
    <t>21.45±0.30</t>
    <phoneticPr fontId="7" type="noConversion"/>
  </si>
  <si>
    <t>22.0+0.4/-0.5</t>
    <phoneticPr fontId="7" type="noConversion"/>
  </si>
  <si>
    <t>20.00min</t>
    <phoneticPr fontId="7" type="noConversion"/>
  </si>
  <si>
    <t xml:space="preserve">13.45±0.25 </t>
    <phoneticPr fontId="7" type="noConversion"/>
  </si>
  <si>
    <t>PQ32/21.7</t>
    <phoneticPr fontId="5" type="noConversion"/>
  </si>
  <si>
    <t>21.64±0.50</t>
    <phoneticPr fontId="7" type="noConversion"/>
  </si>
  <si>
    <t>19.20min</t>
    <phoneticPr fontId="7" type="noConversion"/>
  </si>
  <si>
    <t>PQ32/22.5</t>
    <phoneticPr fontId="5" type="noConversion"/>
  </si>
  <si>
    <t>22.50±0.30</t>
    <phoneticPr fontId="7" type="noConversion"/>
  </si>
  <si>
    <t>13.45±0.30</t>
    <phoneticPr fontId="7" type="noConversion"/>
  </si>
  <si>
    <t>PQ32/24.3</t>
    <phoneticPr fontId="5" type="noConversion"/>
  </si>
  <si>
    <t>24.30±0.30</t>
    <phoneticPr fontId="24" type="noConversion"/>
  </si>
  <si>
    <t>15.25±0.30</t>
    <phoneticPr fontId="7" type="noConversion"/>
  </si>
  <si>
    <t>PQ32/24.5</t>
    <phoneticPr fontId="5" type="noConversion"/>
  </si>
  <si>
    <t>24.50±0.30</t>
    <phoneticPr fontId="24" type="noConversion"/>
  </si>
  <si>
    <t>15.45±0.30</t>
    <phoneticPr fontId="7" type="noConversion"/>
  </si>
  <si>
    <t>PQ32/25</t>
    <phoneticPr fontId="5" type="noConversion"/>
  </si>
  <si>
    <t>16.40±0.30</t>
    <phoneticPr fontId="7" type="noConversion"/>
  </si>
  <si>
    <t>PQ32/25.5H</t>
    <phoneticPr fontId="5" type="noConversion"/>
  </si>
  <si>
    <t>25.45±0.30</t>
    <phoneticPr fontId="7" type="noConversion"/>
  </si>
  <si>
    <t>16.40±0.40</t>
    <phoneticPr fontId="7" type="noConversion"/>
  </si>
  <si>
    <t>PQ32/25.7</t>
    <phoneticPr fontId="5" type="noConversion"/>
  </si>
  <si>
    <t xml:space="preserve">16.60±0.30 </t>
    <phoneticPr fontId="7" type="noConversion"/>
  </si>
  <si>
    <t>PQ32/26</t>
    <phoneticPr fontId="5" type="noConversion"/>
  </si>
  <si>
    <t>26.10±0.25</t>
    <phoneticPr fontId="7" type="noConversion"/>
  </si>
  <si>
    <t>17.05±0.30</t>
    <phoneticPr fontId="7" type="noConversion"/>
  </si>
  <si>
    <t>PQ32/26.4</t>
    <phoneticPr fontId="5" type="noConversion"/>
  </si>
  <si>
    <t>26.45±0.25</t>
    <phoneticPr fontId="7" type="noConversion"/>
  </si>
  <si>
    <t>17.40±0.30</t>
    <phoneticPr fontId="7" type="noConversion"/>
  </si>
  <si>
    <t>PQ32/27</t>
    <phoneticPr fontId="5" type="noConversion"/>
  </si>
  <si>
    <t>27.05±0.25</t>
    <phoneticPr fontId="7" type="noConversion"/>
  </si>
  <si>
    <t>PQ32/28</t>
    <phoneticPr fontId="5" type="noConversion"/>
  </si>
  <si>
    <t>28.00±0.40</t>
    <phoneticPr fontId="7" type="noConversion"/>
  </si>
  <si>
    <t>19.00±0.40</t>
    <phoneticPr fontId="7" type="noConversion"/>
  </si>
  <si>
    <t>PQ32/28A</t>
    <phoneticPr fontId="5" type="noConversion"/>
  </si>
  <si>
    <t>PQ32/28.6</t>
    <phoneticPr fontId="5" type="noConversion"/>
  </si>
  <si>
    <t>28.60±0.30</t>
    <phoneticPr fontId="7" type="noConversion"/>
  </si>
  <si>
    <t>16.00±0.50</t>
    <phoneticPr fontId="7" type="noConversion"/>
  </si>
  <si>
    <t>OR32×4.5-14</t>
  </si>
  <si>
    <t>OR32×4-12.5</t>
  </si>
  <si>
    <t>OR32×5-14</t>
    <phoneticPr fontId="5" type="noConversion"/>
  </si>
  <si>
    <t>OR32×6-12.5</t>
    <phoneticPr fontId="5" type="noConversion"/>
  </si>
  <si>
    <t>12.50±0.50</t>
    <phoneticPr fontId="7" type="noConversion"/>
  </si>
  <si>
    <t>OR32×6-14</t>
  </si>
  <si>
    <t>OR32×7.5-12.5</t>
  </si>
  <si>
    <t>32.00±0.60</t>
    <phoneticPr fontId="7" type="noConversion"/>
  </si>
  <si>
    <t>7.50±0.30</t>
    <phoneticPr fontId="7" type="noConversion"/>
  </si>
  <si>
    <t>OR32×7.8-12.5</t>
  </si>
  <si>
    <t>7.80±0.30</t>
    <phoneticPr fontId="7" type="noConversion"/>
  </si>
  <si>
    <t>OR32×8-11</t>
    <phoneticPr fontId="5" type="noConversion"/>
  </si>
  <si>
    <t>10.60±0.30</t>
    <phoneticPr fontId="7" type="noConversion"/>
  </si>
  <si>
    <t>3.45±0.20</t>
    <phoneticPr fontId="7" type="noConversion"/>
  </si>
  <si>
    <t>14.20min</t>
    <phoneticPr fontId="7" type="noConversion"/>
  </si>
  <si>
    <t>16.20±0.30</t>
    <phoneticPr fontId="7" type="noConversion"/>
  </si>
  <si>
    <t xml:space="preserve">4.60±0.30   </t>
    <phoneticPr fontId="7" type="noConversion"/>
  </si>
  <si>
    <t>11.20±0.30</t>
    <phoneticPr fontId="7" type="noConversion"/>
  </si>
  <si>
    <t>15.90±0.30</t>
    <phoneticPr fontId="7" type="noConversion"/>
  </si>
  <si>
    <t xml:space="preserve">4.85±0.25 </t>
    <phoneticPr fontId="7" type="noConversion"/>
  </si>
  <si>
    <t>11.45±0.30</t>
    <phoneticPr fontId="7" type="noConversion"/>
  </si>
  <si>
    <t>7.00+0-0.40</t>
    <phoneticPr fontId="7" type="noConversion"/>
  </si>
  <si>
    <t xml:space="preserve">5.10+0-0.50 </t>
    <phoneticPr fontId="7" type="noConversion"/>
  </si>
  <si>
    <t xml:space="preserve">14.50±0.30 </t>
    <phoneticPr fontId="7" type="noConversion"/>
  </si>
  <si>
    <t>OR10×2.1-6</t>
    <phoneticPr fontId="5" type="noConversion"/>
  </si>
  <si>
    <t>10.00±0.30</t>
    <phoneticPr fontId="7" type="noConversion"/>
  </si>
  <si>
    <t>24.00±0.50</t>
  </si>
  <si>
    <t>21.00±0.40</t>
  </si>
  <si>
    <t>Fig.1</t>
    <phoneticPr fontId="5" type="noConversion"/>
  </si>
  <si>
    <t>D1</t>
    <phoneticPr fontId="5" type="noConversion"/>
  </si>
  <si>
    <t>D2</t>
    <phoneticPr fontId="5" type="noConversion"/>
  </si>
  <si>
    <t>8.20±0.30</t>
    <phoneticPr fontId="5" type="noConversion"/>
  </si>
  <si>
    <t>RM10/16.9F</t>
    <phoneticPr fontId="5" type="noConversion"/>
  </si>
  <si>
    <t>RM10/16.7-3</t>
    <phoneticPr fontId="5" type="noConversion"/>
  </si>
  <si>
    <t>16.7±0.20</t>
    <phoneticPr fontId="5" type="noConversion"/>
  </si>
  <si>
    <t>10.80±0.3</t>
    <phoneticPr fontId="5" type="noConversion"/>
  </si>
  <si>
    <t>RM10/16.8B</t>
    <phoneticPr fontId="5" type="noConversion"/>
  </si>
  <si>
    <t>RM10/16.9</t>
    <phoneticPr fontId="5" type="noConversion"/>
  </si>
  <si>
    <t>15.70±0.30</t>
    <phoneticPr fontId="7" type="noConversion"/>
  </si>
  <si>
    <t>PQ35/26.7</t>
    <phoneticPr fontId="5" type="noConversion"/>
  </si>
  <si>
    <t>26.7+0/-0.5</t>
    <phoneticPr fontId="7" type="noConversion"/>
  </si>
  <si>
    <t>PQ35/28</t>
    <phoneticPr fontId="5" type="noConversion"/>
  </si>
  <si>
    <t>17.80±0.30</t>
    <phoneticPr fontId="7" type="noConversion"/>
  </si>
  <si>
    <t>PQ35/28A</t>
    <phoneticPr fontId="5" type="noConversion"/>
  </si>
  <si>
    <t>27.75±0.30</t>
    <phoneticPr fontId="7" type="noConversion"/>
  </si>
  <si>
    <t>18.00±0.35</t>
    <phoneticPr fontId="7" type="noConversion"/>
  </si>
  <si>
    <t>PQ35/28B</t>
    <phoneticPr fontId="5" type="noConversion"/>
  </si>
  <si>
    <t>18.20±0.30</t>
    <phoneticPr fontId="7" type="noConversion"/>
  </si>
  <si>
    <t>PQ35/28.3</t>
    <phoneticPr fontId="5" type="noConversion"/>
  </si>
  <si>
    <t>28.30±0.25</t>
    <phoneticPr fontId="7" type="noConversion"/>
  </si>
  <si>
    <t>18.55±0.30</t>
    <phoneticPr fontId="7" type="noConversion"/>
  </si>
  <si>
    <t>PQ35/30</t>
    <phoneticPr fontId="5" type="noConversion"/>
  </si>
  <si>
    <t>30.00±0.25</t>
    <phoneticPr fontId="7" type="noConversion"/>
  </si>
  <si>
    <t>20.25±0.30</t>
    <phoneticPr fontId="7" type="noConversion"/>
  </si>
  <si>
    <t>PQ35/35</t>
    <phoneticPr fontId="5" type="noConversion"/>
  </si>
  <si>
    <t>PQ35/36.5</t>
    <phoneticPr fontId="5" type="noConversion"/>
  </si>
  <si>
    <t>36.50±0.25</t>
    <phoneticPr fontId="7" type="noConversion"/>
  </si>
  <si>
    <t>26.75±0.30</t>
    <phoneticPr fontId="7" type="noConversion"/>
  </si>
  <si>
    <t>PQ35/40</t>
    <phoneticPr fontId="5" type="noConversion"/>
  </si>
  <si>
    <t>40.0+0/-0.5</t>
    <phoneticPr fontId="7" type="noConversion"/>
  </si>
  <si>
    <t>29.7+0.6/-0</t>
    <phoneticPr fontId="7" type="noConversion"/>
  </si>
  <si>
    <t>PQ35B13.6</t>
    <phoneticPr fontId="5" type="noConversion"/>
  </si>
  <si>
    <t>35.00±0.60</t>
    <phoneticPr fontId="7" type="noConversion"/>
  </si>
  <si>
    <t>13.60±0.30</t>
    <phoneticPr fontId="7" type="noConversion"/>
  </si>
  <si>
    <t>18.60±0.35</t>
    <phoneticPr fontId="7" type="noConversion"/>
  </si>
  <si>
    <t>29.80±0.60</t>
    <phoneticPr fontId="7" type="noConversion"/>
  </si>
  <si>
    <t>24.50min</t>
    <phoneticPr fontId="7" type="noConversion"/>
  </si>
  <si>
    <t>12.90±0.25</t>
    <phoneticPr fontId="7" type="noConversion"/>
  </si>
  <si>
    <t>8.20±0.30</t>
    <phoneticPr fontId="7" type="noConversion"/>
  </si>
  <si>
    <t>Fig.5</t>
    <phoneticPr fontId="7" type="noConversion"/>
  </si>
  <si>
    <t>PQ35B13.7</t>
    <phoneticPr fontId="5" type="noConversion"/>
  </si>
  <si>
    <t>13.70±0.30</t>
    <phoneticPr fontId="7" type="noConversion"/>
  </si>
  <si>
    <t>8.30±0.30</t>
    <phoneticPr fontId="7" type="noConversion"/>
  </si>
  <si>
    <t>PQ35B13.8</t>
    <phoneticPr fontId="5" type="noConversion"/>
  </si>
  <si>
    <t>13.80±0.30</t>
    <phoneticPr fontId="7" type="noConversion"/>
  </si>
  <si>
    <t>8.40±0.30</t>
    <phoneticPr fontId="7" type="noConversion"/>
  </si>
  <si>
    <t>PQ36/25</t>
    <phoneticPr fontId="5" type="noConversion"/>
  </si>
  <si>
    <t>36.10±0.60</t>
    <phoneticPr fontId="7" type="noConversion"/>
  </si>
  <si>
    <t>ATQ23.2/15.5</t>
    <phoneticPr fontId="5" type="noConversion"/>
  </si>
  <si>
    <t>ATQ23.7/14.6</t>
    <phoneticPr fontId="5" type="noConversion"/>
  </si>
  <si>
    <t>ATQ23/11.1</t>
    <phoneticPr fontId="5" type="noConversion"/>
  </si>
  <si>
    <t>19.40±0.50</t>
    <phoneticPr fontId="7" type="noConversion"/>
  </si>
  <si>
    <t>Fig.5</t>
    <phoneticPr fontId="5" type="noConversion"/>
  </si>
  <si>
    <t>ATQ23/20A</t>
    <phoneticPr fontId="5" type="noConversion"/>
  </si>
  <si>
    <t>Fig.6</t>
    <phoneticPr fontId="5" type="noConversion"/>
  </si>
  <si>
    <t>ATQ23/20.2A</t>
    <phoneticPr fontId="5" type="noConversion"/>
  </si>
  <si>
    <t>ATQ24/9.9</t>
    <phoneticPr fontId="5" type="noConversion"/>
  </si>
  <si>
    <t>ATQ24/10</t>
    <phoneticPr fontId="5" type="noConversion"/>
  </si>
  <si>
    <t>ATQ24/11.2</t>
    <phoneticPr fontId="5" type="noConversion"/>
  </si>
  <si>
    <t>ATQ24/11.2A</t>
    <phoneticPr fontId="5" type="noConversion"/>
  </si>
  <si>
    <t>21.20±0.50</t>
    <phoneticPr fontId="7" type="noConversion"/>
  </si>
  <si>
    <t>ATQ24/11.4</t>
    <phoneticPr fontId="5" type="noConversion"/>
  </si>
  <si>
    <t>ATQ24/13</t>
    <phoneticPr fontId="5" type="noConversion"/>
  </si>
  <si>
    <t>16.45±0.20</t>
    <phoneticPr fontId="5" type="noConversion"/>
  </si>
  <si>
    <t>11.70±0.30</t>
    <phoneticPr fontId="5" type="noConversion"/>
  </si>
  <si>
    <t>42.00±0.60</t>
    <phoneticPr fontId="5" type="noConversion"/>
  </si>
  <si>
    <t>13.90±0.30</t>
    <phoneticPr fontId="5" type="noConversion"/>
  </si>
  <si>
    <t>14.00±0.30</t>
    <phoneticPr fontId="7" type="noConversion"/>
  </si>
  <si>
    <t xml:space="preserve"> 5.40±0.30</t>
  </si>
  <si>
    <t>10.4±0.3</t>
  </si>
  <si>
    <t>G</t>
    <phoneticPr fontId="5" type="noConversion"/>
  </si>
  <si>
    <t>16.00±0.30</t>
    <phoneticPr fontId="7" type="noConversion"/>
  </si>
  <si>
    <t>CC33/13</t>
    <phoneticPr fontId="5" type="noConversion"/>
  </si>
  <si>
    <t>13.40±0.30</t>
    <phoneticPr fontId="7" type="noConversion"/>
  </si>
  <si>
    <t>7.60±0.20</t>
    <phoneticPr fontId="7" type="noConversion"/>
  </si>
  <si>
    <t>CC33/13-1</t>
    <phoneticPr fontId="7" type="noConversion"/>
  </si>
  <si>
    <t>13.00±0.30</t>
    <phoneticPr fontId="7" type="noConversion"/>
  </si>
  <si>
    <t>7.20±0.20</t>
    <phoneticPr fontId="7" type="noConversion"/>
  </si>
  <si>
    <t>CC33/13.2E</t>
    <phoneticPr fontId="5" type="noConversion"/>
  </si>
  <si>
    <t>13.20±0.20</t>
    <phoneticPr fontId="7" type="noConversion"/>
  </si>
  <si>
    <t xml:space="preserve">18.00min </t>
    <phoneticPr fontId="7" type="noConversion"/>
  </si>
  <si>
    <t xml:space="preserve">13.50±0.25 </t>
    <phoneticPr fontId="7" type="noConversion"/>
  </si>
  <si>
    <t>25.25±0.30</t>
    <phoneticPr fontId="7" type="noConversion"/>
  </si>
  <si>
    <t>PQ36/36.5</t>
    <phoneticPr fontId="5" type="noConversion"/>
  </si>
  <si>
    <t>PQ38/11</t>
    <phoneticPr fontId="5" type="noConversion"/>
  </si>
  <si>
    <t>38.00±0.65</t>
    <phoneticPr fontId="7" type="noConversion"/>
  </si>
  <si>
    <t>11.00±0.25</t>
    <phoneticPr fontId="7" type="noConversion"/>
  </si>
  <si>
    <t>21.32±0.40</t>
    <phoneticPr fontId="7" type="noConversion"/>
  </si>
  <si>
    <t>32.80±0.65</t>
    <phoneticPr fontId="7" type="noConversion"/>
  </si>
  <si>
    <t>28.30±0.50</t>
    <phoneticPr fontId="7" type="noConversion"/>
  </si>
  <si>
    <t>14.30±0.25</t>
    <phoneticPr fontId="7" type="noConversion"/>
  </si>
  <si>
    <t>PQ38/11.6</t>
    <phoneticPr fontId="5" type="noConversion"/>
  </si>
  <si>
    <t>38.00±0.60</t>
    <phoneticPr fontId="7" type="noConversion"/>
  </si>
  <si>
    <t>32.80±0.50</t>
    <phoneticPr fontId="7" type="noConversion"/>
  </si>
  <si>
    <t>14.3±0.25</t>
    <phoneticPr fontId="7" type="noConversion"/>
  </si>
  <si>
    <t>5.60±0.30</t>
    <phoneticPr fontId="7" type="noConversion"/>
  </si>
  <si>
    <t>PQ38/11.7</t>
    <phoneticPr fontId="5" type="noConversion"/>
  </si>
  <si>
    <t>11.70±0.25</t>
    <phoneticPr fontId="7" type="noConversion"/>
  </si>
  <si>
    <t>5.80±0.30</t>
    <phoneticPr fontId="7" type="noConversion"/>
  </si>
  <si>
    <t>PQ38/12</t>
    <phoneticPr fontId="5" type="noConversion"/>
  </si>
  <si>
    <t>PQ38/12.6</t>
    <phoneticPr fontId="5" type="noConversion"/>
  </si>
  <si>
    <t>12.60±0.20</t>
    <phoneticPr fontId="7" type="noConversion"/>
  </si>
  <si>
    <t>6.60±0.30</t>
    <phoneticPr fontId="7" type="noConversion"/>
  </si>
  <si>
    <t>PQ38/13</t>
    <phoneticPr fontId="5" type="noConversion"/>
  </si>
  <si>
    <t xml:space="preserve">38.00±0.65 </t>
    <phoneticPr fontId="7" type="noConversion"/>
  </si>
  <si>
    <t>13.00±0.25</t>
    <phoneticPr fontId="7" type="noConversion"/>
  </si>
  <si>
    <t>7.00±0.30</t>
    <phoneticPr fontId="7" type="noConversion"/>
  </si>
  <si>
    <t>PQ40/19.2</t>
    <phoneticPr fontId="5" type="noConversion"/>
  </si>
  <si>
    <t>40.50±0.90</t>
    <phoneticPr fontId="7" type="noConversion"/>
  </si>
  <si>
    <t>28.00±0.60</t>
    <phoneticPr fontId="7" type="noConversion"/>
  </si>
  <si>
    <t>37.00±0.60</t>
    <phoneticPr fontId="7" type="noConversion"/>
  </si>
  <si>
    <t>28.00min</t>
    <phoneticPr fontId="7" type="noConversion"/>
  </si>
  <si>
    <t>14.90±0.30</t>
    <phoneticPr fontId="7" type="noConversion"/>
  </si>
  <si>
    <t xml:space="preserve"> 8.90±0.30</t>
    <phoneticPr fontId="7" type="noConversion"/>
  </si>
  <si>
    <t>PQ40/20.5</t>
    <phoneticPr fontId="5" type="noConversion"/>
  </si>
  <si>
    <t>20.45±0.30</t>
    <phoneticPr fontId="7" type="noConversion"/>
  </si>
  <si>
    <t xml:space="preserve"> 10.20±0.30</t>
    <phoneticPr fontId="7" type="noConversion"/>
  </si>
  <si>
    <t xml:space="preserve">10.20min </t>
    <phoneticPr fontId="7" type="noConversion"/>
  </si>
  <si>
    <t xml:space="preserve">14.20min </t>
    <phoneticPr fontId="7" type="noConversion"/>
  </si>
  <si>
    <t>5.00±0.20</t>
    <phoneticPr fontId="7" type="noConversion"/>
  </si>
  <si>
    <t>33.60±0.50</t>
    <phoneticPr fontId="7" type="noConversion"/>
  </si>
  <si>
    <t>13.1+0.5/-0.2</t>
  </si>
  <si>
    <t>EQI20/8.25</t>
    <phoneticPr fontId="7" type="noConversion"/>
  </si>
  <si>
    <t>EQI25/7.55B</t>
    <phoneticPr fontId="7" type="noConversion"/>
  </si>
  <si>
    <t>EQI25/7.9</t>
    <phoneticPr fontId="7" type="noConversion"/>
  </si>
  <si>
    <t>14.05±0.30</t>
  </si>
  <si>
    <t>4.15±0.20</t>
    <phoneticPr fontId="5" type="noConversion"/>
  </si>
  <si>
    <t>9.40±0.20</t>
    <phoneticPr fontId="5" type="noConversion"/>
  </si>
  <si>
    <t>11.80±0.20</t>
    <phoneticPr fontId="5" type="noConversion"/>
  </si>
  <si>
    <t>3000 min</t>
  </si>
  <si>
    <t>mT</t>
  </si>
  <si>
    <t>Remanence</t>
  </si>
  <si>
    <t>A/m</t>
  </si>
  <si>
    <t>Coercivity</t>
  </si>
  <si>
    <t>100kHz</t>
  </si>
  <si>
    <t>Core loss</t>
  </si>
  <si>
    <t>200mT</t>
  </si>
  <si>
    <t>Ω-m</t>
  </si>
  <si>
    <t>RM6</t>
    <phoneticPr fontId="5" type="noConversion"/>
  </si>
  <si>
    <t>17.60±0.30</t>
    <phoneticPr fontId="5" type="noConversion"/>
  </si>
  <si>
    <t>14.40±0.30</t>
    <phoneticPr fontId="5" type="noConversion"/>
  </si>
  <si>
    <t>12.40±0.20</t>
    <phoneticPr fontId="5" type="noConversion"/>
  </si>
  <si>
    <t>8.00±0.30</t>
    <phoneticPr fontId="5" type="noConversion"/>
  </si>
  <si>
    <t>6.30±0.20</t>
    <phoneticPr fontId="5" type="noConversion"/>
  </si>
  <si>
    <t>RM6A</t>
    <phoneticPr fontId="5" type="noConversion"/>
  </si>
  <si>
    <t>11.76±0.20</t>
    <phoneticPr fontId="5" type="noConversion"/>
  </si>
  <si>
    <t>8.00±0.20</t>
    <phoneticPr fontId="5" type="noConversion"/>
  </si>
  <si>
    <t>12.65±0.25</t>
    <phoneticPr fontId="5" type="noConversion"/>
  </si>
  <si>
    <t>8.65±0.20</t>
    <phoneticPr fontId="24" type="noConversion"/>
  </si>
  <si>
    <t>6.30+0.1-0.2</t>
    <phoneticPr fontId="5" type="noConversion"/>
  </si>
  <si>
    <t>8.20±0.30</t>
    <phoneticPr fontId="5" type="noConversion"/>
  </si>
  <si>
    <t>RM6C</t>
    <phoneticPr fontId="5" type="noConversion"/>
  </si>
  <si>
    <t>RM6/8.5</t>
    <phoneticPr fontId="5" type="noConversion"/>
  </si>
  <si>
    <t>8.50±0.20</t>
    <phoneticPr fontId="5" type="noConversion"/>
  </si>
  <si>
    <t>RM6/8.8</t>
    <phoneticPr fontId="5" type="noConversion"/>
  </si>
  <si>
    <t>RM6/9.1</t>
    <phoneticPr fontId="5" type="noConversion"/>
  </si>
  <si>
    <t>9.10±0.20</t>
    <phoneticPr fontId="5" type="noConversion"/>
  </si>
  <si>
    <t>3.18±0.13</t>
    <phoneticPr fontId="7" type="noConversion"/>
  </si>
  <si>
    <t>9.50±0.25</t>
    <phoneticPr fontId="7" type="noConversion"/>
  </si>
  <si>
    <t>3.20±0.13</t>
    <phoneticPr fontId="7" type="noConversion"/>
  </si>
  <si>
    <t>8.20±0.26</t>
    <phoneticPr fontId="7" type="noConversion"/>
  </si>
  <si>
    <t>13.10±0.20</t>
    <phoneticPr fontId="7" type="noConversion"/>
  </si>
  <si>
    <t>10.20min</t>
    <phoneticPr fontId="7" type="noConversion"/>
  </si>
  <si>
    <t>2.80+0.00-0.40</t>
    <phoneticPr fontId="7" type="noConversion"/>
  </si>
  <si>
    <t>9.90min</t>
    <phoneticPr fontId="7" type="noConversion"/>
  </si>
  <si>
    <t>RM6/9.9</t>
    <phoneticPr fontId="5" type="noConversion"/>
  </si>
  <si>
    <t>9.90±0.20</t>
    <phoneticPr fontId="5" type="noConversion"/>
  </si>
  <si>
    <t>5.70±0.20</t>
    <phoneticPr fontId="5" type="noConversion"/>
  </si>
  <si>
    <t>RM6/9G</t>
    <phoneticPr fontId="5" type="noConversion"/>
  </si>
  <si>
    <t>23.70±0.30</t>
    <phoneticPr fontId="7" type="noConversion"/>
  </si>
  <si>
    <t>18.50±0.30</t>
    <phoneticPr fontId="7" type="noConversion"/>
  </si>
  <si>
    <t>12.90±0.40</t>
    <phoneticPr fontId="7" type="noConversion"/>
  </si>
  <si>
    <t>PQI 型磁芯</t>
    <phoneticPr fontId="7" type="noConversion"/>
  </si>
  <si>
    <t>PQI CORES</t>
    <phoneticPr fontId="7" type="noConversion"/>
  </si>
  <si>
    <t>PQI35/15.3</t>
    <phoneticPr fontId="5" type="noConversion"/>
  </si>
  <si>
    <r>
      <t>(mm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>)</t>
    </r>
    <phoneticPr fontId="7" type="noConversion"/>
  </si>
  <si>
    <r>
      <t>(mm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)</t>
    </r>
    <phoneticPr fontId="7" type="noConversion"/>
  </si>
  <si>
    <t>/JPH-7</t>
    <phoneticPr fontId="5" type="noConversion"/>
  </si>
  <si>
    <t>/JPH-10</t>
    <phoneticPr fontId="5" type="noConversion"/>
  </si>
  <si>
    <t>OR4×1.3-2</t>
    <phoneticPr fontId="5" type="noConversion"/>
  </si>
  <si>
    <t xml:space="preserve">4.00±0.30 </t>
    <phoneticPr fontId="7" type="noConversion"/>
  </si>
  <si>
    <t>2.00±0.20</t>
    <phoneticPr fontId="7" type="noConversion"/>
  </si>
  <si>
    <t>1.30±0.20</t>
    <phoneticPr fontId="7" type="noConversion"/>
  </si>
  <si>
    <t>OR4×2-2</t>
    <phoneticPr fontId="5" type="noConversion"/>
  </si>
  <si>
    <t>4.00±0.30</t>
    <phoneticPr fontId="7" type="noConversion"/>
  </si>
  <si>
    <t>OR4×3-2</t>
    <phoneticPr fontId="5" type="noConversion"/>
  </si>
  <si>
    <t>3.00±0.20</t>
    <phoneticPr fontId="7" type="noConversion"/>
  </si>
  <si>
    <t>OR4×4-2</t>
    <phoneticPr fontId="5" type="noConversion"/>
  </si>
  <si>
    <t xml:space="preserve">2.00±0.20 </t>
    <phoneticPr fontId="7" type="noConversion"/>
  </si>
  <si>
    <t>4.00±0.20</t>
    <phoneticPr fontId="7" type="noConversion"/>
  </si>
  <si>
    <t>OR5×1.5-3</t>
    <phoneticPr fontId="5" type="noConversion"/>
  </si>
  <si>
    <t xml:space="preserve">5.00±0.30 </t>
    <phoneticPr fontId="7" type="noConversion"/>
  </si>
  <si>
    <t>1.50±0.20</t>
    <phoneticPr fontId="7" type="noConversion"/>
  </si>
  <si>
    <t>OR5×2-3</t>
    <phoneticPr fontId="5" type="noConversion"/>
  </si>
  <si>
    <t xml:space="preserve"> 2.00±0.30 </t>
    <phoneticPr fontId="7" type="noConversion"/>
  </si>
  <si>
    <t>23.70±0.30</t>
    <phoneticPr fontId="7" type="noConversion"/>
  </si>
  <si>
    <t>10.55min</t>
  </si>
  <si>
    <t>EI22/08</t>
    <phoneticPr fontId="7" type="noConversion"/>
  </si>
  <si>
    <t>15.80±0.30</t>
    <phoneticPr fontId="7" type="noConversion"/>
  </si>
  <si>
    <t>16.80±0.40</t>
    <phoneticPr fontId="7" type="noConversion"/>
  </si>
  <si>
    <t xml:space="preserve">4.70±0.30 </t>
    <phoneticPr fontId="7" type="noConversion"/>
  </si>
  <si>
    <t>11.00±0.25</t>
    <phoneticPr fontId="7" type="noConversion"/>
  </si>
  <si>
    <t>10.00±030</t>
    <phoneticPr fontId="7" type="noConversion"/>
  </si>
  <si>
    <t>13.50±0.40</t>
    <phoneticPr fontId="7" type="noConversion"/>
  </si>
  <si>
    <t>13.00±0.30</t>
    <phoneticPr fontId="7" type="noConversion"/>
  </si>
  <si>
    <t>13.10±0.20</t>
    <phoneticPr fontId="7" type="noConversion"/>
  </si>
  <si>
    <t>13.60±0.20</t>
    <phoneticPr fontId="7" type="noConversion"/>
  </si>
  <si>
    <t>7.70±0.30</t>
    <phoneticPr fontId="7" type="noConversion"/>
  </si>
  <si>
    <r>
      <t>Test core</t>
    </r>
    <r>
      <rPr>
        <sz val="12"/>
        <color indexed="8"/>
        <rFont val="宋体"/>
        <charset val="134"/>
      </rPr>
      <t>：</t>
    </r>
    <r>
      <rPr>
        <sz val="12"/>
        <color indexed="8"/>
        <rFont val="DFKai-SB"/>
        <family val="2"/>
      </rPr>
      <t>OD=25mm  TH=8mm  ID=15mm</t>
    </r>
  </si>
  <si>
    <t>13.30±0.20</t>
    <phoneticPr fontId="7" type="noConversion"/>
  </si>
  <si>
    <t>9.90±0.30</t>
    <phoneticPr fontId="7" type="noConversion"/>
  </si>
  <si>
    <t>12.20±0.30</t>
    <phoneticPr fontId="7" type="noConversion"/>
  </si>
  <si>
    <t>Fig.1</t>
    <phoneticPr fontId="7" type="noConversion"/>
  </si>
  <si>
    <t>12.6+0.5-0.4</t>
    <phoneticPr fontId="7" type="noConversion"/>
  </si>
  <si>
    <t>13.0+0.0-0.4</t>
    <phoneticPr fontId="7" type="noConversion"/>
  </si>
  <si>
    <t>3.7+0.0-0.3</t>
    <phoneticPr fontId="7" type="noConversion"/>
  </si>
  <si>
    <t xml:space="preserve">3.7+0.0-0.3 </t>
    <phoneticPr fontId="7" type="noConversion"/>
  </si>
  <si>
    <t>9.0+0.6-0.0</t>
    <phoneticPr fontId="7" type="noConversion"/>
  </si>
  <si>
    <t>15.00±0.30</t>
    <phoneticPr fontId="7" type="noConversion"/>
  </si>
  <si>
    <t xml:space="preserve">3.15±0.15 </t>
    <phoneticPr fontId="7" type="noConversion"/>
  </si>
  <si>
    <t>10.00+0.20-0.40</t>
    <phoneticPr fontId="7" type="noConversion"/>
  </si>
  <si>
    <t xml:space="preserve">4.15±0.15 </t>
    <phoneticPr fontId="7" type="noConversion"/>
  </si>
  <si>
    <t>17.55±0.30</t>
    <phoneticPr fontId="7" type="noConversion"/>
  </si>
  <si>
    <t>31.80±0.40</t>
    <phoneticPr fontId="7" type="noConversion"/>
  </si>
  <si>
    <t>14.80±0.40</t>
    <phoneticPr fontId="7" type="noConversion"/>
  </si>
  <si>
    <t>32.50min</t>
    <phoneticPr fontId="7" type="noConversion"/>
  </si>
  <si>
    <t>33.20±0.80</t>
    <phoneticPr fontId="7" type="noConversion"/>
  </si>
  <si>
    <t>44.60±0.50</t>
    <phoneticPr fontId="7" type="noConversion"/>
  </si>
  <si>
    <t>14.90±0.30</t>
    <phoneticPr fontId="7" type="noConversion"/>
  </si>
  <si>
    <t>33.00±0.80</t>
    <phoneticPr fontId="7" type="noConversion"/>
  </si>
  <si>
    <t>JPH–10F</t>
  </si>
  <si>
    <t>&lt;1.6 (10kHz)</t>
  </si>
  <si>
    <t>JPH–7F</t>
    <phoneticPr fontId="5" type="noConversion"/>
  </si>
  <si>
    <t>JPH-12F</t>
    <phoneticPr fontId="5" type="noConversion"/>
  </si>
  <si>
    <t>10000±30%</t>
    <phoneticPr fontId="5" type="noConversion"/>
  </si>
  <si>
    <t>Temperature factor of</t>
  </si>
  <si>
    <t>initial permeability</t>
  </si>
  <si>
    <t>密度</t>
  </si>
  <si>
    <r>
      <t xml:space="preserve">Mn-Zn </t>
    </r>
    <r>
      <rPr>
        <sz val="16"/>
        <color indexed="8"/>
        <rFont val="標楷體"/>
        <charset val="136"/>
      </rPr>
      <t>高磁導率鐵氧體材料特性</t>
    </r>
    <phoneticPr fontId="5" type="noConversion"/>
  </si>
  <si>
    <r>
      <t>初始磁導率</t>
    </r>
    <r>
      <rPr>
        <sz val="12"/>
        <color indexed="8"/>
        <rFont val="Arial"/>
        <family val="2"/>
      </rPr>
      <t xml:space="preserve"> μ</t>
    </r>
    <r>
      <rPr>
        <vertAlign val="subscript"/>
        <sz val="12"/>
        <color indexed="8"/>
        <rFont val="Arial"/>
        <family val="2"/>
      </rPr>
      <t>i</t>
    </r>
  </si>
  <si>
    <r>
      <t>磁導率</t>
    </r>
    <r>
      <rPr>
        <sz val="12"/>
        <color indexed="8"/>
        <rFont val="Arial"/>
        <family val="2"/>
      </rPr>
      <t xml:space="preserve"> μ</t>
    </r>
    <r>
      <rPr>
        <vertAlign val="subscript"/>
        <sz val="12"/>
        <color indexed="8"/>
        <rFont val="Arial"/>
        <family val="2"/>
      </rPr>
      <t>i</t>
    </r>
    <r>
      <rPr>
        <sz val="12"/>
        <color indexed="8"/>
        <rFont val="標楷體"/>
        <charset val="136"/>
      </rPr>
      <t>（</t>
    </r>
    <r>
      <rPr>
        <sz val="12"/>
        <color indexed="8"/>
        <rFont val="Arial"/>
        <family val="2"/>
      </rPr>
      <t>200kHz</t>
    </r>
    <r>
      <rPr>
        <sz val="12"/>
        <color indexed="8"/>
        <rFont val="標楷體"/>
        <charset val="136"/>
      </rPr>
      <t>）</t>
    </r>
    <phoneticPr fontId="5" type="noConversion"/>
  </si>
  <si>
    <t>-</t>
    <phoneticPr fontId="5" type="noConversion"/>
  </si>
  <si>
    <t>9000±30%</t>
    <phoneticPr fontId="5" type="noConversion"/>
  </si>
  <si>
    <t>10000±30%</t>
    <phoneticPr fontId="5" type="noConversion"/>
  </si>
  <si>
    <t>Permeability at 200kHz</t>
    <phoneticPr fontId="5" type="noConversion"/>
  </si>
  <si>
    <t>6.50±0.30</t>
    <phoneticPr fontId="7" type="noConversion"/>
  </si>
  <si>
    <t>OR8×4-4</t>
    <phoneticPr fontId="5" type="noConversion"/>
  </si>
  <si>
    <t>CC40/18</t>
  </si>
  <si>
    <t>CC40/22.2</t>
  </si>
  <si>
    <t>CC40/25.3</t>
  </si>
  <si>
    <t>4.70±0.20</t>
    <phoneticPr fontId="7" type="noConversion"/>
  </si>
  <si>
    <t>16.00±0.30</t>
    <phoneticPr fontId="7" type="noConversion"/>
  </si>
  <si>
    <t>36.40±0.40</t>
    <phoneticPr fontId="7" type="noConversion"/>
  </si>
  <si>
    <t>23.00±0.40</t>
    <phoneticPr fontId="7" type="noConversion"/>
  </si>
  <si>
    <t>EE14/7.5</t>
    <phoneticPr fontId="7" type="noConversion"/>
  </si>
  <si>
    <t>14.00±0.30</t>
    <phoneticPr fontId="7" type="noConversion"/>
  </si>
  <si>
    <t>14.00±0.25</t>
    <phoneticPr fontId="7" type="noConversion"/>
  </si>
  <si>
    <t>11.00±0.30</t>
    <phoneticPr fontId="7" type="noConversion"/>
  </si>
  <si>
    <t xml:space="preserve">3.00±0.15 </t>
    <phoneticPr fontId="7" type="noConversion"/>
  </si>
  <si>
    <t>4.50±0.30</t>
    <phoneticPr fontId="7" type="noConversion"/>
  </si>
  <si>
    <t>EER43/14.4</t>
    <phoneticPr fontId="5" type="noConversion"/>
  </si>
  <si>
    <t>ATR32/11.8</t>
    <phoneticPr fontId="5" type="noConversion"/>
  </si>
  <si>
    <t>25.00±0.50</t>
    <phoneticPr fontId="7" type="noConversion"/>
  </si>
  <si>
    <t>34.60±0.50</t>
    <phoneticPr fontId="7" type="noConversion"/>
  </si>
  <si>
    <t>30.30±0.60</t>
    <phoneticPr fontId="7" type="noConversion"/>
  </si>
  <si>
    <t>29.80±0.70</t>
    <phoneticPr fontId="7" type="noConversion"/>
  </si>
  <si>
    <t>33.00±0.50</t>
    <phoneticPr fontId="7" type="noConversion"/>
  </si>
  <si>
    <t>34.20±0.80</t>
    <phoneticPr fontId="7" type="noConversion"/>
  </si>
  <si>
    <t>35.30±0.70</t>
    <phoneticPr fontId="7" type="noConversion"/>
  </si>
  <si>
    <t xml:space="preserve"> 35.30±0.50 </t>
    <phoneticPr fontId="7" type="noConversion"/>
  </si>
  <si>
    <t>12.00±0.20</t>
    <phoneticPr fontId="7" type="noConversion"/>
  </si>
  <si>
    <t>15.20±0.40</t>
    <phoneticPr fontId="7" type="noConversion"/>
  </si>
  <si>
    <t>11.60±0.20</t>
    <phoneticPr fontId="7" type="noConversion"/>
  </si>
  <si>
    <t>11.80±0.20</t>
    <phoneticPr fontId="7" type="noConversion"/>
  </si>
  <si>
    <t>EER35/42</t>
    <phoneticPr fontId="5" type="noConversion"/>
  </si>
  <si>
    <t>EER35/43</t>
    <phoneticPr fontId="5" type="noConversion"/>
  </si>
  <si>
    <t>EER35/43.5</t>
    <phoneticPr fontId="5" type="noConversion"/>
  </si>
  <si>
    <t>EER36/12.7</t>
    <phoneticPr fontId="5" type="noConversion"/>
  </si>
  <si>
    <t>9.80±0.20</t>
    <phoneticPr fontId="7" type="noConversion"/>
  </si>
  <si>
    <t>3.10±0.20</t>
    <phoneticPr fontId="7" type="noConversion"/>
  </si>
  <si>
    <t>8.40±0.40</t>
    <phoneticPr fontId="7" type="noConversion"/>
  </si>
  <si>
    <t>18.40±0.50</t>
    <phoneticPr fontId="7" type="noConversion"/>
  </si>
  <si>
    <t>10.30±0.30</t>
    <phoneticPr fontId="7" type="noConversion"/>
  </si>
  <si>
    <t>OR18×10-12</t>
    <phoneticPr fontId="5" type="noConversion"/>
  </si>
  <si>
    <t>20.00±0.40</t>
    <phoneticPr fontId="7" type="noConversion"/>
  </si>
  <si>
    <t>14.10±0.40</t>
    <phoneticPr fontId="7" type="noConversion"/>
  </si>
  <si>
    <t>ATQ25/10.7E</t>
    <phoneticPr fontId="5" type="noConversion"/>
  </si>
  <si>
    <t>25.00±0.50</t>
    <phoneticPr fontId="7" type="noConversion"/>
  </si>
  <si>
    <t>10.70±0.20</t>
    <phoneticPr fontId="7" type="noConversion"/>
  </si>
  <si>
    <t>19.00±0.50</t>
    <phoneticPr fontId="7" type="noConversion"/>
  </si>
  <si>
    <t>6.30±0.25</t>
    <phoneticPr fontId="7" type="noConversion"/>
  </si>
  <si>
    <t>6.70±0.30</t>
    <phoneticPr fontId="7" type="noConversion"/>
  </si>
  <si>
    <t>Fig.10</t>
    <phoneticPr fontId="5" type="noConversion"/>
  </si>
  <si>
    <t>ATQ25/11.7E</t>
    <phoneticPr fontId="5" type="noConversion"/>
  </si>
  <si>
    <t>11.70±0.20</t>
    <phoneticPr fontId="7" type="noConversion"/>
  </si>
  <si>
    <t>7.70±0.30</t>
    <phoneticPr fontId="7" type="noConversion"/>
  </si>
  <si>
    <t>EE13/12.4K</t>
    <phoneticPr fontId="7" type="noConversion"/>
  </si>
  <si>
    <t>EE25/32.6</t>
    <phoneticPr fontId="7" type="noConversion"/>
  </si>
  <si>
    <t>25.40±0.50</t>
    <phoneticPr fontId="7" type="noConversion"/>
  </si>
  <si>
    <t>6.35±0.25</t>
    <phoneticPr fontId="7" type="noConversion"/>
  </si>
  <si>
    <t>6.35±0.30</t>
    <phoneticPr fontId="7" type="noConversion"/>
  </si>
  <si>
    <t>OR20×10-11</t>
    <phoneticPr fontId="5" type="noConversion"/>
  </si>
  <si>
    <t>20.00±0.40</t>
    <phoneticPr fontId="7" type="noConversion"/>
  </si>
  <si>
    <t>11.00±0.40</t>
    <phoneticPr fontId="7" type="noConversion"/>
  </si>
  <si>
    <t>10.00±0.40</t>
    <phoneticPr fontId="7" type="noConversion"/>
  </si>
  <si>
    <t>RM10/10.2P</t>
    <phoneticPr fontId="5" type="noConversion"/>
  </si>
  <si>
    <t>27.85±0.65</t>
    <phoneticPr fontId="5" type="noConversion"/>
  </si>
  <si>
    <t>24.15±0.55</t>
    <phoneticPr fontId="5" type="noConversion"/>
  </si>
  <si>
    <t>10.20±0.20</t>
    <phoneticPr fontId="5" type="noConversion"/>
  </si>
  <si>
    <t>13.25±0.25</t>
    <phoneticPr fontId="5" type="noConversion"/>
  </si>
  <si>
    <t>21.65±0.45</t>
    <phoneticPr fontId="5" type="noConversion"/>
  </si>
  <si>
    <t>12.50min</t>
    <phoneticPr fontId="5" type="noConversion"/>
  </si>
  <si>
    <t>10.70±0.20</t>
    <phoneticPr fontId="5" type="noConversion"/>
  </si>
  <si>
    <t>5.10±0.30</t>
    <phoneticPr fontId="5" type="noConversion"/>
  </si>
  <si>
    <t>Fig.4</t>
    <phoneticPr fontId="5" type="noConversion"/>
  </si>
  <si>
    <t xml:space="preserve">1.50±0.20 </t>
    <phoneticPr fontId="7" type="noConversion"/>
  </si>
  <si>
    <t>12.00±0.40</t>
  </si>
  <si>
    <t xml:space="preserve"> 6.00±0.30 </t>
    <phoneticPr fontId="7" type="noConversion"/>
  </si>
  <si>
    <t xml:space="preserve">OR10×4.2-6  </t>
    <phoneticPr fontId="5" type="noConversion"/>
  </si>
  <si>
    <t xml:space="preserve">4.20±0.30 </t>
    <phoneticPr fontId="7" type="noConversion"/>
  </si>
  <si>
    <t>OR10×4-6</t>
    <phoneticPr fontId="5" type="noConversion"/>
  </si>
  <si>
    <t>OR10×5-5</t>
    <phoneticPr fontId="5" type="noConversion"/>
  </si>
  <si>
    <t>OR10×5-6</t>
    <phoneticPr fontId="5" type="noConversion"/>
  </si>
  <si>
    <t xml:space="preserve">OR10×6.35-6 </t>
    <phoneticPr fontId="5" type="noConversion"/>
  </si>
  <si>
    <t>27.50±0.50</t>
    <phoneticPr fontId="7" type="noConversion"/>
  </si>
  <si>
    <t>19.00min</t>
    <phoneticPr fontId="7" type="noConversion"/>
  </si>
  <si>
    <t>13.45±0.25</t>
    <phoneticPr fontId="7" type="noConversion"/>
  </si>
  <si>
    <t>10.65±0.15</t>
    <phoneticPr fontId="7" type="noConversion"/>
  </si>
  <si>
    <t>PQV32/30</t>
    <phoneticPr fontId="5" type="noConversion"/>
  </si>
  <si>
    <t>15.17±0.10</t>
    <phoneticPr fontId="7" type="noConversion"/>
  </si>
  <si>
    <t>14.93±0.10</t>
    <phoneticPr fontId="7" type="noConversion"/>
  </si>
  <si>
    <t>PQV32/35</t>
    <phoneticPr fontId="5" type="noConversion"/>
  </si>
  <si>
    <t>15.17±0.15</t>
    <phoneticPr fontId="7" type="noConversion"/>
  </si>
  <si>
    <t>Fig.4</t>
    <phoneticPr fontId="7" type="noConversion"/>
  </si>
  <si>
    <t>20.50±0.40</t>
    <phoneticPr fontId="24" type="noConversion"/>
  </si>
  <si>
    <t>10.00±0.20</t>
    <phoneticPr fontId="24" type="noConversion"/>
  </si>
  <si>
    <t>14.00±0.40</t>
    <phoneticPr fontId="24" type="noConversion"/>
  </si>
  <si>
    <t>18.00±0.40</t>
    <phoneticPr fontId="24" type="noConversion"/>
  </si>
  <si>
    <t xml:space="preserve">13.30min </t>
    <phoneticPr fontId="24" type="noConversion"/>
  </si>
  <si>
    <t>8.80±0.20</t>
    <phoneticPr fontId="24" type="noConversion"/>
  </si>
  <si>
    <t xml:space="preserve">4.10±0.30 </t>
    <phoneticPr fontId="24" type="noConversion"/>
  </si>
  <si>
    <t>PQ20/11.6</t>
    <phoneticPr fontId="5" type="noConversion"/>
  </si>
  <si>
    <t>11.60±0.20</t>
    <phoneticPr fontId="7" type="noConversion"/>
  </si>
  <si>
    <t>5.70±0.30</t>
    <phoneticPr fontId="7" type="noConversion"/>
  </si>
  <si>
    <t>PQ20/11.9</t>
    <phoneticPr fontId="24" type="noConversion"/>
  </si>
  <si>
    <t>11.90±0.20</t>
    <phoneticPr fontId="7" type="noConversion"/>
  </si>
  <si>
    <t>6.00±0.30</t>
    <phoneticPr fontId="7" type="noConversion"/>
  </si>
  <si>
    <t>Fig.1</t>
    <phoneticPr fontId="24" type="noConversion"/>
  </si>
  <si>
    <t>PQ20/14.7</t>
    <phoneticPr fontId="5" type="noConversion"/>
  </si>
  <si>
    <t>14.70±0.20</t>
    <phoneticPr fontId="7" type="noConversion"/>
  </si>
  <si>
    <t>8.90+0.30/-0.20</t>
    <phoneticPr fontId="24" type="noConversion"/>
  </si>
  <si>
    <t>PQ20/16</t>
    <phoneticPr fontId="5" type="noConversion"/>
  </si>
  <si>
    <t>16.20±0.20</t>
    <phoneticPr fontId="7" type="noConversion"/>
  </si>
  <si>
    <t>10.30±0.30</t>
    <phoneticPr fontId="24" type="noConversion"/>
  </si>
  <si>
    <t>PQ20/16.5</t>
    <phoneticPr fontId="5" type="noConversion"/>
  </si>
  <si>
    <t>16.50±0.20</t>
    <phoneticPr fontId="7" type="noConversion"/>
  </si>
  <si>
    <t>PQ20/17</t>
    <phoneticPr fontId="5" type="noConversion"/>
  </si>
  <si>
    <t>17.00±0.20</t>
    <phoneticPr fontId="7" type="noConversion"/>
  </si>
  <si>
    <t>8.80+0.15-0.30</t>
    <phoneticPr fontId="7" type="noConversion"/>
  </si>
  <si>
    <t>11.20±0.30</t>
    <phoneticPr fontId="7" type="noConversion"/>
  </si>
  <si>
    <t>PQ20/18.4</t>
    <phoneticPr fontId="5" type="noConversion"/>
  </si>
  <si>
    <t>18.40±0.20</t>
    <phoneticPr fontId="7" type="noConversion"/>
  </si>
  <si>
    <t>12.50+0.30-0.20</t>
    <phoneticPr fontId="7" type="noConversion"/>
  </si>
  <si>
    <t>PQ20/18.9</t>
    <phoneticPr fontId="5" type="noConversion"/>
  </si>
  <si>
    <t>I</t>
    <phoneticPr fontId="7" type="noConversion"/>
  </si>
  <si>
    <t>EI13/09</t>
    <phoneticPr fontId="7" type="noConversion"/>
  </si>
  <si>
    <t>19.00±0.25</t>
    <phoneticPr fontId="7" type="noConversion"/>
  </si>
  <si>
    <t>22.00±0.50</t>
    <phoneticPr fontId="7" type="noConversion"/>
  </si>
  <si>
    <t>6.30±0.25</t>
    <phoneticPr fontId="7" type="noConversion"/>
  </si>
  <si>
    <t>4.30±0.30</t>
    <phoneticPr fontId="7" type="noConversion"/>
  </si>
  <si>
    <t>9.30±0.20</t>
    <phoneticPr fontId="7" type="noConversion"/>
  </si>
  <si>
    <t>5.30±0.30</t>
    <phoneticPr fontId="7" type="noConversion"/>
  </si>
  <si>
    <t>ATQ21/16.1</t>
    <phoneticPr fontId="5" type="noConversion"/>
  </si>
  <si>
    <t>21.00±0.50</t>
    <phoneticPr fontId="7" type="noConversion"/>
  </si>
  <si>
    <t>16.10±0.25</t>
    <phoneticPr fontId="7" type="noConversion"/>
  </si>
  <si>
    <t xml:space="preserve">10.60±0.50 </t>
    <phoneticPr fontId="7" type="noConversion"/>
  </si>
  <si>
    <t>6.20 ±0.30</t>
    <phoneticPr fontId="7" type="noConversion"/>
  </si>
  <si>
    <t>5.90 ±0.30</t>
    <phoneticPr fontId="7" type="noConversion"/>
  </si>
  <si>
    <t xml:space="preserve">6.70±0.30 </t>
    <phoneticPr fontId="7" type="noConversion"/>
  </si>
  <si>
    <t>7.10 ±0.30</t>
    <phoneticPr fontId="7" type="noConversion"/>
  </si>
  <si>
    <t>5.40 ±0.30</t>
    <phoneticPr fontId="7" type="noConversion"/>
  </si>
  <si>
    <t>CC40/20-1</t>
    <phoneticPr fontId="5" type="noConversion"/>
  </si>
  <si>
    <t>39.80±0.50</t>
    <phoneticPr fontId="7" type="noConversion"/>
  </si>
  <si>
    <t>20.00±0.30</t>
    <phoneticPr fontId="7" type="noConversion"/>
  </si>
  <si>
    <r>
      <t>比損失因子</t>
    </r>
    <r>
      <rPr>
        <sz val="12"/>
        <color indexed="8"/>
        <rFont val="Arial"/>
        <family val="2"/>
      </rPr>
      <t xml:space="preserve"> tanδ/μ</t>
    </r>
    <r>
      <rPr>
        <vertAlign val="subscript"/>
        <sz val="12"/>
        <color indexed="8"/>
        <rFont val="Arial"/>
        <family val="2"/>
      </rPr>
      <t>i</t>
    </r>
  </si>
  <si>
    <r>
      <t>10</t>
    </r>
    <r>
      <rPr>
        <vertAlign val="superscript"/>
        <sz val="12"/>
        <color indexed="8"/>
        <rFont val="Arial"/>
        <family val="2"/>
      </rPr>
      <t>-6</t>
    </r>
  </si>
  <si>
    <t>H</t>
    <phoneticPr fontId="5" type="noConversion"/>
  </si>
  <si>
    <r>
      <t>(nH/N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)</t>
    </r>
    <phoneticPr fontId="7" type="noConversion"/>
  </si>
  <si>
    <r>
      <t>(mm</t>
    </r>
    <r>
      <rPr>
        <vertAlign val="superscript"/>
        <sz val="11"/>
        <rFont val="Arial"/>
        <family val="2"/>
      </rPr>
      <t>-1</t>
    </r>
    <r>
      <rPr>
        <sz val="11"/>
        <rFont val="Arial"/>
        <family val="2"/>
      </rPr>
      <t>)</t>
    </r>
    <phoneticPr fontId="7" type="noConversion"/>
  </si>
  <si>
    <r>
      <t>(mm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)</t>
    </r>
    <phoneticPr fontId="7" type="noConversion"/>
  </si>
  <si>
    <r>
      <t>(mm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)</t>
    </r>
    <phoneticPr fontId="7" type="noConversion"/>
  </si>
  <si>
    <t>PC14/08</t>
    <phoneticPr fontId="5" type="noConversion"/>
  </si>
  <si>
    <t xml:space="preserve">22.40±0.50 </t>
    <phoneticPr fontId="7" type="noConversion"/>
  </si>
  <si>
    <t>Fig.13</t>
    <phoneticPr fontId="5" type="noConversion"/>
  </si>
  <si>
    <t>16.25±0.20</t>
    <phoneticPr fontId="7" type="noConversion"/>
  </si>
  <si>
    <t>10.45±0.30</t>
    <phoneticPr fontId="7" type="noConversion"/>
  </si>
  <si>
    <t>16.50±0.25</t>
    <phoneticPr fontId="7" type="noConversion"/>
  </si>
  <si>
    <t>11.60±0.30</t>
    <phoneticPr fontId="7" type="noConversion"/>
  </si>
  <si>
    <t>17.50±0.25</t>
    <phoneticPr fontId="7" type="noConversion"/>
  </si>
  <si>
    <t>EOP CORES</t>
    <phoneticPr fontId="7" type="noConversion"/>
  </si>
  <si>
    <t>E1</t>
    <phoneticPr fontId="5" type="noConversion"/>
  </si>
  <si>
    <t>E2</t>
    <phoneticPr fontId="5" type="noConversion"/>
  </si>
  <si>
    <t>EOP9.5</t>
    <phoneticPr fontId="5" type="noConversion"/>
  </si>
  <si>
    <t>9.35±0.25</t>
    <phoneticPr fontId="7" type="noConversion"/>
  </si>
  <si>
    <t>10.00±0.20</t>
    <phoneticPr fontId="5" type="noConversion"/>
  </si>
  <si>
    <t>7.55±0.15</t>
    <phoneticPr fontId="7" type="noConversion"/>
  </si>
  <si>
    <t>3.10±0.10</t>
    <phoneticPr fontId="5" type="noConversion"/>
  </si>
  <si>
    <t>6.50±0.15</t>
    <phoneticPr fontId="7" type="noConversion"/>
  </si>
  <si>
    <t>6.35±0.15</t>
  </si>
  <si>
    <t>4.35±0.15</t>
  </si>
  <si>
    <t>EP 型磁芯</t>
    <phoneticPr fontId="7" type="noConversion"/>
  </si>
  <si>
    <t>EP CORES</t>
    <phoneticPr fontId="7" type="noConversion"/>
  </si>
  <si>
    <t>EP7</t>
    <phoneticPr fontId="5" type="noConversion"/>
  </si>
  <si>
    <t>20.00±0.40</t>
    <phoneticPr fontId="7" type="noConversion"/>
  </si>
  <si>
    <t>20.30±0.40</t>
    <phoneticPr fontId="7" type="noConversion"/>
  </si>
  <si>
    <t>5.70±0.20</t>
    <phoneticPr fontId="7" type="noConversion"/>
  </si>
  <si>
    <t>14.50±0.40</t>
    <phoneticPr fontId="7" type="noConversion"/>
  </si>
  <si>
    <t>5.70+0.15-0.20</t>
    <phoneticPr fontId="7" type="noConversion"/>
  </si>
  <si>
    <t>14.80±0.40</t>
    <phoneticPr fontId="7" type="noConversion"/>
  </si>
  <si>
    <t>20.80±0.40</t>
    <phoneticPr fontId="7" type="noConversion"/>
  </si>
  <si>
    <t>15.30±0.40</t>
    <phoneticPr fontId="7" type="noConversion"/>
  </si>
  <si>
    <t>20.40+0-0.80</t>
    <phoneticPr fontId="7" type="noConversion"/>
  </si>
  <si>
    <t>5.30+0-0.40</t>
    <phoneticPr fontId="7" type="noConversion"/>
  </si>
  <si>
    <t>14.00+0.6-0</t>
    <phoneticPr fontId="7" type="noConversion"/>
  </si>
  <si>
    <t>14.40±0.40</t>
    <phoneticPr fontId="7" type="noConversion"/>
  </si>
  <si>
    <t>25.05±0.50</t>
    <phoneticPr fontId="7" type="noConversion"/>
  </si>
  <si>
    <t xml:space="preserve">8.90min </t>
    <phoneticPr fontId="7" type="noConversion"/>
  </si>
  <si>
    <t>9.00+0.60-0.00</t>
    <phoneticPr fontId="7" type="noConversion"/>
  </si>
  <si>
    <t>EF16/16</t>
    <phoneticPr fontId="5" type="noConversion"/>
  </si>
  <si>
    <t>4.50±0.20</t>
    <phoneticPr fontId="7" type="noConversion"/>
  </si>
  <si>
    <t>11.70±0.30</t>
    <phoneticPr fontId="7" type="noConversion"/>
  </si>
  <si>
    <t>EF16/16B</t>
    <phoneticPr fontId="5" type="noConversion"/>
  </si>
  <si>
    <t>EF16/16C</t>
    <phoneticPr fontId="5" type="noConversion"/>
  </si>
  <si>
    <t>EIR30/10.1</t>
    <phoneticPr fontId="5" type="noConversion"/>
  </si>
  <si>
    <t xml:space="preserve">7.40±0.15  </t>
    <phoneticPr fontId="5" type="noConversion"/>
  </si>
  <si>
    <t xml:space="preserve">4.90±0.15 </t>
    <phoneticPr fontId="5" type="noConversion"/>
  </si>
  <si>
    <t>30.00±0.60</t>
    <phoneticPr fontId="5" type="noConversion"/>
  </si>
  <si>
    <t>11.30±0.25</t>
    <phoneticPr fontId="5" type="noConversion"/>
  </si>
  <si>
    <t>2.70±0.15</t>
    <phoneticPr fontId="5" type="noConversion"/>
  </si>
  <si>
    <t>OR15×5.5-10</t>
    <phoneticPr fontId="5" type="noConversion"/>
  </si>
  <si>
    <t>15.00±0.30</t>
    <phoneticPr fontId="7" type="noConversion"/>
  </si>
  <si>
    <t>5.50±0.20</t>
    <phoneticPr fontId="7" type="noConversion"/>
  </si>
  <si>
    <t>OR16×1.5-9.6</t>
    <phoneticPr fontId="5" type="noConversion"/>
  </si>
  <si>
    <t>16.00±0.30</t>
    <phoneticPr fontId="7" type="noConversion"/>
  </si>
  <si>
    <t>9.60±0.30</t>
    <phoneticPr fontId="7" type="noConversion"/>
  </si>
  <si>
    <t>OR16×10-12</t>
    <phoneticPr fontId="5" type="noConversion"/>
  </si>
  <si>
    <t>12.00±0.20</t>
    <phoneticPr fontId="7" type="noConversion"/>
  </si>
  <si>
    <t>OR16×4.5-9.6</t>
    <phoneticPr fontId="5" type="noConversion"/>
  </si>
  <si>
    <t xml:space="preserve">4.50±0.30 </t>
    <phoneticPr fontId="7" type="noConversion"/>
  </si>
  <si>
    <t>OR16×4-9.6</t>
    <phoneticPr fontId="5" type="noConversion"/>
  </si>
  <si>
    <t>OR16×4-10</t>
    <phoneticPr fontId="7" type="noConversion"/>
  </si>
  <si>
    <t>8.80±0.25</t>
    <phoneticPr fontId="5" type="noConversion"/>
  </si>
  <si>
    <t>3.50±0.15</t>
    <phoneticPr fontId="5" type="noConversion"/>
  </si>
  <si>
    <t>2.20±0.15</t>
    <phoneticPr fontId="5" type="noConversion"/>
  </si>
  <si>
    <t>2.20±0.10</t>
    <phoneticPr fontId="5" type="noConversion"/>
  </si>
  <si>
    <t>11.60±0.25</t>
    <phoneticPr fontId="7" type="noConversion"/>
  </si>
  <si>
    <t>7.80±0.20</t>
    <phoneticPr fontId="7" type="noConversion"/>
  </si>
  <si>
    <t>16.90±0.30</t>
    <phoneticPr fontId="7" type="noConversion"/>
  </si>
  <si>
    <t>15.80min</t>
    <phoneticPr fontId="7" type="noConversion"/>
  </si>
  <si>
    <t xml:space="preserve">7.20±0.15 </t>
    <phoneticPr fontId="7" type="noConversion"/>
  </si>
  <si>
    <t>7.50min</t>
    <phoneticPr fontId="7" type="noConversion"/>
  </si>
  <si>
    <t>3.40±0.15</t>
    <phoneticPr fontId="7" type="noConversion"/>
  </si>
  <si>
    <t>3.35±0.20</t>
    <phoneticPr fontId="7" type="noConversion"/>
  </si>
  <si>
    <t xml:space="preserve">10.83±0.18 </t>
    <phoneticPr fontId="7" type="noConversion"/>
  </si>
  <si>
    <t>11.80±0.20</t>
    <phoneticPr fontId="7" type="noConversion"/>
  </si>
  <si>
    <t>13.10±0.30</t>
    <phoneticPr fontId="7" type="noConversion"/>
  </si>
  <si>
    <t>8.80±0.20</t>
    <phoneticPr fontId="5" type="noConversion"/>
  </si>
  <si>
    <t>4.60±0.20</t>
    <phoneticPr fontId="5" type="noConversion"/>
  </si>
  <si>
    <t>20.00±0.30</t>
    <phoneticPr fontId="7" type="noConversion"/>
  </si>
  <si>
    <t>EQI 型磁芯</t>
    <phoneticPr fontId="7" type="noConversion"/>
  </si>
  <si>
    <t>EQI CORES</t>
    <phoneticPr fontId="7" type="noConversion"/>
  </si>
  <si>
    <t>I</t>
    <phoneticPr fontId="5" type="noConversion"/>
  </si>
  <si>
    <t>12.86±0.35</t>
    <phoneticPr fontId="5" type="noConversion"/>
  </si>
  <si>
    <t>EQI20/8.6</t>
    <phoneticPr fontId="7" type="noConversion"/>
  </si>
  <si>
    <t>EQI20/09</t>
    <phoneticPr fontId="7" type="noConversion"/>
  </si>
  <si>
    <t>EQI25/08</t>
    <phoneticPr fontId="7" type="noConversion"/>
  </si>
  <si>
    <t>EQI25/10A</t>
    <phoneticPr fontId="7" type="noConversion"/>
  </si>
  <si>
    <t>Fig.1</t>
    <phoneticPr fontId="7" type="noConversion"/>
  </si>
  <si>
    <t>28.50±0.50</t>
    <phoneticPr fontId="7" type="noConversion"/>
  </si>
  <si>
    <t>29.50±0.50</t>
    <phoneticPr fontId="7" type="noConversion"/>
  </si>
  <si>
    <t xml:space="preserve">16.00±0.50 </t>
    <phoneticPr fontId="7" type="noConversion"/>
  </si>
  <si>
    <t>13.20±0.25</t>
    <phoneticPr fontId="7" type="noConversion"/>
  </si>
  <si>
    <t>4.10±0.20</t>
    <phoneticPr fontId="7" type="noConversion"/>
  </si>
  <si>
    <t xml:space="preserve">14.50±0.25 </t>
    <phoneticPr fontId="7" type="noConversion"/>
  </si>
  <si>
    <t xml:space="preserve"> 11.70±0.25</t>
    <phoneticPr fontId="24" type="noConversion"/>
  </si>
  <si>
    <t>12.90±0.25</t>
    <phoneticPr fontId="24" type="noConversion"/>
  </si>
  <si>
    <t>9.00±0.30</t>
    <phoneticPr fontId="7" type="noConversion"/>
  </si>
  <si>
    <t>10.00±0.25</t>
    <phoneticPr fontId="7" type="noConversion"/>
  </si>
  <si>
    <t>9.80±0.30</t>
    <phoneticPr fontId="7" type="noConversion"/>
  </si>
  <si>
    <t>EER43/14.8</t>
    <phoneticPr fontId="5" type="noConversion"/>
  </si>
  <si>
    <t>13.30min</t>
  </si>
  <si>
    <t xml:space="preserve">8.80±0.20 </t>
  </si>
  <si>
    <t>20.50±0.30</t>
  </si>
  <si>
    <t>8.80±0.20</t>
  </si>
  <si>
    <t>27.85±0.65</t>
  </si>
  <si>
    <t>33.80±0.40</t>
    <phoneticPr fontId="7" type="noConversion"/>
  </si>
  <si>
    <t>25.00±0.40</t>
    <phoneticPr fontId="7" type="noConversion"/>
  </si>
  <si>
    <t>34.00±0.40</t>
    <phoneticPr fontId="7" type="noConversion"/>
  </si>
  <si>
    <t>25.20±0.40</t>
    <phoneticPr fontId="7" type="noConversion"/>
  </si>
  <si>
    <t>35.00±0.40</t>
    <phoneticPr fontId="7" type="noConversion"/>
  </si>
  <si>
    <t>26.20±0.50</t>
    <phoneticPr fontId="7" type="noConversion"/>
  </si>
  <si>
    <t>37.80±0.30</t>
    <phoneticPr fontId="7" type="noConversion"/>
  </si>
  <si>
    <t>29.00±0.30</t>
    <phoneticPr fontId="7" type="noConversion"/>
  </si>
  <si>
    <t xml:space="preserve"> 5.00±0.30</t>
    <phoneticPr fontId="7" type="noConversion"/>
  </si>
  <si>
    <t>29.90±0.40</t>
    <phoneticPr fontId="5" type="noConversion"/>
  </si>
  <si>
    <t xml:space="preserve"> 7.05±0.15  </t>
    <phoneticPr fontId="5" type="noConversion"/>
  </si>
  <si>
    <t>EE22/30A</t>
    <phoneticPr fontId="7" type="noConversion"/>
  </si>
  <si>
    <t>4.35±0.20</t>
    <phoneticPr fontId="7" type="noConversion"/>
  </si>
  <si>
    <t>9.60±0.30</t>
    <phoneticPr fontId="7" type="noConversion"/>
  </si>
  <si>
    <t>10.0±0.30</t>
    <phoneticPr fontId="7" type="noConversion"/>
  </si>
  <si>
    <t>17.00±0.25</t>
    <phoneticPr fontId="7" type="noConversion"/>
  </si>
  <si>
    <t>7.50±0.30</t>
    <phoneticPr fontId="7" type="noConversion"/>
  </si>
  <si>
    <t>26.50±0.45</t>
    <phoneticPr fontId="7" type="noConversion"/>
  </si>
  <si>
    <t>19.00±0.45</t>
    <phoneticPr fontId="7" type="noConversion"/>
  </si>
  <si>
    <t>22.50±0.45</t>
    <phoneticPr fontId="7" type="noConversion"/>
  </si>
  <si>
    <t>15.90min</t>
    <phoneticPr fontId="7" type="noConversion"/>
  </si>
  <si>
    <t>OR29×12-19</t>
    <phoneticPr fontId="5" type="noConversion"/>
  </si>
  <si>
    <t>OR29×13.5-19</t>
  </si>
  <si>
    <t xml:space="preserve">3.30±0.30 </t>
    <phoneticPr fontId="7" type="noConversion"/>
  </si>
  <si>
    <t xml:space="preserve">3.50±0.30 </t>
    <phoneticPr fontId="7" type="noConversion"/>
  </si>
  <si>
    <t>18.00±0.40</t>
    <phoneticPr fontId="7" type="noConversion"/>
  </si>
  <si>
    <t>34.20±0.40</t>
    <phoneticPr fontId="7" type="noConversion"/>
  </si>
  <si>
    <t>22.20±0.40</t>
    <phoneticPr fontId="7" type="noConversion"/>
  </si>
  <si>
    <t>35.00±0.50</t>
    <phoneticPr fontId="7" type="noConversion"/>
  </si>
  <si>
    <t>11.30±0.25</t>
    <phoneticPr fontId="7" type="noConversion"/>
  </si>
  <si>
    <t>OR31×11-19</t>
  </si>
  <si>
    <t>OR31×13-19</t>
    <phoneticPr fontId="5" type="noConversion"/>
  </si>
  <si>
    <t>EE25/19H</t>
    <phoneticPr fontId="7" type="noConversion"/>
  </si>
  <si>
    <t>EE25/20</t>
    <phoneticPr fontId="7" type="noConversion"/>
  </si>
  <si>
    <t>EE25/20A</t>
    <phoneticPr fontId="7" type="noConversion"/>
  </si>
  <si>
    <t>EE25/32</t>
    <phoneticPr fontId="7" type="noConversion"/>
  </si>
  <si>
    <t>EE25/32A</t>
    <phoneticPr fontId="7" type="noConversion"/>
  </si>
  <si>
    <t>EE28/21</t>
    <phoneticPr fontId="7" type="noConversion"/>
  </si>
  <si>
    <t>EE28/21A</t>
    <phoneticPr fontId="7" type="noConversion"/>
  </si>
  <si>
    <t>EE28/21C</t>
    <phoneticPr fontId="7" type="noConversion"/>
  </si>
  <si>
    <t>EE28/21D</t>
    <phoneticPr fontId="7" type="noConversion"/>
  </si>
  <si>
    <t>EE28/28</t>
    <phoneticPr fontId="7" type="noConversion"/>
  </si>
  <si>
    <t>EE28/34</t>
    <phoneticPr fontId="7" type="noConversion"/>
  </si>
  <si>
    <t>EE30/26B</t>
    <phoneticPr fontId="7" type="noConversion"/>
  </si>
  <si>
    <t>EE30/30</t>
    <phoneticPr fontId="7" type="noConversion"/>
  </si>
  <si>
    <t>EE30/30A</t>
    <phoneticPr fontId="7" type="noConversion"/>
  </si>
  <si>
    <t>EE30/30C</t>
    <phoneticPr fontId="7" type="noConversion"/>
  </si>
  <si>
    <t>EE30/43</t>
    <phoneticPr fontId="7" type="noConversion"/>
  </si>
  <si>
    <t>EE30/43A</t>
    <phoneticPr fontId="7" type="noConversion"/>
  </si>
  <si>
    <t>11.40±0.30</t>
    <phoneticPr fontId="7" type="noConversion"/>
  </si>
  <si>
    <t>Fig.1</t>
    <phoneticPr fontId="7" type="noConversion"/>
  </si>
  <si>
    <r>
      <t>尺寸</t>
    </r>
    <r>
      <rPr>
        <sz val="12"/>
        <rFont val="Arial"/>
        <family val="2"/>
      </rPr>
      <t>(Unit :  mm)</t>
    </r>
    <phoneticPr fontId="7" type="noConversion"/>
  </si>
  <si>
    <t>Fig.1</t>
    <phoneticPr fontId="5" type="noConversion"/>
  </si>
  <si>
    <t>Fig.3</t>
    <phoneticPr fontId="5" type="noConversion"/>
  </si>
  <si>
    <t>D1</t>
    <phoneticPr fontId="5" type="noConversion"/>
  </si>
  <si>
    <t>22.00min</t>
    <phoneticPr fontId="7" type="noConversion"/>
  </si>
  <si>
    <t>----</t>
    <phoneticPr fontId="7" type="noConversion"/>
  </si>
  <si>
    <t>27.00±0.50</t>
    <phoneticPr fontId="7" type="noConversion"/>
  </si>
  <si>
    <t>Fig.1</t>
    <phoneticPr fontId="5" type="noConversion"/>
  </si>
  <si>
    <t>RM10/14.4G</t>
    <phoneticPr fontId="5" type="noConversion"/>
  </si>
  <si>
    <t>8.50±0.30</t>
    <phoneticPr fontId="5" type="noConversion"/>
  </si>
  <si>
    <t>RM10/15</t>
    <phoneticPr fontId="5" type="noConversion"/>
  </si>
  <si>
    <t>PQ32/30</t>
    <phoneticPr fontId="5" type="noConversion"/>
  </si>
  <si>
    <t>30.35±0.25</t>
    <phoneticPr fontId="7" type="noConversion"/>
  </si>
  <si>
    <t>21.30±0.30</t>
    <phoneticPr fontId="7" type="noConversion"/>
  </si>
  <si>
    <t>PQ32/31</t>
    <phoneticPr fontId="5" type="noConversion"/>
  </si>
  <si>
    <t>30.95±0.40</t>
    <phoneticPr fontId="7" type="noConversion"/>
  </si>
  <si>
    <t>21.90±0.40</t>
    <phoneticPr fontId="7" type="noConversion"/>
  </si>
  <si>
    <t>PQ32/34.5</t>
    <phoneticPr fontId="5" type="noConversion"/>
  </si>
  <si>
    <t>34.50±0.25</t>
    <phoneticPr fontId="7" type="noConversion"/>
  </si>
  <si>
    <t>25.50±0.30</t>
    <phoneticPr fontId="7" type="noConversion"/>
  </si>
  <si>
    <t>PQ32/35</t>
    <phoneticPr fontId="5" type="noConversion"/>
  </si>
  <si>
    <t>35.50±0.25</t>
    <phoneticPr fontId="7" type="noConversion"/>
  </si>
  <si>
    <t>26.50±0.30</t>
    <phoneticPr fontId="7" type="noConversion"/>
  </si>
  <si>
    <t>PQ32/36.5</t>
    <phoneticPr fontId="5" type="noConversion"/>
  </si>
  <si>
    <t>36.55±0.25</t>
    <phoneticPr fontId="7" type="noConversion"/>
  </si>
  <si>
    <t>27.50±0.30</t>
    <phoneticPr fontId="7" type="noConversion"/>
  </si>
  <si>
    <t>PQ35/16</t>
    <phoneticPr fontId="5" type="noConversion"/>
  </si>
  <si>
    <t>35.10±0.60</t>
    <phoneticPr fontId="7" type="noConversion"/>
  </si>
  <si>
    <t>16.00±0.25</t>
    <phoneticPr fontId="7" type="noConversion"/>
  </si>
  <si>
    <t>26.00±0.50</t>
    <phoneticPr fontId="7" type="noConversion"/>
  </si>
  <si>
    <t>23.50min</t>
    <phoneticPr fontId="7" type="noConversion"/>
  </si>
  <si>
    <t>6.25±0.30</t>
    <phoneticPr fontId="7" type="noConversion"/>
  </si>
  <si>
    <t>PQ35/18</t>
    <phoneticPr fontId="5" type="noConversion"/>
  </si>
  <si>
    <t>17.55±0.25</t>
    <phoneticPr fontId="7" type="noConversion"/>
  </si>
  <si>
    <t>PQ35/20</t>
    <phoneticPr fontId="5" type="noConversion"/>
  </si>
  <si>
    <t>20.00±0.25</t>
    <phoneticPr fontId="7" type="noConversion"/>
  </si>
  <si>
    <t>10.25±0.30</t>
    <phoneticPr fontId="7" type="noConversion"/>
  </si>
  <si>
    <t>PQ35/21.25</t>
    <phoneticPr fontId="5" type="noConversion"/>
  </si>
  <si>
    <t>21.25±0.30</t>
    <phoneticPr fontId="7" type="noConversion"/>
  </si>
  <si>
    <t>PQ35/23</t>
    <phoneticPr fontId="5" type="noConversion"/>
  </si>
  <si>
    <t>23.05±0.30</t>
    <phoneticPr fontId="7" type="noConversion"/>
  </si>
  <si>
    <t>14.35±0.25</t>
    <phoneticPr fontId="7" type="noConversion"/>
  </si>
  <si>
    <t>PQ35/23.7</t>
    <phoneticPr fontId="5" type="noConversion"/>
  </si>
  <si>
    <t>23.70±0.20</t>
    <phoneticPr fontId="7" type="noConversion"/>
  </si>
  <si>
    <t>13.90±0.30</t>
    <phoneticPr fontId="7" type="noConversion"/>
  </si>
  <si>
    <t>PQ35/24</t>
    <phoneticPr fontId="5" type="noConversion"/>
  </si>
  <si>
    <t>24.25±0.25</t>
    <phoneticPr fontId="7" type="noConversion"/>
  </si>
  <si>
    <t>14.50±0.30</t>
    <phoneticPr fontId="7" type="noConversion"/>
  </si>
  <si>
    <t>PQ35/25</t>
    <phoneticPr fontId="5" type="noConversion"/>
  </si>
  <si>
    <t>25.05±0.25</t>
    <phoneticPr fontId="7" type="noConversion"/>
  </si>
  <si>
    <t>15.30±0.30</t>
    <phoneticPr fontId="7" type="noConversion"/>
  </si>
  <si>
    <t>PQ35/25.5</t>
    <phoneticPr fontId="5" type="noConversion"/>
  </si>
  <si>
    <t>25.45±0.25</t>
    <phoneticPr fontId="7" type="noConversion"/>
  </si>
  <si>
    <t>30.60±0.40</t>
    <phoneticPr fontId="7" type="noConversion"/>
  </si>
  <si>
    <t>33.00±0.50</t>
    <phoneticPr fontId="7" type="noConversion"/>
  </si>
  <si>
    <t>5.20±0.20</t>
    <phoneticPr fontId="7" type="noConversion"/>
  </si>
  <si>
    <t>23.60±0.50</t>
    <phoneticPr fontId="7" type="noConversion"/>
  </si>
  <si>
    <t>6.80±0.20</t>
    <phoneticPr fontId="7" type="noConversion"/>
  </si>
  <si>
    <t>江門安磁電子有限公司</t>
    <phoneticPr fontId="5" type="noConversion"/>
  </si>
  <si>
    <t>14.00±0.20</t>
    <phoneticPr fontId="5" type="noConversion"/>
  </si>
  <si>
    <t>11.30min</t>
    <phoneticPr fontId="5" type="noConversion"/>
  </si>
  <si>
    <t>8.90±0.26</t>
    <phoneticPr fontId="5" type="noConversion"/>
  </si>
  <si>
    <t>RM10/14.4</t>
    <phoneticPr fontId="5" type="noConversion"/>
  </si>
  <si>
    <t>9.90+0.30-0.20</t>
    <phoneticPr fontId="5" type="noConversion"/>
  </si>
  <si>
    <t>OR25×3-15</t>
    <phoneticPr fontId="24" type="noConversion"/>
  </si>
  <si>
    <t>3.00±0.30</t>
    <phoneticPr fontId="7" type="noConversion"/>
  </si>
  <si>
    <t>OR29×13-19</t>
  </si>
  <si>
    <t>13.00±030</t>
    <phoneticPr fontId="7" type="noConversion"/>
  </si>
  <si>
    <t>OR29×15.2-19</t>
    <phoneticPr fontId="5" type="noConversion"/>
  </si>
  <si>
    <t>15.20±0.30</t>
    <phoneticPr fontId="7" type="noConversion"/>
  </si>
  <si>
    <t>OR29×7.6-19</t>
    <phoneticPr fontId="5" type="noConversion"/>
  </si>
  <si>
    <t>OR29×9-19</t>
  </si>
  <si>
    <t>OR30×10-15</t>
  </si>
  <si>
    <t>30.00±0.50</t>
    <phoneticPr fontId="7" type="noConversion"/>
  </si>
  <si>
    <t>OR30×13.5-15</t>
  </si>
  <si>
    <t xml:space="preserve">OR31×10-19 </t>
  </si>
  <si>
    <t>31.00±0.50</t>
    <phoneticPr fontId="7" type="noConversion"/>
  </si>
  <si>
    <t>19.00±0.50</t>
    <phoneticPr fontId="7" type="noConversion"/>
  </si>
  <si>
    <t>7.50±0.30</t>
    <phoneticPr fontId="7" type="noConversion"/>
  </si>
  <si>
    <t>OR26×12-13</t>
    <phoneticPr fontId="5" type="noConversion"/>
  </si>
  <si>
    <t>OR26×4-14.5</t>
    <phoneticPr fontId="5" type="noConversion"/>
  </si>
  <si>
    <t>26.00±0.5</t>
    <phoneticPr fontId="7" type="noConversion"/>
  </si>
  <si>
    <t>13.00±0.40</t>
    <phoneticPr fontId="7" type="noConversion"/>
  </si>
  <si>
    <t>OR32×16-14</t>
    <phoneticPr fontId="7" type="noConversion"/>
  </si>
  <si>
    <t>9.90±0.20</t>
    <phoneticPr fontId="7" type="noConversion"/>
  </si>
  <si>
    <t>9.00+0.10-0.30</t>
    <phoneticPr fontId="5" type="noConversion"/>
  </si>
  <si>
    <t>4.70±0.20</t>
    <phoneticPr fontId="5" type="noConversion"/>
  </si>
  <si>
    <t>RM6/10.8B</t>
    <phoneticPr fontId="5" type="noConversion"/>
  </si>
  <si>
    <t>10.80±0.20</t>
    <phoneticPr fontId="5" type="noConversion"/>
  </si>
  <si>
    <t>17.60±0.30</t>
    <phoneticPr fontId="7" type="noConversion"/>
  </si>
  <si>
    <t>14.40±0.30</t>
    <phoneticPr fontId="7" type="noConversion"/>
  </si>
  <si>
    <t>Fig.2</t>
    <phoneticPr fontId="7" type="noConversion"/>
  </si>
  <si>
    <t>RM6/12.6G</t>
    <phoneticPr fontId="5" type="noConversion"/>
  </si>
  <si>
    <t>12.6±0.20</t>
    <phoneticPr fontId="5" type="noConversion"/>
  </si>
  <si>
    <t>ATQ22/11.8</t>
    <phoneticPr fontId="7" type="noConversion"/>
  </si>
  <si>
    <t>14.00±0.50</t>
    <phoneticPr fontId="7" type="noConversion"/>
  </si>
  <si>
    <t>15.3±0.30</t>
    <phoneticPr fontId="7" type="noConversion"/>
  </si>
  <si>
    <t>PQ36/35</t>
    <phoneticPr fontId="5" type="noConversion"/>
  </si>
  <si>
    <t>35.00±0.25</t>
    <phoneticPr fontId="7" type="noConversion"/>
  </si>
  <si>
    <r>
      <t>尺</t>
    </r>
    <r>
      <rPr>
        <sz val="12"/>
        <rFont val="Arial"/>
        <family val="2"/>
      </rPr>
      <t xml:space="preserve">     </t>
    </r>
    <r>
      <rPr>
        <sz val="12"/>
        <rFont val="宋体"/>
        <charset val="134"/>
      </rPr>
      <t>寸（</t>
    </r>
    <r>
      <rPr>
        <sz val="12"/>
        <rFont val="Arial"/>
        <family val="2"/>
      </rPr>
      <t>Unit:mm</t>
    </r>
    <r>
      <rPr>
        <sz val="12"/>
        <rFont val="宋体"/>
        <charset val="134"/>
      </rPr>
      <t>）</t>
    </r>
    <phoneticPr fontId="5" type="noConversion"/>
  </si>
  <si>
    <t>圖形</t>
  </si>
  <si>
    <r>
      <t>單重</t>
    </r>
    <r>
      <rPr>
        <sz val="11"/>
        <rFont val="Arial"/>
        <family val="2"/>
      </rPr>
      <t>(g/set)</t>
    </r>
    <phoneticPr fontId="7" type="noConversion"/>
  </si>
  <si>
    <t>Al-value</t>
    <phoneticPr fontId="7" type="noConversion"/>
  </si>
  <si>
    <t>16.8±0.30</t>
    <phoneticPr fontId="5" type="noConversion"/>
  </si>
  <si>
    <t>10.90±0.30</t>
    <phoneticPr fontId="5" type="noConversion"/>
  </si>
  <si>
    <t>RM10D-3</t>
    <phoneticPr fontId="5" type="noConversion"/>
  </si>
  <si>
    <t>12.90±0.30</t>
    <phoneticPr fontId="5" type="noConversion"/>
  </si>
  <si>
    <t>RM10E/18.7G</t>
    <phoneticPr fontId="5" type="noConversion"/>
  </si>
  <si>
    <t>18.70+0.20-0.30</t>
    <phoneticPr fontId="5" type="noConversion"/>
  </si>
  <si>
    <t>RM10/10.9</t>
    <phoneticPr fontId="5" type="noConversion"/>
  </si>
  <si>
    <t>RM10/11.2H</t>
    <phoneticPr fontId="5" type="noConversion"/>
  </si>
  <si>
    <t>11.20±0.20</t>
    <phoneticPr fontId="7" type="noConversion"/>
  </si>
  <si>
    <t>6.20+0.30-0.20</t>
    <phoneticPr fontId="5" type="noConversion"/>
  </si>
  <si>
    <t>RM10/12.9</t>
    <phoneticPr fontId="5" type="noConversion"/>
  </si>
  <si>
    <t>RM10/12.9G</t>
    <phoneticPr fontId="5" type="noConversion"/>
  </si>
  <si>
    <t>RM10/13G-1</t>
    <phoneticPr fontId="5" type="noConversion"/>
  </si>
  <si>
    <t>13.00±0.25</t>
    <phoneticPr fontId="24" type="noConversion"/>
  </si>
  <si>
    <t>14.20+0.60/-0.50</t>
    <phoneticPr fontId="24" type="noConversion"/>
  </si>
  <si>
    <t>7.10±0.30</t>
    <phoneticPr fontId="24" type="noConversion"/>
  </si>
  <si>
    <t>RM10/14H</t>
    <phoneticPr fontId="5" type="noConversion"/>
  </si>
  <si>
    <t>14.55±0.55</t>
    <phoneticPr fontId="5" type="noConversion"/>
  </si>
  <si>
    <t>9.00±0.30</t>
    <phoneticPr fontId="5" type="noConversion"/>
  </si>
  <si>
    <t>RM10/14P</t>
    <phoneticPr fontId="5" type="noConversion"/>
  </si>
  <si>
    <t xml:space="preserve">16.95±0.25 </t>
    <phoneticPr fontId="7" type="noConversion"/>
  </si>
  <si>
    <t>37.60±0.60</t>
    <phoneticPr fontId="7" type="noConversion"/>
  </si>
  <si>
    <t>6.10+0.1/-0.3</t>
    <phoneticPr fontId="7" type="noConversion"/>
  </si>
  <si>
    <t>ATQ23.7/10.6</t>
    <phoneticPr fontId="5" type="noConversion"/>
  </si>
  <si>
    <t>23.70±0.40</t>
    <phoneticPr fontId="7" type="noConversion"/>
  </si>
  <si>
    <t>10.60±0.25</t>
    <phoneticPr fontId="7" type="noConversion"/>
  </si>
  <si>
    <t>17.80±0.30</t>
    <phoneticPr fontId="7" type="noConversion"/>
  </si>
  <si>
    <t>14.70±0.40</t>
    <phoneticPr fontId="7" type="noConversion"/>
  </si>
  <si>
    <t xml:space="preserve"> 9.60±0.25 </t>
    <phoneticPr fontId="7" type="noConversion"/>
  </si>
  <si>
    <t>21.00±0.40</t>
    <phoneticPr fontId="7" type="noConversion"/>
  </si>
  <si>
    <t>13.40min</t>
    <phoneticPr fontId="7" type="noConversion"/>
  </si>
  <si>
    <t>12.20±0.25</t>
    <phoneticPr fontId="7" type="noConversion"/>
  </si>
  <si>
    <t>4.60±0.30</t>
    <phoneticPr fontId="7" type="noConversion"/>
  </si>
  <si>
    <t>Fig.22</t>
    <phoneticPr fontId="7" type="noConversion"/>
  </si>
  <si>
    <t>9.70±0.25</t>
    <phoneticPr fontId="7" type="noConversion"/>
  </si>
  <si>
    <t>8.50 ±0.30</t>
    <phoneticPr fontId="7" type="noConversion"/>
  </si>
  <si>
    <t>EE15/11.3</t>
    <phoneticPr fontId="7" type="noConversion"/>
  </si>
  <si>
    <t>15.00±0.30</t>
    <phoneticPr fontId="7" type="noConversion"/>
  </si>
  <si>
    <t>11.30±0.20</t>
    <phoneticPr fontId="7" type="noConversion"/>
  </si>
  <si>
    <t>8.00±0.20</t>
    <phoneticPr fontId="7" type="noConversion"/>
  </si>
  <si>
    <t>4.55±0.15</t>
    <phoneticPr fontId="7" type="noConversion"/>
  </si>
  <si>
    <t>6.90±0.30</t>
    <phoneticPr fontId="7" type="noConversion"/>
  </si>
  <si>
    <t>JPP-95</t>
    <phoneticPr fontId="7" type="noConversion"/>
  </si>
  <si>
    <t>EE39.5/13</t>
    <phoneticPr fontId="7" type="noConversion"/>
  </si>
  <si>
    <t>39.50±0.60</t>
    <phoneticPr fontId="7" type="noConversion"/>
  </si>
  <si>
    <t>12.95±0.30</t>
    <phoneticPr fontId="7" type="noConversion"/>
  </si>
  <si>
    <t>34.20min</t>
    <phoneticPr fontId="7" type="noConversion"/>
  </si>
  <si>
    <t xml:space="preserve">4.70±0.20   </t>
    <phoneticPr fontId="7" type="noConversion"/>
  </si>
  <si>
    <t>8.15±0.30</t>
    <phoneticPr fontId="7" type="noConversion"/>
  </si>
  <si>
    <t>EQI30/11.5</t>
    <phoneticPr fontId="7" type="noConversion"/>
  </si>
  <si>
    <t>30.00±0.40</t>
    <phoneticPr fontId="5" type="noConversion"/>
  </si>
  <si>
    <t>8.80±0.20</t>
    <phoneticPr fontId="5" type="noConversion"/>
  </si>
  <si>
    <t>20.00±0.30</t>
    <phoneticPr fontId="5" type="noConversion"/>
  </si>
  <si>
    <t>26.00±0.40</t>
    <phoneticPr fontId="5" type="noConversion"/>
  </si>
  <si>
    <t>18.65±0.40</t>
    <phoneticPr fontId="7" type="noConversion"/>
  </si>
  <si>
    <t>11.00±0.20</t>
    <phoneticPr fontId="5" type="noConversion"/>
  </si>
  <si>
    <t>6.10±0.20</t>
    <phoneticPr fontId="5" type="noConversion"/>
  </si>
  <si>
    <t>----</t>
    <phoneticPr fontId="5" type="noConversion"/>
  </si>
  <si>
    <t>2.70±0.15</t>
    <phoneticPr fontId="5" type="noConversion"/>
  </si>
  <si>
    <t>42.00±0.60</t>
    <phoneticPr fontId="7" type="noConversion"/>
  </si>
  <si>
    <t>31.00±0.50</t>
    <phoneticPr fontId="7" type="noConversion"/>
  </si>
  <si>
    <t>Fig.20</t>
    <phoneticPr fontId="5" type="noConversion"/>
  </si>
  <si>
    <t>21.00±0.5</t>
    <phoneticPr fontId="7" type="noConversion"/>
  </si>
  <si>
    <t>10.60±0.5</t>
    <phoneticPr fontId="7" type="noConversion"/>
  </si>
  <si>
    <t>8.20±0.25</t>
    <phoneticPr fontId="7" type="noConversion"/>
  </si>
  <si>
    <t>14.00±0.25</t>
    <phoneticPr fontId="7" type="noConversion"/>
  </si>
  <si>
    <t>17.60±0.25</t>
    <phoneticPr fontId="7" type="noConversion"/>
  </si>
  <si>
    <t>17.80±0.25</t>
    <phoneticPr fontId="7" type="noConversion"/>
  </si>
  <si>
    <t>Fig.22</t>
    <phoneticPr fontId="7" type="noConversion"/>
  </si>
  <si>
    <t>Fig.6</t>
    <phoneticPr fontId="7" type="noConversion"/>
  </si>
  <si>
    <t>Fig.7</t>
    <phoneticPr fontId="7" type="noConversion"/>
  </si>
  <si>
    <t>Fig.8</t>
    <phoneticPr fontId="7" type="noConversion"/>
  </si>
  <si>
    <t>Fig.9</t>
    <phoneticPr fontId="7" type="noConversion"/>
  </si>
  <si>
    <t>Fig.10</t>
    <phoneticPr fontId="7" type="noConversion"/>
  </si>
  <si>
    <t>Fig.11</t>
    <phoneticPr fontId="7" type="noConversion"/>
  </si>
  <si>
    <t>17.3±0.4</t>
    <phoneticPr fontId="7" type="noConversion"/>
  </si>
  <si>
    <t>14.2±0.25</t>
    <phoneticPr fontId="7" type="noConversion"/>
  </si>
  <si>
    <t>23.2±0.5</t>
    <phoneticPr fontId="7" type="noConversion"/>
  </si>
  <si>
    <t>19.0±0.5</t>
    <phoneticPr fontId="7" type="noConversion"/>
  </si>
  <si>
    <t xml:space="preserve"> 12.30±0.20</t>
    <phoneticPr fontId="7" type="noConversion"/>
  </si>
  <si>
    <t>19.50±0.50</t>
    <phoneticPr fontId="7" type="noConversion"/>
  </si>
  <si>
    <t>Fig.18</t>
    <phoneticPr fontId="7" type="noConversion"/>
  </si>
  <si>
    <t>19.50±0.50</t>
    <phoneticPr fontId="7" type="noConversion"/>
  </si>
  <si>
    <t>Fig.19</t>
    <phoneticPr fontId="7" type="noConversion"/>
  </si>
  <si>
    <t xml:space="preserve">20.00±0.35 </t>
    <phoneticPr fontId="5" type="noConversion"/>
  </si>
  <si>
    <t>EER14.5/6.1</t>
    <phoneticPr fontId="5" type="noConversion"/>
  </si>
  <si>
    <t>EER24/29</t>
    <phoneticPr fontId="5" type="noConversion"/>
  </si>
  <si>
    <t>EER25.5/09</t>
    <phoneticPr fontId="5" type="noConversion"/>
  </si>
  <si>
    <t>EER25.5/10</t>
    <phoneticPr fontId="5" type="noConversion"/>
  </si>
  <si>
    <t>EER25.5/11</t>
    <phoneticPr fontId="5" type="noConversion"/>
  </si>
  <si>
    <t>CC40/13.8</t>
    <phoneticPr fontId="7" type="noConversion"/>
  </si>
  <si>
    <t>13.80±0.40</t>
    <phoneticPr fontId="7" type="noConversion"/>
  </si>
  <si>
    <t>28.30±0.35</t>
    <phoneticPr fontId="7" type="noConversion"/>
  </si>
  <si>
    <t xml:space="preserve">6.60±0.40 </t>
    <phoneticPr fontId="7" type="noConversion"/>
  </si>
  <si>
    <t xml:space="preserve">28.30±0.40 </t>
    <phoneticPr fontId="7" type="noConversion"/>
  </si>
  <si>
    <t>7.80±0.30</t>
    <phoneticPr fontId="7" type="noConversion"/>
  </si>
  <si>
    <t>CC40/15A</t>
    <phoneticPr fontId="5" type="noConversion"/>
  </si>
  <si>
    <t>9.10±0.30</t>
    <phoneticPr fontId="7" type="noConversion"/>
  </si>
  <si>
    <t>CC40/15.3A</t>
    <phoneticPr fontId="7" type="noConversion"/>
  </si>
  <si>
    <t>9.40±0.30</t>
    <phoneticPr fontId="7" type="noConversion"/>
  </si>
  <si>
    <t>CC40/15.4H</t>
    <phoneticPr fontId="7" type="noConversion"/>
  </si>
  <si>
    <t>9.50±0.30</t>
    <phoneticPr fontId="7" type="noConversion"/>
  </si>
  <si>
    <t>CC40/15.8A</t>
    <phoneticPr fontId="7" type="noConversion"/>
  </si>
  <si>
    <t>15.80±0.40</t>
    <phoneticPr fontId="7" type="noConversion"/>
  </si>
  <si>
    <t>9.90+0.30-0.25</t>
    <phoneticPr fontId="7" type="noConversion"/>
  </si>
  <si>
    <t>CC40/16..2D</t>
    <phoneticPr fontId="5" type="noConversion"/>
  </si>
  <si>
    <t xml:space="preserve">16.20±0.20 </t>
    <phoneticPr fontId="7" type="noConversion"/>
  </si>
  <si>
    <t xml:space="preserve">10.60±0.30 </t>
    <phoneticPr fontId="7" type="noConversion"/>
  </si>
  <si>
    <t>CC40/16.5</t>
    <phoneticPr fontId="7" type="noConversion"/>
  </si>
  <si>
    <t xml:space="preserve">16.50±0.40 </t>
    <phoneticPr fontId="7" type="noConversion"/>
  </si>
  <si>
    <t xml:space="preserve">9.30±0.40 </t>
    <phoneticPr fontId="7" type="noConversion"/>
  </si>
  <si>
    <t>CC40/16.5A</t>
    <phoneticPr fontId="5" type="noConversion"/>
  </si>
  <si>
    <t xml:space="preserve">16.50±0.20 </t>
    <phoneticPr fontId="7" type="noConversion"/>
  </si>
  <si>
    <t>CC40/17</t>
    <phoneticPr fontId="7" type="noConversion"/>
  </si>
  <si>
    <t>17.00±0.30</t>
    <phoneticPr fontId="7" type="noConversion"/>
  </si>
  <si>
    <t>ATQ17/15A</t>
    <phoneticPr fontId="7" type="noConversion"/>
  </si>
  <si>
    <t>15.00±0.25</t>
    <phoneticPr fontId="7" type="noConversion"/>
  </si>
  <si>
    <t>RS 型磁芯</t>
    <phoneticPr fontId="7" type="noConversion"/>
  </si>
  <si>
    <t>RS CORES</t>
    <phoneticPr fontId="7" type="noConversion"/>
  </si>
  <si>
    <r>
      <t>規格</t>
    </r>
    <r>
      <rPr>
        <sz val="12"/>
        <rFont val="Arial"/>
        <family val="2"/>
      </rPr>
      <t xml:space="preserve">   (Type)</t>
    </r>
    <phoneticPr fontId="5" type="noConversion"/>
  </si>
  <si>
    <r>
      <t>尺</t>
    </r>
    <r>
      <rPr>
        <sz val="12"/>
        <rFont val="Arial"/>
        <family val="2"/>
      </rPr>
      <t xml:space="preserve">     </t>
    </r>
    <r>
      <rPr>
        <sz val="12"/>
        <rFont val="宋体"/>
        <charset val="134"/>
      </rPr>
      <t>寸（</t>
    </r>
    <r>
      <rPr>
        <sz val="12"/>
        <rFont val="Arial"/>
        <family val="2"/>
      </rPr>
      <t>Unit:mm</t>
    </r>
    <r>
      <rPr>
        <sz val="12"/>
        <rFont val="宋体"/>
        <charset val="134"/>
      </rPr>
      <t>）</t>
    </r>
    <phoneticPr fontId="5" type="noConversion"/>
  </si>
  <si>
    <r>
      <t>單重</t>
    </r>
    <r>
      <rPr>
        <sz val="11"/>
        <rFont val="Arial"/>
        <family val="2"/>
      </rPr>
      <t>(g/set)</t>
    </r>
    <phoneticPr fontId="7" type="noConversion"/>
  </si>
  <si>
    <t>D</t>
    <phoneticPr fontId="5" type="noConversion"/>
  </si>
  <si>
    <t>29.20±0.50</t>
    <phoneticPr fontId="7" type="noConversion"/>
  </si>
  <si>
    <t>42.00±0.50</t>
    <phoneticPr fontId="7" type="noConversion"/>
  </si>
  <si>
    <t>42.40±0.50</t>
    <phoneticPr fontId="7" type="noConversion"/>
  </si>
  <si>
    <t>OR9×5.5-5</t>
    <phoneticPr fontId="5" type="noConversion"/>
  </si>
  <si>
    <t>5.50±0.30</t>
    <phoneticPr fontId="7" type="noConversion"/>
  </si>
  <si>
    <t>OR9×5-5</t>
    <phoneticPr fontId="5" type="noConversion"/>
  </si>
  <si>
    <t>OR9×6.5-5</t>
    <phoneticPr fontId="5" type="noConversion"/>
  </si>
  <si>
    <t xml:space="preserve">6.50±0.30 </t>
    <phoneticPr fontId="7" type="noConversion"/>
  </si>
  <si>
    <t>45.00±0.70</t>
    <phoneticPr fontId="7" type="noConversion"/>
  </si>
  <si>
    <t>20.00±0.30</t>
    <phoneticPr fontId="7" type="noConversion"/>
  </si>
  <si>
    <t>EER45/14.8</t>
    <phoneticPr fontId="5" type="noConversion"/>
  </si>
  <si>
    <t>EE26/13.9A</t>
    <phoneticPr fontId="7" type="noConversion"/>
  </si>
  <si>
    <t>26.05±0.40</t>
    <phoneticPr fontId="7" type="noConversion"/>
  </si>
  <si>
    <t>13.90±0.25</t>
    <phoneticPr fontId="7" type="noConversion"/>
  </si>
  <si>
    <t>10.75±0.30</t>
    <phoneticPr fontId="7" type="noConversion"/>
  </si>
  <si>
    <t>18.90±0.40</t>
    <phoneticPr fontId="7" type="noConversion"/>
  </si>
  <si>
    <t xml:space="preserve">7.25±0.25 </t>
    <phoneticPr fontId="7" type="noConversion"/>
  </si>
  <si>
    <t xml:space="preserve">7.60±0.40 </t>
    <phoneticPr fontId="5" type="noConversion"/>
  </si>
  <si>
    <t xml:space="preserve">10.70±0.30 </t>
    <phoneticPr fontId="7" type="noConversion"/>
  </si>
  <si>
    <t>4.10±0.20</t>
    <phoneticPr fontId="7" type="noConversion"/>
  </si>
  <si>
    <t>4.00±0.30</t>
    <phoneticPr fontId="7" type="noConversion"/>
  </si>
  <si>
    <t>25.05±0.50</t>
    <phoneticPr fontId="7" type="noConversion"/>
  </si>
  <si>
    <t>9.40±0.30</t>
    <phoneticPr fontId="7" type="noConversion"/>
  </si>
  <si>
    <t>16.00±0.30</t>
    <phoneticPr fontId="7" type="noConversion"/>
  </si>
  <si>
    <t>32.00+0.90-0.70</t>
    <phoneticPr fontId="7" type="noConversion"/>
  </si>
  <si>
    <t>32.60±0.60</t>
    <phoneticPr fontId="7" type="noConversion"/>
  </si>
  <si>
    <t>9.50+0.00-0.70</t>
    <phoneticPr fontId="7" type="noConversion"/>
  </si>
  <si>
    <t>23.10min</t>
    <phoneticPr fontId="7" type="noConversion"/>
  </si>
  <si>
    <t>9.50+0.00-0.60</t>
    <phoneticPr fontId="7" type="noConversion"/>
  </si>
  <si>
    <t>23.40±0.40</t>
    <phoneticPr fontId="7" type="noConversion"/>
  </si>
  <si>
    <t>32.00+0.70-0.50</t>
    <phoneticPr fontId="7" type="noConversion"/>
  </si>
  <si>
    <t>11.00+0.00-0.70</t>
    <phoneticPr fontId="7" type="noConversion"/>
  </si>
  <si>
    <t>9.50+0.00-0.50</t>
    <phoneticPr fontId="7" type="noConversion"/>
  </si>
  <si>
    <t>7.10±0.25</t>
    <phoneticPr fontId="7" type="noConversion"/>
  </si>
  <si>
    <t>OR40×21-20</t>
  </si>
  <si>
    <t>21.00±0.30</t>
    <phoneticPr fontId="7" type="noConversion"/>
  </si>
  <si>
    <t>OR40×26-20</t>
  </si>
  <si>
    <t>26.00±0.30</t>
    <phoneticPr fontId="7" type="noConversion"/>
  </si>
  <si>
    <t>12.60±0.30</t>
    <phoneticPr fontId="7" type="noConversion"/>
  </si>
  <si>
    <t>19.30±0.30</t>
    <phoneticPr fontId="7" type="noConversion"/>
  </si>
  <si>
    <t xml:space="preserve">16.00±0.25 </t>
    <phoneticPr fontId="7" type="noConversion"/>
  </si>
  <si>
    <t>CC30/13.6</t>
    <phoneticPr fontId="5" type="noConversion"/>
  </si>
  <si>
    <t>13.60±0.30</t>
    <phoneticPr fontId="7" type="noConversion"/>
  </si>
  <si>
    <t>8.00±0.30</t>
    <phoneticPr fontId="7" type="noConversion"/>
  </si>
  <si>
    <t xml:space="preserve"> 21.40±0.30</t>
    <phoneticPr fontId="7" type="noConversion"/>
  </si>
  <si>
    <t>11.10±0.30</t>
    <phoneticPr fontId="7" type="noConversion"/>
  </si>
  <si>
    <t xml:space="preserve">18.00±0.25 </t>
    <phoneticPr fontId="7" type="noConversion"/>
  </si>
  <si>
    <t>12.35±0.15</t>
    <phoneticPr fontId="7" type="noConversion"/>
  </si>
  <si>
    <t>18.00±0.30</t>
    <phoneticPr fontId="7" type="noConversion"/>
  </si>
  <si>
    <t xml:space="preserve">1.50±0.20 </t>
    <phoneticPr fontId="7" type="noConversion"/>
  </si>
  <si>
    <t>16.00±0.40</t>
    <phoneticPr fontId="7" type="noConversion"/>
  </si>
  <si>
    <t>12.00±0.30</t>
    <phoneticPr fontId="7" type="noConversion"/>
  </si>
  <si>
    <t>10.00±0.30</t>
    <phoneticPr fontId="7" type="noConversion"/>
  </si>
  <si>
    <t>OR16×11-9.6</t>
    <phoneticPr fontId="5" type="noConversion"/>
  </si>
  <si>
    <t xml:space="preserve">11.00±0.30 </t>
    <phoneticPr fontId="7" type="noConversion"/>
  </si>
  <si>
    <t>OR16×3-9.6</t>
    <phoneticPr fontId="5" type="noConversion"/>
  </si>
  <si>
    <t xml:space="preserve">3.00±0.30 </t>
    <phoneticPr fontId="7" type="noConversion"/>
  </si>
  <si>
    <t>JPP-44</t>
    <phoneticPr fontId="7" type="noConversion"/>
  </si>
  <si>
    <t>JPP-44A</t>
    <phoneticPr fontId="7" type="noConversion"/>
  </si>
  <si>
    <t>JPP-95</t>
    <phoneticPr fontId="7" type="noConversion"/>
  </si>
  <si>
    <t>JPH-5</t>
    <phoneticPr fontId="7" type="noConversion"/>
  </si>
  <si>
    <t>JPH-7F</t>
    <phoneticPr fontId="7" type="noConversion"/>
  </si>
  <si>
    <t>18.50±0.20</t>
    <phoneticPr fontId="7" type="noConversion"/>
  </si>
  <si>
    <t>12.90±0.30</t>
    <phoneticPr fontId="7" type="noConversion"/>
  </si>
  <si>
    <t>CC37/19</t>
    <phoneticPr fontId="5" type="noConversion"/>
  </si>
  <si>
    <t>OR31×17-19</t>
    <phoneticPr fontId="7" type="noConversion"/>
  </si>
  <si>
    <t>AEP 型磁芯</t>
    <phoneticPr fontId="7" type="noConversion"/>
  </si>
  <si>
    <t>AEP CORES</t>
    <phoneticPr fontId="7" type="noConversion"/>
  </si>
  <si>
    <t>AEP27/13</t>
    <phoneticPr fontId="7" type="noConversion"/>
  </si>
  <si>
    <t>AEP33/16</t>
    <phoneticPr fontId="7" type="noConversion"/>
  </si>
  <si>
    <t>Fig.2</t>
    <phoneticPr fontId="5" type="noConversion"/>
  </si>
  <si>
    <t>RM10E/11.7G</t>
    <phoneticPr fontId="5" type="noConversion"/>
  </si>
  <si>
    <t>27.85±0.65</t>
    <phoneticPr fontId="5" type="noConversion"/>
  </si>
  <si>
    <t>24.15±0.55</t>
    <phoneticPr fontId="5" type="noConversion"/>
  </si>
  <si>
    <t>13.25±0.25</t>
    <phoneticPr fontId="5" type="noConversion"/>
  </si>
  <si>
    <t>21.65±0.45</t>
    <phoneticPr fontId="5" type="noConversion"/>
  </si>
  <si>
    <t>10.70±0.20</t>
    <phoneticPr fontId="5" type="noConversion"/>
  </si>
  <si>
    <t>5.90±0.30</t>
    <phoneticPr fontId="5" type="noConversion"/>
  </si>
  <si>
    <t>OR18×15.5-10</t>
    <phoneticPr fontId="5" type="noConversion"/>
  </si>
  <si>
    <t>RM10/17.8G</t>
    <phoneticPr fontId="5" type="noConversion"/>
  </si>
  <si>
    <t>34.20±0.55</t>
    <phoneticPr fontId="7" type="noConversion"/>
  </si>
  <si>
    <t>15.70±0.30</t>
    <phoneticPr fontId="7" type="noConversion"/>
  </si>
  <si>
    <t>OR49×18-31.8</t>
  </si>
  <si>
    <t>18.00±0.35</t>
    <phoneticPr fontId="7" type="noConversion"/>
  </si>
  <si>
    <t>OR49×19-31.8</t>
    <phoneticPr fontId="5" type="noConversion"/>
  </si>
  <si>
    <t>19.05±0.35</t>
    <phoneticPr fontId="7" type="noConversion"/>
  </si>
  <si>
    <t>OR49×20-31.8</t>
  </si>
  <si>
    <t>20.00±0.35</t>
    <phoneticPr fontId="7" type="noConversion"/>
  </si>
  <si>
    <t>OR49×23-31.8</t>
  </si>
  <si>
    <t>23.00±0.35</t>
    <phoneticPr fontId="7" type="noConversion"/>
  </si>
  <si>
    <t>OR49×7-23</t>
  </si>
  <si>
    <t>OR50×12-30</t>
    <phoneticPr fontId="5" type="noConversion"/>
  </si>
  <si>
    <t>50.00±0.80</t>
    <phoneticPr fontId="7" type="noConversion"/>
  </si>
  <si>
    <t>30.00±0.70</t>
    <phoneticPr fontId="7" type="noConversion"/>
  </si>
  <si>
    <t>OR50×13-30</t>
    <phoneticPr fontId="5" type="noConversion"/>
  </si>
  <si>
    <t>EE19/16H</t>
    <phoneticPr fontId="7" type="noConversion"/>
  </si>
  <si>
    <t>EE19/16J</t>
    <phoneticPr fontId="7" type="noConversion"/>
  </si>
  <si>
    <t>EE19/16K</t>
    <phoneticPr fontId="7" type="noConversion"/>
  </si>
  <si>
    <t>EE19/16L</t>
    <phoneticPr fontId="7" type="noConversion"/>
  </si>
  <si>
    <t>28.40±0.40</t>
    <phoneticPr fontId="7" type="noConversion"/>
  </si>
  <si>
    <t>28.80±0.40</t>
    <phoneticPr fontId="7" type="noConversion"/>
  </si>
  <si>
    <t>JPH-10F</t>
    <phoneticPr fontId="7" type="noConversion"/>
  </si>
  <si>
    <t>JPH-12F</t>
    <phoneticPr fontId="7" type="noConversion"/>
  </si>
  <si>
    <t>35.30±0.50</t>
    <phoneticPr fontId="7" type="noConversion"/>
  </si>
  <si>
    <t>39.30±0.50</t>
    <phoneticPr fontId="7" type="noConversion"/>
  </si>
  <si>
    <t>42.00±0.50</t>
    <phoneticPr fontId="7" type="noConversion"/>
  </si>
  <si>
    <t xml:space="preserve"> 12.50±0.30</t>
    <phoneticPr fontId="7" type="noConversion"/>
  </si>
  <si>
    <t>18.00±0.30</t>
    <phoneticPr fontId="7" type="noConversion"/>
  </si>
  <si>
    <t>10.80±0.30</t>
    <phoneticPr fontId="7" type="noConversion"/>
  </si>
  <si>
    <t>CC40/18.4</t>
    <phoneticPr fontId="5" type="noConversion"/>
  </si>
  <si>
    <t>18.40±0.30</t>
    <phoneticPr fontId="7" type="noConversion"/>
  </si>
  <si>
    <t>CC40/19.2</t>
    <phoneticPr fontId="7" type="noConversion"/>
  </si>
  <si>
    <t>19.20±0.20</t>
    <phoneticPr fontId="7" type="noConversion"/>
  </si>
  <si>
    <t>CC40/19.6</t>
    <phoneticPr fontId="7" type="noConversion"/>
  </si>
  <si>
    <t>19.60±0.20</t>
    <phoneticPr fontId="7" type="noConversion"/>
  </si>
  <si>
    <t>CC40/20</t>
    <phoneticPr fontId="5" type="noConversion"/>
  </si>
  <si>
    <t>20.40±0.30</t>
    <phoneticPr fontId="7" type="noConversion"/>
  </si>
  <si>
    <t>CC40/21</t>
    <phoneticPr fontId="7" type="noConversion"/>
  </si>
  <si>
    <t>21.00±0.40</t>
    <phoneticPr fontId="7" type="noConversion"/>
  </si>
  <si>
    <t>CC40/22</t>
    <phoneticPr fontId="5" type="noConversion"/>
  </si>
  <si>
    <t xml:space="preserve">22.00±0.30 </t>
    <phoneticPr fontId="7" type="noConversion"/>
  </si>
  <si>
    <t>14.80±0.40</t>
    <phoneticPr fontId="7" type="noConversion"/>
  </si>
  <si>
    <t>22.20±0.40</t>
    <phoneticPr fontId="7" type="noConversion"/>
  </si>
  <si>
    <t xml:space="preserve">15.00±0.40 </t>
    <phoneticPr fontId="7" type="noConversion"/>
  </si>
  <si>
    <t>CC40/22.5</t>
    <phoneticPr fontId="5" type="noConversion"/>
  </si>
  <si>
    <t>22.60+0.20-0.30</t>
    <phoneticPr fontId="7" type="noConversion"/>
  </si>
  <si>
    <t xml:space="preserve">16.00±0.25  </t>
    <phoneticPr fontId="7" type="noConversion"/>
  </si>
  <si>
    <t>15.30+0.40-0.20</t>
    <phoneticPr fontId="7" type="noConversion"/>
  </si>
  <si>
    <t>CC40/24.4</t>
    <phoneticPr fontId="7" type="noConversion"/>
  </si>
  <si>
    <t>2.00±0.15</t>
    <phoneticPr fontId="5" type="noConversion"/>
  </si>
  <si>
    <t>17.25±0.30</t>
    <phoneticPr fontId="5" type="noConversion"/>
  </si>
  <si>
    <t>40.00±0.80</t>
    <phoneticPr fontId="7" type="noConversion"/>
  </si>
  <si>
    <t>44.00±1.00</t>
    <phoneticPr fontId="7" type="noConversion"/>
  </si>
  <si>
    <t>49.20±1.00</t>
    <phoneticPr fontId="7" type="noConversion"/>
  </si>
  <si>
    <t>10.00±0.30</t>
    <phoneticPr fontId="7" type="noConversion"/>
  </si>
  <si>
    <t>29.50min</t>
    <phoneticPr fontId="7" type="noConversion"/>
  </si>
  <si>
    <t>Fig.15</t>
    <phoneticPr fontId="5" type="noConversion"/>
  </si>
  <si>
    <t>Fig.12</t>
    <phoneticPr fontId="5" type="noConversion"/>
  </si>
  <si>
    <t>26.00±0.25</t>
    <phoneticPr fontId="7" type="noConversion"/>
  </si>
  <si>
    <t>ATP29/18</t>
    <phoneticPr fontId="5" type="noConversion"/>
  </si>
  <si>
    <t>18.00±0.20</t>
    <phoneticPr fontId="5" type="noConversion"/>
  </si>
  <si>
    <t>11.60±0.30</t>
    <phoneticPr fontId="5" type="noConversion"/>
  </si>
  <si>
    <r>
      <t>磁芯損耗</t>
    </r>
    <r>
      <rPr>
        <sz val="12"/>
        <rFont val="Arial"/>
        <family val="2"/>
      </rPr>
      <t>Pc</t>
    </r>
  </si>
  <si>
    <t>130*</t>
    <phoneticPr fontId="5" type="noConversion"/>
  </si>
  <si>
    <t>ATQ27/18.6-1</t>
    <phoneticPr fontId="5" type="noConversion"/>
  </si>
  <si>
    <t>OR16×7-9.6</t>
    <phoneticPr fontId="5" type="noConversion"/>
  </si>
  <si>
    <t>OR16×8-12</t>
    <phoneticPr fontId="5" type="noConversion"/>
  </si>
  <si>
    <t>JPP-95</t>
    <phoneticPr fontId="7" type="noConversion"/>
  </si>
  <si>
    <t>JPH-5</t>
    <phoneticPr fontId="7" type="noConversion"/>
  </si>
  <si>
    <t>JPH-7F</t>
    <phoneticPr fontId="7" type="noConversion"/>
  </si>
  <si>
    <t>JPH-10F</t>
    <phoneticPr fontId="7" type="noConversion"/>
  </si>
  <si>
    <t>JPH-12F</t>
    <phoneticPr fontId="7" type="noConversion"/>
  </si>
  <si>
    <r>
      <t>(mm</t>
    </r>
    <r>
      <rPr>
        <vertAlign val="superscript"/>
        <sz val="12"/>
        <rFont val="Arial"/>
        <family val="2"/>
      </rPr>
      <t>-1</t>
    </r>
    <r>
      <rPr>
        <sz val="12"/>
        <rFont val="Arial"/>
        <family val="2"/>
      </rPr>
      <t>)</t>
    </r>
    <phoneticPr fontId="7" type="noConversion"/>
  </si>
  <si>
    <t>(mm)</t>
    <phoneticPr fontId="7" type="noConversion"/>
  </si>
  <si>
    <t>20.00min</t>
    <phoneticPr fontId="7" type="noConversion"/>
  </si>
  <si>
    <t>34.00±0.50</t>
    <phoneticPr fontId="7" type="noConversion"/>
  </si>
  <si>
    <t>10.70±0.20</t>
    <phoneticPr fontId="7" type="noConversion"/>
  </si>
  <si>
    <t xml:space="preserve">7.20±0.20   </t>
    <phoneticPr fontId="7" type="noConversion"/>
  </si>
  <si>
    <t>30.60±0.50</t>
    <phoneticPr fontId="7" type="noConversion"/>
  </si>
  <si>
    <t>26.40±0.60</t>
    <phoneticPr fontId="7" type="noConversion"/>
  </si>
  <si>
    <t>19.50min</t>
    <phoneticPr fontId="7" type="noConversion"/>
  </si>
  <si>
    <t>16.00±0.30</t>
    <phoneticPr fontId="7" type="noConversion"/>
  </si>
  <si>
    <t>20.00±0.35</t>
    <phoneticPr fontId="5" type="noConversion"/>
  </si>
  <si>
    <t>32.00±0.50</t>
    <phoneticPr fontId="7" type="noConversion"/>
  </si>
  <si>
    <t>9.20min</t>
    <phoneticPr fontId="7" type="noConversion"/>
  </si>
  <si>
    <t>7.40+0.20-0.20</t>
    <phoneticPr fontId="7" type="noConversion"/>
  </si>
  <si>
    <t>1600min</t>
    <phoneticPr fontId="7" type="noConversion"/>
  </si>
  <si>
    <t>EP13</t>
    <phoneticPr fontId="5" type="noConversion"/>
  </si>
  <si>
    <t>12.70±0.38</t>
    <phoneticPr fontId="5" type="noConversion"/>
  </si>
  <si>
    <t>6.45±0.10</t>
    <phoneticPr fontId="5" type="noConversion"/>
  </si>
  <si>
    <t xml:space="preserve"> 4.95±0.25</t>
    <phoneticPr fontId="5" type="noConversion"/>
  </si>
  <si>
    <t>7.62±0.25</t>
    <phoneticPr fontId="5" type="noConversion"/>
  </si>
  <si>
    <t>2.54±0.13</t>
    <phoneticPr fontId="5" type="noConversion"/>
  </si>
  <si>
    <t>3.91±0.10</t>
    <phoneticPr fontId="5" type="noConversion"/>
  </si>
  <si>
    <t>≥750</t>
    <phoneticPr fontId="5" type="noConversion"/>
  </si>
  <si>
    <t>UI20</t>
    <phoneticPr fontId="5" type="noConversion"/>
  </si>
  <si>
    <t>20.00±0.50</t>
    <phoneticPr fontId="5" type="noConversion"/>
  </si>
  <si>
    <t>2.375±0.15</t>
    <phoneticPr fontId="5" type="noConversion"/>
  </si>
  <si>
    <t>32.60±0.40</t>
    <phoneticPr fontId="7" type="noConversion"/>
  </si>
  <si>
    <t>13.50min</t>
    <phoneticPr fontId="24" type="noConversion"/>
  </si>
  <si>
    <t>5.75±0.15</t>
    <phoneticPr fontId="7" type="noConversion"/>
  </si>
  <si>
    <t>PQV32/25</t>
    <phoneticPr fontId="5" type="noConversion"/>
  </si>
  <si>
    <t>10.28±0.15</t>
    <phoneticPr fontId="7" type="noConversion"/>
  </si>
  <si>
    <t>15.18±0.15</t>
    <phoneticPr fontId="7" type="noConversion"/>
  </si>
  <si>
    <t>ATQ21/17.3</t>
    <phoneticPr fontId="5" type="noConversion"/>
  </si>
  <si>
    <t>ATQ27/17</t>
    <phoneticPr fontId="5" type="noConversion"/>
  </si>
  <si>
    <t>CC33/7.8</t>
    <phoneticPr fontId="7" type="noConversion"/>
  </si>
  <si>
    <t xml:space="preserve">33.20±0.50 </t>
    <phoneticPr fontId="7" type="noConversion"/>
  </si>
  <si>
    <t>7.80±0.20</t>
    <phoneticPr fontId="7" type="noConversion"/>
  </si>
  <si>
    <t>23.70±0.30</t>
    <phoneticPr fontId="7" type="noConversion"/>
  </si>
  <si>
    <t>26.60±0.40</t>
    <phoneticPr fontId="7" type="noConversion"/>
  </si>
  <si>
    <t>18.20min</t>
    <phoneticPr fontId="7" type="noConversion"/>
  </si>
  <si>
    <t xml:space="preserve">13.50±0.20 </t>
    <phoneticPr fontId="7" type="noConversion"/>
  </si>
  <si>
    <t>2.00±0.30</t>
    <phoneticPr fontId="7" type="noConversion"/>
  </si>
  <si>
    <t>Fig.1</t>
    <phoneticPr fontId="7" type="noConversion"/>
  </si>
  <si>
    <t>CC40/18.2A</t>
    <phoneticPr fontId="7" type="noConversion"/>
  </si>
  <si>
    <t>OR10×3-6</t>
    <phoneticPr fontId="5" type="noConversion"/>
  </si>
  <si>
    <r>
      <t>(mm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)</t>
    </r>
    <phoneticPr fontId="7" type="noConversion"/>
  </si>
  <si>
    <t>JPP-4</t>
    <phoneticPr fontId="7" type="noConversion"/>
  </si>
  <si>
    <t>JPP-44</t>
    <phoneticPr fontId="7" type="noConversion"/>
  </si>
  <si>
    <t>JPP-44A</t>
    <phoneticPr fontId="7" type="noConversion"/>
  </si>
  <si>
    <t>JPP-95</t>
    <phoneticPr fontId="7" type="noConversion"/>
  </si>
  <si>
    <t>JPH-5</t>
    <phoneticPr fontId="7" type="noConversion"/>
  </si>
  <si>
    <t>JPH-7F</t>
    <phoneticPr fontId="7" type="noConversion"/>
  </si>
  <si>
    <t>JPH-10F</t>
    <phoneticPr fontId="7" type="noConversion"/>
  </si>
  <si>
    <t>JPH-12F</t>
    <phoneticPr fontId="7" type="noConversion"/>
  </si>
  <si>
    <t>UU9.8/14</t>
    <phoneticPr fontId="5" type="noConversion"/>
  </si>
  <si>
    <t>9.80±0.30</t>
    <phoneticPr fontId="7" type="noConversion"/>
  </si>
  <si>
    <t>14.40±0.20</t>
    <phoneticPr fontId="7" type="noConversion"/>
  </si>
  <si>
    <t>2.70±0.20</t>
    <phoneticPr fontId="7" type="noConversion"/>
  </si>
  <si>
    <t>4.20±0.20</t>
    <phoneticPr fontId="7" type="noConversion"/>
  </si>
  <si>
    <t>2.80±0.10</t>
    <phoneticPr fontId="7" type="noConversion"/>
  </si>
  <si>
    <t>8.60±0.40</t>
    <phoneticPr fontId="7" type="noConversion"/>
  </si>
  <si>
    <t>9.00±0.20</t>
    <phoneticPr fontId="7" type="noConversion"/>
  </si>
  <si>
    <t>OR28.8×6-10.5</t>
    <phoneticPr fontId="5" type="noConversion"/>
  </si>
  <si>
    <t>28.80±0.40</t>
    <phoneticPr fontId="7" type="noConversion"/>
  </si>
  <si>
    <t>10.50±0.30</t>
    <phoneticPr fontId="7" type="noConversion"/>
  </si>
  <si>
    <t>OR28×10-12</t>
    <phoneticPr fontId="5" type="noConversion"/>
  </si>
  <si>
    <t>28.00±0.40</t>
    <phoneticPr fontId="7" type="noConversion"/>
  </si>
  <si>
    <t>12.40±0.30</t>
    <phoneticPr fontId="7" type="noConversion"/>
  </si>
  <si>
    <t>OR28×10-14</t>
    <phoneticPr fontId="5" type="noConversion"/>
  </si>
  <si>
    <t>OR28×11-12</t>
  </si>
  <si>
    <t>OR28×11-14</t>
  </si>
  <si>
    <t>EE08/08</t>
    <phoneticPr fontId="7" type="noConversion"/>
  </si>
  <si>
    <t>EE08/08A</t>
    <phoneticPr fontId="7" type="noConversion"/>
  </si>
  <si>
    <t>EE08/08L</t>
    <phoneticPr fontId="7" type="noConversion"/>
  </si>
  <si>
    <t>EE8.6/8.6</t>
    <phoneticPr fontId="7" type="noConversion"/>
  </si>
  <si>
    <t>EE10/10</t>
    <phoneticPr fontId="7" type="noConversion"/>
  </si>
  <si>
    <t>EE10/11</t>
    <phoneticPr fontId="7" type="noConversion"/>
  </si>
  <si>
    <t>EE10/11A</t>
    <phoneticPr fontId="7" type="noConversion"/>
  </si>
  <si>
    <t>EE11.7</t>
    <phoneticPr fontId="7" type="noConversion"/>
  </si>
  <si>
    <t>EE12/06</t>
    <phoneticPr fontId="7" type="noConversion"/>
  </si>
  <si>
    <t>EE13/11</t>
    <phoneticPr fontId="7" type="noConversion"/>
  </si>
  <si>
    <t>EE13/12</t>
    <phoneticPr fontId="7" type="noConversion"/>
  </si>
  <si>
    <t>EE13/12B</t>
    <phoneticPr fontId="7" type="noConversion"/>
  </si>
  <si>
    <t>EE13/12C</t>
    <phoneticPr fontId="7" type="noConversion"/>
  </si>
  <si>
    <t>EE13/12E</t>
    <phoneticPr fontId="7" type="noConversion"/>
  </si>
  <si>
    <t>11.30±0.20</t>
    <phoneticPr fontId="5" type="noConversion"/>
  </si>
  <si>
    <t xml:space="preserve">4.50±0.15 </t>
    <phoneticPr fontId="5" type="noConversion"/>
  </si>
  <si>
    <t>2.60±0.10</t>
    <phoneticPr fontId="5" type="noConversion"/>
  </si>
  <si>
    <t>29.90±0.40</t>
    <phoneticPr fontId="5" type="noConversion"/>
  </si>
  <si>
    <t xml:space="preserve">9.40±0.15  </t>
    <phoneticPr fontId="5" type="noConversion"/>
  </si>
  <si>
    <t>24.50min</t>
    <phoneticPr fontId="5" type="noConversion"/>
  </si>
  <si>
    <t>2.70±0.10</t>
    <phoneticPr fontId="5" type="noConversion"/>
  </si>
  <si>
    <t>29.90±0.40</t>
    <phoneticPr fontId="5" type="noConversion"/>
  </si>
  <si>
    <t>12.50±0.15</t>
    <phoneticPr fontId="5" type="noConversion"/>
  </si>
  <si>
    <t>18.80±0.40</t>
    <phoneticPr fontId="7" type="noConversion"/>
  </si>
  <si>
    <t>13.00±0.30</t>
    <phoneticPr fontId="7" type="noConversion"/>
  </si>
  <si>
    <t>11.00±0.30</t>
    <phoneticPr fontId="7" type="noConversion"/>
  </si>
  <si>
    <t>OR19×6-13</t>
    <phoneticPr fontId="5" type="noConversion"/>
  </si>
  <si>
    <t>圖形</t>
    <phoneticPr fontId="7" type="noConversion"/>
  </si>
  <si>
    <t>A</t>
    <phoneticPr fontId="7" type="noConversion"/>
  </si>
  <si>
    <t>B</t>
    <phoneticPr fontId="7" type="noConversion"/>
  </si>
  <si>
    <t>C</t>
    <phoneticPr fontId="7" type="noConversion"/>
  </si>
  <si>
    <t>D</t>
    <phoneticPr fontId="7" type="noConversion"/>
  </si>
  <si>
    <t>E</t>
    <phoneticPr fontId="7" type="noConversion"/>
  </si>
  <si>
    <t>F</t>
    <phoneticPr fontId="7" type="noConversion"/>
  </si>
  <si>
    <t>2.80±0.20</t>
    <phoneticPr fontId="7" type="noConversion"/>
  </si>
  <si>
    <t>11.50±0.30</t>
    <phoneticPr fontId="7" type="noConversion"/>
  </si>
  <si>
    <t>10.77±0.40</t>
    <phoneticPr fontId="7" type="noConversion"/>
  </si>
  <si>
    <t>9.35±0.30</t>
    <phoneticPr fontId="7" type="noConversion"/>
  </si>
  <si>
    <t xml:space="preserve"> 9.60±0.30</t>
    <phoneticPr fontId="7" type="noConversion"/>
  </si>
  <si>
    <t xml:space="preserve">10.30±0.30 </t>
    <phoneticPr fontId="7" type="noConversion"/>
  </si>
  <si>
    <t>14.70±0.30</t>
    <phoneticPr fontId="7" type="noConversion"/>
  </si>
  <si>
    <t>25.10±0.40</t>
    <phoneticPr fontId="7" type="noConversion"/>
  </si>
  <si>
    <t>21.80±0.30</t>
    <phoneticPr fontId="7" type="noConversion"/>
  </si>
  <si>
    <t>19.10±0.30</t>
    <phoneticPr fontId="7" type="noConversion"/>
  </si>
  <si>
    <t>15.00±0.50</t>
    <phoneticPr fontId="5" type="noConversion"/>
  </si>
  <si>
    <t>8.30±0.25</t>
    <phoneticPr fontId="5" type="noConversion"/>
  </si>
  <si>
    <t>11.20±0.40</t>
    <phoneticPr fontId="5" type="noConversion"/>
  </si>
  <si>
    <t>13.25±0.25</t>
  </si>
  <si>
    <t>10.70±0.20</t>
  </si>
  <si>
    <t>6.40±0.30</t>
  </si>
  <si>
    <t>11.30±0.20</t>
  </si>
  <si>
    <t>6.80±0.30</t>
  </si>
  <si>
    <t>5.8±0.30</t>
  </si>
  <si>
    <t>14.40±0.20</t>
  </si>
  <si>
    <t>EF20/20E</t>
    <phoneticPr fontId="5" type="noConversion"/>
  </si>
  <si>
    <t xml:space="preserve">8.90 min </t>
    <phoneticPr fontId="7" type="noConversion"/>
  </si>
  <si>
    <t>EE35/49</t>
    <phoneticPr fontId="7" type="noConversion"/>
  </si>
  <si>
    <t>EE40/35</t>
    <phoneticPr fontId="7" type="noConversion"/>
  </si>
  <si>
    <t>EE41/33</t>
    <phoneticPr fontId="7" type="noConversion"/>
  </si>
  <si>
    <t>EE42/15</t>
    <phoneticPr fontId="7" type="noConversion"/>
  </si>
  <si>
    <t>55.00±0.60</t>
    <phoneticPr fontId="7" type="noConversion"/>
  </si>
  <si>
    <t>26.00±0.50</t>
    <phoneticPr fontId="7" type="noConversion"/>
  </si>
  <si>
    <t>10.30±0.20</t>
    <phoneticPr fontId="7" type="noConversion"/>
  </si>
  <si>
    <t xml:space="preserve">2.40±0.20 </t>
    <phoneticPr fontId="7" type="noConversion"/>
  </si>
  <si>
    <t>11.70±0.20</t>
    <phoneticPr fontId="7" type="noConversion"/>
  </si>
  <si>
    <t>2.05+0.05-0.1</t>
    <phoneticPr fontId="7" type="noConversion"/>
  </si>
  <si>
    <t>4.90+0.00-0.30</t>
    <phoneticPr fontId="7" type="noConversion"/>
  </si>
  <si>
    <t>8.60+0.30-0.20</t>
    <phoneticPr fontId="7" type="noConversion"/>
  </si>
  <si>
    <t>10.83±0.18</t>
  </si>
  <si>
    <t xml:space="preserve">12.70±0.30 </t>
  </si>
  <si>
    <t xml:space="preserve">9.00±0.30 </t>
  </si>
  <si>
    <t xml:space="preserve">9.40±0.30 </t>
  </si>
  <si>
    <t>20.00±0.30</t>
  </si>
  <si>
    <t>32.00±0.50</t>
    <phoneticPr fontId="7" type="noConversion"/>
  </si>
  <si>
    <t>OR32×13-14</t>
    <phoneticPr fontId="5" type="noConversion"/>
  </si>
  <si>
    <t>28.30±0.40</t>
    <phoneticPr fontId="7" type="noConversion"/>
  </si>
  <si>
    <t xml:space="preserve">20.80min </t>
    <phoneticPr fontId="7" type="noConversion"/>
  </si>
  <si>
    <t xml:space="preserve">16.00±0.25 </t>
    <phoneticPr fontId="7" type="noConversion"/>
  </si>
  <si>
    <t>6.70+0.30-0.25</t>
    <phoneticPr fontId="7" type="noConversion"/>
  </si>
  <si>
    <t>CC40/12.8A</t>
    <phoneticPr fontId="7" type="noConversion"/>
  </si>
  <si>
    <t xml:space="preserve">12.80±0.40 </t>
    <phoneticPr fontId="7" type="noConversion"/>
  </si>
  <si>
    <t>20.80min</t>
    <phoneticPr fontId="7" type="noConversion"/>
  </si>
  <si>
    <t xml:space="preserve">16.00±0.30 </t>
    <phoneticPr fontId="7" type="noConversion"/>
  </si>
  <si>
    <t xml:space="preserve">6.80±0.40 </t>
    <phoneticPr fontId="7" type="noConversion"/>
  </si>
  <si>
    <t>CC40/13A</t>
    <phoneticPr fontId="5" type="noConversion"/>
  </si>
  <si>
    <t>7.60±0.30</t>
    <phoneticPr fontId="7" type="noConversion"/>
  </si>
  <si>
    <t>CC40/13.5A</t>
    <phoneticPr fontId="7" type="noConversion"/>
  </si>
  <si>
    <t>2.70±0.20</t>
    <phoneticPr fontId="7" type="noConversion"/>
  </si>
  <si>
    <t xml:space="preserve"> 6.10±0.20 </t>
    <phoneticPr fontId="7" type="noConversion"/>
  </si>
  <si>
    <t>EE19/16.2M</t>
    <phoneticPr fontId="7" type="noConversion"/>
  </si>
  <si>
    <t>16.20±0.30</t>
    <phoneticPr fontId="7" type="noConversion"/>
  </si>
  <si>
    <t>11.60±0.25</t>
    <phoneticPr fontId="7" type="noConversion"/>
  </si>
  <si>
    <t>LEP33/15.3</t>
    <phoneticPr fontId="7" type="noConversion"/>
  </si>
  <si>
    <t>15.30±0.20</t>
    <phoneticPr fontId="7" type="noConversion"/>
  </si>
  <si>
    <t>13.20±0.20</t>
    <phoneticPr fontId="7" type="noConversion"/>
  </si>
  <si>
    <t>EF20/20C</t>
    <phoneticPr fontId="5" type="noConversion"/>
  </si>
  <si>
    <t>EF20/20F</t>
    <phoneticPr fontId="5" type="noConversion"/>
  </si>
  <si>
    <t>EF25/25</t>
    <phoneticPr fontId="5" type="noConversion"/>
  </si>
  <si>
    <t>7.20±0.30</t>
    <phoneticPr fontId="7" type="noConversion"/>
  </si>
  <si>
    <t>12.40min</t>
    <phoneticPr fontId="5" type="noConversion"/>
  </si>
  <si>
    <t>RM6/14.4</t>
    <phoneticPr fontId="5" type="noConversion"/>
  </si>
  <si>
    <t>17.60±0.30</t>
    <phoneticPr fontId="5" type="noConversion"/>
  </si>
  <si>
    <t>14.40±0.30</t>
    <phoneticPr fontId="5" type="noConversion"/>
  </si>
  <si>
    <t>14.40±0.20</t>
    <phoneticPr fontId="5" type="noConversion"/>
  </si>
  <si>
    <t>8.00±0.20</t>
    <phoneticPr fontId="5" type="noConversion"/>
  </si>
  <si>
    <t>12.65±0.25</t>
    <phoneticPr fontId="5" type="noConversion"/>
  </si>
  <si>
    <t>6.30±0.15</t>
    <phoneticPr fontId="5" type="noConversion"/>
  </si>
  <si>
    <t>10.20±0.20</t>
    <phoneticPr fontId="5" type="noConversion"/>
  </si>
  <si>
    <t>11.0min</t>
    <phoneticPr fontId="24" type="noConversion"/>
  </si>
  <si>
    <t>RM7/10.8G</t>
    <phoneticPr fontId="5" type="noConversion"/>
  </si>
  <si>
    <t>19.90±0.40</t>
    <phoneticPr fontId="7" type="noConversion"/>
  </si>
  <si>
    <t xml:space="preserve">16.85±0.35 </t>
    <phoneticPr fontId="7" type="noConversion"/>
  </si>
  <si>
    <t xml:space="preserve">10.80±0.20 </t>
    <phoneticPr fontId="7" type="noConversion"/>
  </si>
  <si>
    <t>----</t>
    <phoneticPr fontId="7" type="noConversion"/>
  </si>
  <si>
    <t>15.10±0.35</t>
    <phoneticPr fontId="5" type="noConversion"/>
  </si>
  <si>
    <t>11.0min</t>
    <phoneticPr fontId="24" type="noConversion"/>
  </si>
  <si>
    <t>7.10±0.15</t>
    <phoneticPr fontId="5" type="noConversion"/>
  </si>
  <si>
    <t>PQ20/10</t>
  </si>
  <si>
    <t>15.50±0.30</t>
  </si>
  <si>
    <t>17.50±0.20</t>
  </si>
  <si>
    <t>14.0min</t>
  </si>
  <si>
    <t>16.05±0.3</t>
    <phoneticPr fontId="7" type="noConversion"/>
  </si>
  <si>
    <t>38.00±0.60</t>
  </si>
  <si>
    <t>34.00±0.30</t>
  </si>
  <si>
    <t xml:space="preserve"> 5.80±0.20</t>
  </si>
  <si>
    <t xml:space="preserve"> 27.0±0.5</t>
    <phoneticPr fontId="7" type="noConversion"/>
  </si>
  <si>
    <t>12.0±0.25</t>
    <phoneticPr fontId="7" type="noConversion"/>
  </si>
  <si>
    <t>22.5±0.5</t>
    <phoneticPr fontId="7" type="noConversion"/>
  </si>
  <si>
    <t>15.0±0.5</t>
    <phoneticPr fontId="7" type="noConversion"/>
  </si>
  <si>
    <t xml:space="preserve">11.2±0.25 </t>
    <phoneticPr fontId="7" type="noConversion"/>
  </si>
  <si>
    <t>6.2±0.3</t>
    <phoneticPr fontId="7" type="noConversion"/>
  </si>
  <si>
    <t xml:space="preserve"> 13.40±0.20</t>
    <phoneticPr fontId="7" type="noConversion"/>
  </si>
  <si>
    <t>14.40±0.25</t>
    <phoneticPr fontId="7" type="noConversion"/>
  </si>
  <si>
    <t>14.80±0.25</t>
    <phoneticPr fontId="7" type="noConversion"/>
  </si>
  <si>
    <t>15.20±0.20</t>
    <phoneticPr fontId="7" type="noConversion"/>
  </si>
  <si>
    <t xml:space="preserve">9.40±0.30 </t>
    <phoneticPr fontId="7" type="noConversion"/>
  </si>
  <si>
    <t>Fig.18</t>
    <phoneticPr fontId="5" type="noConversion"/>
  </si>
  <si>
    <t xml:space="preserve">15.50±0.20 </t>
    <phoneticPr fontId="7" type="noConversion"/>
  </si>
  <si>
    <t>15.00±0.50</t>
    <phoneticPr fontId="7" type="noConversion"/>
  </si>
  <si>
    <t>9.70±0.30</t>
    <phoneticPr fontId="7" type="noConversion"/>
  </si>
  <si>
    <t>16.00±0.20</t>
    <phoneticPr fontId="7" type="noConversion"/>
  </si>
  <si>
    <t>3.90±0.15</t>
    <phoneticPr fontId="7" type="noConversion"/>
  </si>
  <si>
    <t>6.30±0.30</t>
    <phoneticPr fontId="7" type="noConversion"/>
  </si>
  <si>
    <t>ATQ22/11.4</t>
    <phoneticPr fontId="7" type="noConversion"/>
  </si>
  <si>
    <t>AP24.2×6.35×2.35</t>
    <phoneticPr fontId="5" type="noConversion"/>
  </si>
  <si>
    <t>27.00±0.50</t>
    <phoneticPr fontId="7" type="noConversion"/>
  </si>
  <si>
    <t>14.20±0.20</t>
    <phoneticPr fontId="7" type="noConversion"/>
  </si>
  <si>
    <t>F</t>
    <phoneticPr fontId="5" type="noConversion"/>
  </si>
  <si>
    <r>
      <t>尺寸</t>
    </r>
    <r>
      <rPr>
        <sz val="12"/>
        <rFont val="DFKai-SB"/>
        <family val="2"/>
      </rPr>
      <t>(Unit :  mm)</t>
    </r>
    <phoneticPr fontId="7" type="noConversion"/>
  </si>
  <si>
    <t>Fig.2</t>
  </si>
  <si>
    <t>2.70±0.15</t>
    <phoneticPr fontId="7" type="noConversion"/>
  </si>
  <si>
    <t>EER34/34</t>
    <phoneticPr fontId="5" type="noConversion"/>
  </si>
  <si>
    <t>EER34/35</t>
    <phoneticPr fontId="5" type="noConversion"/>
  </si>
  <si>
    <t>EER35/30</t>
    <phoneticPr fontId="5" type="noConversion"/>
  </si>
  <si>
    <t>EER35/34</t>
    <phoneticPr fontId="5" type="noConversion"/>
  </si>
  <si>
    <t>EER35/35</t>
    <phoneticPr fontId="5" type="noConversion"/>
  </si>
  <si>
    <t>EER35/38</t>
    <phoneticPr fontId="5" type="noConversion"/>
  </si>
  <si>
    <t>EER35/41.4</t>
    <phoneticPr fontId="5" type="noConversion"/>
  </si>
  <si>
    <t>15.80±0.40</t>
    <phoneticPr fontId="7" type="noConversion"/>
  </si>
  <si>
    <t>20.00±0.40</t>
    <phoneticPr fontId="7" type="noConversion"/>
  </si>
  <si>
    <t>19.60±0.60</t>
    <phoneticPr fontId="7" type="noConversion"/>
  </si>
  <si>
    <t>9.50±0.20</t>
    <phoneticPr fontId="7" type="noConversion"/>
  </si>
  <si>
    <t>OR38×13-19A</t>
  </si>
  <si>
    <t>OR38×14-19</t>
  </si>
  <si>
    <t>OR38×15-19</t>
  </si>
  <si>
    <t>OR38×18-19</t>
  </si>
  <si>
    <t>OR38×20-19</t>
    <phoneticPr fontId="5" type="noConversion"/>
  </si>
  <si>
    <t>Fig.4</t>
    <phoneticPr fontId="7" type="noConversion"/>
  </si>
  <si>
    <t>34.75±0.25</t>
  </si>
  <si>
    <t>26.60±0.40</t>
    <phoneticPr fontId="7" type="noConversion"/>
  </si>
  <si>
    <t>24.00±0.40</t>
    <phoneticPr fontId="7" type="noConversion"/>
  </si>
  <si>
    <t>29.20±0.50</t>
    <phoneticPr fontId="7" type="noConversion"/>
  </si>
  <si>
    <t>16.00±0.40</t>
    <phoneticPr fontId="7" type="noConversion"/>
  </si>
  <si>
    <t>19.80±0.40</t>
    <phoneticPr fontId="7" type="noConversion"/>
  </si>
  <si>
    <t>13.90±0.20</t>
    <phoneticPr fontId="7" type="noConversion"/>
  </si>
  <si>
    <t>6.50±0.30</t>
    <phoneticPr fontId="7" type="noConversion"/>
  </si>
  <si>
    <t>Fig.2</t>
    <phoneticPr fontId="7" type="noConversion"/>
  </si>
  <si>
    <t>13.00min</t>
    <phoneticPr fontId="5" type="noConversion"/>
  </si>
  <si>
    <t>10.70±0.20</t>
    <phoneticPr fontId="5" type="noConversion"/>
  </si>
  <si>
    <t>EE CORES</t>
    <phoneticPr fontId="7" type="noConversion"/>
  </si>
  <si>
    <t>UU 型磁芯</t>
    <phoneticPr fontId="7" type="noConversion"/>
  </si>
  <si>
    <t>UU CORES</t>
    <phoneticPr fontId="7" type="noConversion"/>
  </si>
  <si>
    <t>規格   （Type）</t>
    <phoneticPr fontId="7" type="noConversion"/>
  </si>
  <si>
    <r>
      <t>尺寸</t>
    </r>
    <r>
      <rPr>
        <sz val="12"/>
        <rFont val="Arial"/>
        <family val="2"/>
      </rPr>
      <t>(Unit :  mm)</t>
    </r>
    <phoneticPr fontId="7" type="noConversion"/>
  </si>
  <si>
    <t>磁芯參數</t>
    <phoneticPr fontId="7" type="noConversion"/>
  </si>
  <si>
    <t>單重(g/set)</t>
    <phoneticPr fontId="7" type="noConversion"/>
  </si>
  <si>
    <t>Al-value</t>
    <phoneticPr fontId="7" type="noConversion"/>
  </si>
  <si>
    <t>A</t>
    <phoneticPr fontId="7" type="noConversion"/>
  </si>
  <si>
    <t>B</t>
    <phoneticPr fontId="7" type="noConversion"/>
  </si>
  <si>
    <t>C</t>
    <phoneticPr fontId="7" type="noConversion"/>
  </si>
  <si>
    <t>D</t>
    <phoneticPr fontId="7" type="noConversion"/>
  </si>
  <si>
    <t>E</t>
    <phoneticPr fontId="7" type="noConversion"/>
  </si>
  <si>
    <t>F</t>
    <phoneticPr fontId="7" type="noConversion"/>
  </si>
  <si>
    <t>C1</t>
    <phoneticPr fontId="7" type="noConversion"/>
  </si>
  <si>
    <t>Le</t>
    <phoneticPr fontId="7" type="noConversion"/>
  </si>
  <si>
    <t>Ae</t>
    <phoneticPr fontId="7" type="noConversion"/>
  </si>
  <si>
    <t>Ve</t>
    <phoneticPr fontId="7" type="noConversion"/>
  </si>
  <si>
    <r>
      <t>(nH/N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)</t>
    </r>
    <phoneticPr fontId="7" type="noConversion"/>
  </si>
  <si>
    <r>
      <t>(mm</t>
    </r>
    <r>
      <rPr>
        <vertAlign val="superscript"/>
        <sz val="11"/>
        <rFont val="Arial"/>
        <family val="2"/>
      </rPr>
      <t>-1</t>
    </r>
    <r>
      <rPr>
        <sz val="11"/>
        <rFont val="Arial"/>
        <family val="2"/>
      </rPr>
      <t>)</t>
    </r>
    <phoneticPr fontId="7" type="noConversion"/>
  </si>
  <si>
    <t>(mm)</t>
    <phoneticPr fontId="7" type="noConversion"/>
  </si>
  <si>
    <r>
      <t>(mm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)</t>
    </r>
    <phoneticPr fontId="7" type="noConversion"/>
  </si>
  <si>
    <t xml:space="preserve">16.50±0.50 </t>
    <phoneticPr fontId="7" type="noConversion"/>
  </si>
  <si>
    <t xml:space="preserve">5.20±0.15 </t>
    <phoneticPr fontId="7" type="noConversion"/>
  </si>
  <si>
    <t>18.70±0.50</t>
    <phoneticPr fontId="7" type="noConversion"/>
  </si>
  <si>
    <t>23.60±0.50</t>
    <phoneticPr fontId="7" type="noConversion"/>
  </si>
  <si>
    <t>EFD25/26.8F</t>
    <phoneticPr fontId="5" type="noConversion"/>
  </si>
  <si>
    <t>26.80±0.50</t>
    <phoneticPr fontId="7" type="noConversion"/>
  </si>
  <si>
    <t>11.50±0.25</t>
    <phoneticPr fontId="7" type="noConversion"/>
  </si>
  <si>
    <t xml:space="preserve">6.50±0.20 </t>
    <phoneticPr fontId="7" type="noConversion"/>
  </si>
  <si>
    <t>19.20 min</t>
    <phoneticPr fontId="7" type="noConversion"/>
  </si>
  <si>
    <t>9.50±0.20</t>
    <phoneticPr fontId="7" type="noConversion"/>
  </si>
  <si>
    <t>EFD25/31.2F</t>
    <phoneticPr fontId="5" type="noConversion"/>
  </si>
  <si>
    <t>31.20±0.50</t>
    <phoneticPr fontId="7" type="noConversion"/>
  </si>
  <si>
    <t>24.40±0.30</t>
    <phoneticPr fontId="7" type="noConversion"/>
  </si>
  <si>
    <t>EFD30/30</t>
    <phoneticPr fontId="5" type="noConversion"/>
  </si>
  <si>
    <t>30.00±0.65</t>
    <phoneticPr fontId="7" type="noConversion"/>
  </si>
  <si>
    <t>PQV 型磁芯</t>
    <phoneticPr fontId="7" type="noConversion"/>
  </si>
  <si>
    <t>PQV CORES</t>
    <phoneticPr fontId="7" type="noConversion"/>
  </si>
  <si>
    <t>單重(g/set)</t>
    <phoneticPr fontId="7" type="noConversion"/>
  </si>
  <si>
    <t>B1</t>
    <phoneticPr fontId="5" type="noConversion"/>
  </si>
  <si>
    <t>B2</t>
  </si>
  <si>
    <t>D1</t>
    <phoneticPr fontId="5" type="noConversion"/>
  </si>
  <si>
    <t>D2</t>
    <phoneticPr fontId="5" type="noConversion"/>
  </si>
  <si>
    <t>E</t>
    <phoneticPr fontId="5" type="noConversion"/>
  </si>
  <si>
    <t>F1</t>
    <phoneticPr fontId="5" type="noConversion"/>
  </si>
  <si>
    <t>F2</t>
    <phoneticPr fontId="5" type="noConversion"/>
  </si>
  <si>
    <t>PQV26/22.5</t>
    <phoneticPr fontId="5" type="noConversion"/>
  </si>
  <si>
    <t>26.50±0.45</t>
    <phoneticPr fontId="7" type="noConversion"/>
  </si>
  <si>
    <t>12.50±0.15</t>
    <phoneticPr fontId="7" type="noConversion"/>
  </si>
  <si>
    <t>10.08±0.15</t>
    <phoneticPr fontId="7" type="noConversion"/>
  </si>
  <si>
    <t>19.00±0.45</t>
    <phoneticPr fontId="7" type="noConversion"/>
  </si>
  <si>
    <t>7.00±0.30</t>
    <phoneticPr fontId="7" type="noConversion"/>
  </si>
  <si>
    <t>OR14×1.5-8</t>
    <phoneticPr fontId="5" type="noConversion"/>
  </si>
  <si>
    <t>14.00±0.40</t>
    <phoneticPr fontId="7" type="noConversion"/>
  </si>
  <si>
    <t>OR14×10-8</t>
    <phoneticPr fontId="5" type="noConversion"/>
  </si>
  <si>
    <t>OR14×2.5-8</t>
    <phoneticPr fontId="5" type="noConversion"/>
  </si>
  <si>
    <t>2.50±0.20</t>
    <phoneticPr fontId="7" type="noConversion"/>
  </si>
  <si>
    <t>OR14×2-8</t>
    <phoneticPr fontId="5" type="noConversion"/>
  </si>
  <si>
    <t>1.80±0.20</t>
    <phoneticPr fontId="7" type="noConversion"/>
  </si>
  <si>
    <t>15.30±0.30</t>
    <phoneticPr fontId="7" type="noConversion"/>
  </si>
  <si>
    <t>42.50+0.00-1.20</t>
    <phoneticPr fontId="7" type="noConversion"/>
  </si>
  <si>
    <t>27.20±0.40</t>
    <phoneticPr fontId="7" type="noConversion"/>
  </si>
  <si>
    <t>19.60+0.00-0.50</t>
    <phoneticPr fontId="7" type="noConversion"/>
  </si>
  <si>
    <t>30.00+0.90-0.50</t>
    <phoneticPr fontId="7" type="noConversion"/>
  </si>
  <si>
    <t>12.20+0.00-0.50</t>
    <phoneticPr fontId="7" type="noConversion"/>
  </si>
  <si>
    <t xml:space="preserve">14.80+0.60-0.00 </t>
    <phoneticPr fontId="7" type="noConversion"/>
  </si>
  <si>
    <t>6.20±0.20</t>
    <phoneticPr fontId="7" type="noConversion"/>
  </si>
  <si>
    <t>28.00±0.45</t>
    <phoneticPr fontId="7" type="noConversion"/>
  </si>
  <si>
    <t xml:space="preserve"> 9.70±0.30 </t>
    <phoneticPr fontId="7" type="noConversion"/>
  </si>
  <si>
    <t>21.10±0.45</t>
    <phoneticPr fontId="7" type="noConversion"/>
  </si>
  <si>
    <t xml:space="preserve"> 8.50±0.20 </t>
    <phoneticPr fontId="7" type="noConversion"/>
  </si>
  <si>
    <t>初始磁導率溫度系數</t>
    <phoneticPr fontId="5" type="noConversion"/>
  </si>
  <si>
    <t>21.60±0.20</t>
    <phoneticPr fontId="5" type="noConversion"/>
  </si>
  <si>
    <t>15.70±0.30</t>
    <phoneticPr fontId="5" type="noConversion"/>
  </si>
  <si>
    <t>RM12</t>
    <phoneticPr fontId="5" type="noConversion"/>
  </si>
  <si>
    <t>36.75±0.65</t>
    <phoneticPr fontId="7" type="noConversion"/>
  </si>
  <si>
    <t>29.25±0.55</t>
    <phoneticPr fontId="7" type="noConversion"/>
  </si>
  <si>
    <t xml:space="preserve"> 23.50±0.20</t>
    <phoneticPr fontId="7" type="noConversion"/>
  </si>
  <si>
    <t>33.80±0.50</t>
    <phoneticPr fontId="7" type="noConversion"/>
  </si>
  <si>
    <t>28.20±0.40</t>
    <phoneticPr fontId="7" type="noConversion"/>
  </si>
  <si>
    <t>12.80±0.20</t>
    <phoneticPr fontId="7" type="noConversion"/>
  </si>
  <si>
    <t xml:space="preserve">9.70±0.20 </t>
    <phoneticPr fontId="7" type="noConversion"/>
  </si>
  <si>
    <t>OR14×7.5-9</t>
    <phoneticPr fontId="5" type="noConversion"/>
  </si>
  <si>
    <t>ATQ 型磁芯</t>
    <phoneticPr fontId="7" type="noConversion"/>
  </si>
  <si>
    <t>ATQ CORES</t>
    <phoneticPr fontId="7" type="noConversion"/>
  </si>
  <si>
    <t>規格 （Type）</t>
    <phoneticPr fontId="7" type="noConversion"/>
  </si>
  <si>
    <r>
      <t>尺寸</t>
    </r>
    <r>
      <rPr>
        <sz val="12"/>
        <color indexed="8"/>
        <rFont val="Arial"/>
        <family val="2"/>
      </rPr>
      <t>(Unit :  mm)</t>
    </r>
    <phoneticPr fontId="7" type="noConversion"/>
  </si>
  <si>
    <t>磁芯參數</t>
    <phoneticPr fontId="7" type="noConversion"/>
  </si>
  <si>
    <t>單重(g/set)</t>
    <phoneticPr fontId="7" type="noConversion"/>
  </si>
  <si>
    <t>Al-value</t>
    <phoneticPr fontId="7" type="noConversion"/>
  </si>
  <si>
    <t>A</t>
    <phoneticPr fontId="5" type="noConversion"/>
  </si>
  <si>
    <t>B</t>
    <phoneticPr fontId="5" type="noConversion"/>
  </si>
  <si>
    <t>C1</t>
    <phoneticPr fontId="5" type="noConversion"/>
  </si>
  <si>
    <t>C2</t>
    <phoneticPr fontId="5" type="noConversion"/>
  </si>
  <si>
    <t>C3</t>
    <phoneticPr fontId="5" type="noConversion"/>
  </si>
  <si>
    <t>D1</t>
    <phoneticPr fontId="5" type="noConversion"/>
  </si>
  <si>
    <t>D2</t>
    <phoneticPr fontId="5" type="noConversion"/>
  </si>
  <si>
    <t>D3</t>
    <phoneticPr fontId="5" type="noConversion"/>
  </si>
  <si>
    <t>E</t>
    <phoneticPr fontId="5" type="noConversion"/>
  </si>
  <si>
    <t>F</t>
    <phoneticPr fontId="5" type="noConversion"/>
  </si>
  <si>
    <t>C1</t>
    <phoneticPr fontId="7" type="noConversion"/>
  </si>
  <si>
    <t>Le</t>
    <phoneticPr fontId="7" type="noConversion"/>
  </si>
  <si>
    <t>Ae</t>
    <phoneticPr fontId="7" type="noConversion"/>
  </si>
  <si>
    <t>Ve</t>
    <phoneticPr fontId="7" type="noConversion"/>
  </si>
  <si>
    <r>
      <t>(nH/N</t>
    </r>
    <r>
      <rPr>
        <vertAlign val="superscript"/>
        <sz val="11"/>
        <color indexed="8"/>
        <rFont val="Arial"/>
        <family val="2"/>
      </rPr>
      <t>2</t>
    </r>
    <r>
      <rPr>
        <sz val="11"/>
        <color indexed="8"/>
        <rFont val="Arial"/>
        <family val="2"/>
      </rPr>
      <t>)</t>
    </r>
    <phoneticPr fontId="7" type="noConversion"/>
  </si>
  <si>
    <r>
      <t>(mm</t>
    </r>
    <r>
      <rPr>
        <vertAlign val="superscript"/>
        <sz val="11"/>
        <color indexed="8"/>
        <rFont val="Arial"/>
        <family val="2"/>
      </rPr>
      <t>-1</t>
    </r>
    <r>
      <rPr>
        <sz val="11"/>
        <color indexed="8"/>
        <rFont val="Arial"/>
        <family val="2"/>
      </rPr>
      <t>)</t>
    </r>
    <phoneticPr fontId="7" type="noConversion"/>
  </si>
  <si>
    <t>(mm)</t>
    <phoneticPr fontId="7" type="noConversion"/>
  </si>
  <si>
    <t>23.20±0.40</t>
    <phoneticPr fontId="7" type="noConversion"/>
  </si>
  <si>
    <t>ATP15/8.3</t>
    <phoneticPr fontId="5" type="noConversion"/>
  </si>
  <si>
    <t>OR20×10-12</t>
    <phoneticPr fontId="5" type="noConversion"/>
  </si>
  <si>
    <t>OR20×11-12</t>
    <phoneticPr fontId="5" type="noConversion"/>
  </si>
  <si>
    <t>11.00±0.40</t>
    <phoneticPr fontId="7" type="noConversion"/>
  </si>
  <si>
    <t>OR20×12.7-12</t>
    <phoneticPr fontId="5" type="noConversion"/>
  </si>
  <si>
    <t>OR20×3-12</t>
  </si>
  <si>
    <t>OR28×13-14</t>
  </si>
  <si>
    <t>OR28×3.5-14</t>
  </si>
  <si>
    <t>OR28×4-12</t>
  </si>
  <si>
    <t>OR28×6-12</t>
  </si>
  <si>
    <t>OR28×6-14</t>
  </si>
  <si>
    <t>OR28×7-14</t>
  </si>
  <si>
    <t>OR28×8.6-12</t>
  </si>
  <si>
    <t>OR28×8-12</t>
    <phoneticPr fontId="5" type="noConversion"/>
  </si>
  <si>
    <t>7.60±0.30</t>
    <phoneticPr fontId="7" type="noConversion"/>
  </si>
  <si>
    <t>OR28×8-14</t>
    <phoneticPr fontId="5" type="noConversion"/>
  </si>
  <si>
    <t>OR28×9-12</t>
  </si>
  <si>
    <t>9.00±030</t>
    <phoneticPr fontId="7" type="noConversion"/>
  </si>
  <si>
    <t>Mn-Zn Power Ferrite Material Characteristics</t>
    <phoneticPr fontId="5" type="noConversion"/>
  </si>
  <si>
    <t>特性</t>
    <phoneticPr fontId="5" type="noConversion"/>
  </si>
  <si>
    <t>JPP–44A</t>
    <phoneticPr fontId="5" type="noConversion"/>
  </si>
  <si>
    <t>JPP–5</t>
    <phoneticPr fontId="5" type="noConversion"/>
  </si>
  <si>
    <t>JPP–95</t>
    <phoneticPr fontId="5" type="noConversion"/>
  </si>
  <si>
    <t>Characteristics</t>
    <phoneticPr fontId="5" type="noConversion"/>
  </si>
  <si>
    <r>
      <t>初始磁導率</t>
    </r>
    <r>
      <rPr>
        <sz val="12"/>
        <rFont val="Arial"/>
        <family val="2"/>
      </rPr>
      <t xml:space="preserve"> μ</t>
    </r>
    <r>
      <rPr>
        <vertAlign val="subscript"/>
        <sz val="12"/>
        <rFont val="Arial"/>
        <family val="2"/>
      </rPr>
      <t>i</t>
    </r>
    <phoneticPr fontId="5" type="noConversion"/>
  </si>
  <si>
    <t>1400±25%</t>
    <phoneticPr fontId="5" type="noConversion"/>
  </si>
  <si>
    <t>3300±25%</t>
    <phoneticPr fontId="5" type="noConversion"/>
  </si>
  <si>
    <t>Initial permeability</t>
    <phoneticPr fontId="5" type="noConversion"/>
  </si>
  <si>
    <t>30.00+0.80-0.00</t>
    <phoneticPr fontId="7" type="noConversion"/>
  </si>
  <si>
    <t>42.00+1.00-0.70</t>
    <phoneticPr fontId="7" type="noConversion"/>
  </si>
  <si>
    <t>11.00±0.30</t>
    <phoneticPr fontId="7" type="noConversion"/>
  </si>
  <si>
    <t>JPP-90</t>
    <phoneticPr fontId="7" type="noConversion"/>
  </si>
  <si>
    <t>OR14×5.5-8</t>
    <phoneticPr fontId="5" type="noConversion"/>
  </si>
  <si>
    <t>OR14×5-8</t>
    <phoneticPr fontId="5" type="noConversion"/>
  </si>
  <si>
    <t>OR14×5-9</t>
    <phoneticPr fontId="5" type="noConversion"/>
  </si>
  <si>
    <t>OR14×6.5-8</t>
    <phoneticPr fontId="5" type="noConversion"/>
  </si>
  <si>
    <t>6.50±0.30</t>
    <phoneticPr fontId="7" type="noConversion"/>
  </si>
  <si>
    <t>13.50±0.25</t>
    <phoneticPr fontId="7" type="noConversion"/>
  </si>
  <si>
    <t xml:space="preserve">33.20±0.50 </t>
    <phoneticPr fontId="7" type="noConversion"/>
  </si>
  <si>
    <t>11.20±0.30</t>
    <phoneticPr fontId="7" type="noConversion"/>
  </si>
  <si>
    <t xml:space="preserve">13.50±0.20 </t>
    <phoneticPr fontId="7" type="noConversion"/>
  </si>
  <si>
    <t>11.40±0.30</t>
    <phoneticPr fontId="7" type="noConversion"/>
  </si>
  <si>
    <t>12.00±0.30</t>
    <phoneticPr fontId="7" type="noConversion"/>
  </si>
  <si>
    <t>5.80±0.20</t>
    <phoneticPr fontId="7" type="noConversion"/>
  </si>
  <si>
    <t>3.50±0.30</t>
    <phoneticPr fontId="7" type="noConversion"/>
  </si>
  <si>
    <t>20.30±0.30</t>
    <phoneticPr fontId="7" type="noConversion"/>
  </si>
  <si>
    <t>20.40±0.30</t>
    <phoneticPr fontId="7" type="noConversion"/>
  </si>
  <si>
    <t>7.50±0.25</t>
    <phoneticPr fontId="5" type="noConversion"/>
  </si>
  <si>
    <t>6.00±0.20</t>
    <phoneticPr fontId="7" type="noConversion"/>
  </si>
  <si>
    <t>OR18×6-12</t>
    <phoneticPr fontId="5" type="noConversion"/>
  </si>
  <si>
    <t>18.00±0.40</t>
    <phoneticPr fontId="7" type="noConversion"/>
  </si>
  <si>
    <t>OR18×7-10</t>
    <phoneticPr fontId="5" type="noConversion"/>
  </si>
  <si>
    <t xml:space="preserve">11.60±0.25 </t>
    <phoneticPr fontId="7" type="noConversion"/>
  </si>
  <si>
    <t>Electrical resistivity</t>
  </si>
  <si>
    <t>℃</t>
  </si>
  <si>
    <t>&gt;215</t>
  </si>
  <si>
    <t>Curie Temperature</t>
  </si>
  <si>
    <t>Density</t>
  </si>
  <si>
    <r>
      <t xml:space="preserve">Mn-Zn </t>
    </r>
    <r>
      <rPr>
        <sz val="16"/>
        <rFont val="標楷體"/>
        <charset val="136"/>
      </rPr>
      <t>功率鐵氧體材料特性</t>
    </r>
    <phoneticPr fontId="5" type="noConversion"/>
  </si>
  <si>
    <t>5.10±0.20</t>
    <phoneticPr fontId="7" type="noConversion"/>
  </si>
  <si>
    <t>7.00±0.20</t>
    <phoneticPr fontId="7" type="noConversion"/>
  </si>
  <si>
    <t>9.40±0.20</t>
    <phoneticPr fontId="7" type="noConversion"/>
  </si>
  <si>
    <t>4.60±0.15</t>
    <phoneticPr fontId="7" type="noConversion"/>
  </si>
  <si>
    <t>13.00±0.25</t>
    <phoneticPr fontId="5" type="noConversion"/>
  </si>
  <si>
    <t>11.20±0.40</t>
    <phoneticPr fontId="5" type="noConversion"/>
  </si>
  <si>
    <t>6.35±0.25</t>
    <phoneticPr fontId="5" type="noConversion"/>
  </si>
  <si>
    <t>12.40±0.40</t>
    <phoneticPr fontId="5" type="noConversion"/>
  </si>
  <si>
    <t>5.10±0.20</t>
    <phoneticPr fontId="5" type="noConversion"/>
  </si>
  <si>
    <t>EER28/22</t>
    <phoneticPr fontId="5" type="noConversion"/>
  </si>
  <si>
    <t>EER28/24</t>
    <phoneticPr fontId="5" type="noConversion"/>
  </si>
  <si>
    <t>EER28/25</t>
    <phoneticPr fontId="5" type="noConversion"/>
  </si>
  <si>
    <t>EER28/28</t>
    <phoneticPr fontId="5" type="noConversion"/>
  </si>
  <si>
    <t>11.10±0.20</t>
    <phoneticPr fontId="7" type="noConversion"/>
  </si>
  <si>
    <t>6.00±0.30</t>
    <phoneticPr fontId="5" type="noConversion"/>
  </si>
  <si>
    <t xml:space="preserve">8.00±0.30 </t>
    <phoneticPr fontId="5" type="noConversion"/>
  </si>
  <si>
    <t>Fig.2</t>
    <phoneticPr fontId="7" type="noConversion"/>
  </si>
  <si>
    <t>17.90±0.40</t>
    <phoneticPr fontId="7" type="noConversion"/>
  </si>
  <si>
    <t>29.50±0.50</t>
    <phoneticPr fontId="7" type="noConversion"/>
  </si>
  <si>
    <t>29.90±0.40</t>
    <phoneticPr fontId="7" type="noConversion"/>
  </si>
  <si>
    <t>24.90±0.40</t>
    <phoneticPr fontId="7" type="noConversion"/>
  </si>
  <si>
    <t>EER30/18.8F</t>
    <phoneticPr fontId="5" type="noConversion"/>
  </si>
  <si>
    <t xml:space="preserve">11.80±0.25 </t>
    <phoneticPr fontId="7" type="noConversion"/>
  </si>
  <si>
    <t xml:space="preserve">5.40±0.30 </t>
    <phoneticPr fontId="7" type="noConversion"/>
  </si>
  <si>
    <t>19.80±0.40</t>
    <phoneticPr fontId="7" type="noConversion"/>
  </si>
  <si>
    <t>規格 （Type）</t>
    <phoneticPr fontId="7" type="noConversion"/>
  </si>
  <si>
    <t>C1</t>
    <phoneticPr fontId="5" type="noConversion"/>
  </si>
  <si>
    <t>C2</t>
    <phoneticPr fontId="5" type="noConversion"/>
  </si>
  <si>
    <t>D2</t>
    <phoneticPr fontId="5" type="noConversion"/>
  </si>
  <si>
    <t>C</t>
    <phoneticPr fontId="7" type="noConversion"/>
  </si>
  <si>
    <t>7.70±0.30</t>
    <phoneticPr fontId="7" type="noConversion"/>
  </si>
  <si>
    <t>Fig.1</t>
    <phoneticPr fontId="5" type="noConversion"/>
  </si>
  <si>
    <t>OR12×8-6</t>
    <phoneticPr fontId="5" type="noConversion"/>
  </si>
  <si>
    <t xml:space="preserve">8.00±0.30 </t>
    <phoneticPr fontId="7" type="noConversion"/>
  </si>
  <si>
    <t xml:space="preserve">14.40±0.20 </t>
    <phoneticPr fontId="7" type="noConversion"/>
  </si>
  <si>
    <t>12.65±0.25</t>
  </si>
  <si>
    <t>8.20 min</t>
  </si>
  <si>
    <t>8.20min</t>
  </si>
  <si>
    <t>12.30±0.30</t>
    <phoneticPr fontId="7" type="noConversion"/>
  </si>
  <si>
    <t>Fig.3</t>
    <phoneticPr fontId="7" type="noConversion"/>
  </si>
  <si>
    <t>OR14×6-8</t>
    <phoneticPr fontId="5" type="noConversion"/>
  </si>
  <si>
    <t>OR14×6-9</t>
    <phoneticPr fontId="5" type="noConversion"/>
  </si>
  <si>
    <t>OR14×7-7</t>
    <phoneticPr fontId="5" type="noConversion"/>
  </si>
  <si>
    <t>OR14×7-8</t>
    <phoneticPr fontId="5" type="noConversion"/>
  </si>
  <si>
    <t xml:space="preserve">OR14×7-8A  </t>
    <phoneticPr fontId="5" type="noConversion"/>
  </si>
  <si>
    <t>10.60±0.25</t>
    <phoneticPr fontId="7" type="noConversion"/>
  </si>
  <si>
    <t>23.70±0.40</t>
    <phoneticPr fontId="7" type="noConversion"/>
  </si>
  <si>
    <t>14.60±0.20</t>
    <phoneticPr fontId="7" type="noConversion"/>
  </si>
  <si>
    <t>17.80±0.30</t>
    <phoneticPr fontId="7" type="noConversion"/>
  </si>
  <si>
    <t>8.60±0.30</t>
    <phoneticPr fontId="7" type="noConversion"/>
  </si>
  <si>
    <t>23.00±0.50</t>
    <phoneticPr fontId="7" type="noConversion"/>
  </si>
  <si>
    <t>11.10±0.25</t>
    <phoneticPr fontId="7" type="noConversion"/>
  </si>
  <si>
    <t>7.10±0.25</t>
    <phoneticPr fontId="7" type="noConversion"/>
  </si>
  <si>
    <t>6.10±0.30</t>
    <phoneticPr fontId="7" type="noConversion"/>
  </si>
  <si>
    <t xml:space="preserve">7.50±0.20 </t>
    <phoneticPr fontId="7" type="noConversion"/>
  </si>
  <si>
    <t>JPP-97</t>
    <phoneticPr fontId="24" type="noConversion"/>
  </si>
  <si>
    <t>42.50±0.40</t>
    <phoneticPr fontId="7" type="noConversion"/>
  </si>
  <si>
    <t>15.00±0.25</t>
    <phoneticPr fontId="7" type="noConversion"/>
  </si>
  <si>
    <t xml:space="preserve">10.40±0.20 </t>
    <phoneticPr fontId="5" type="noConversion"/>
  </si>
  <si>
    <t>----</t>
    <phoneticPr fontId="24" type="noConversion"/>
  </si>
  <si>
    <t>4.80±0.10</t>
    <phoneticPr fontId="5" type="noConversion"/>
  </si>
  <si>
    <t>29.70±0.50</t>
  </si>
  <si>
    <t>19.00±0.20</t>
    <phoneticPr fontId="7" type="noConversion"/>
  </si>
  <si>
    <t>20.00±0.50</t>
    <phoneticPr fontId="7" type="noConversion"/>
  </si>
  <si>
    <t>CC40/12</t>
    <phoneticPr fontId="7" type="noConversion"/>
  </si>
  <si>
    <t>JPP-97</t>
    <phoneticPr fontId="7" type="noConversion"/>
  </si>
  <si>
    <t>JPP-90</t>
    <phoneticPr fontId="7" type="noConversion"/>
  </si>
  <si>
    <t>JPP-90</t>
    <phoneticPr fontId="5" type="noConversion"/>
  </si>
  <si>
    <t>JPP-97</t>
    <phoneticPr fontId="5" type="noConversion"/>
  </si>
  <si>
    <t>JPP-90</t>
    <phoneticPr fontId="24" type="noConversion"/>
  </si>
  <si>
    <t>JPP-97</t>
    <phoneticPr fontId="24" type="noConversion"/>
  </si>
  <si>
    <t>JPP-90</t>
    <phoneticPr fontId="24" type="noConversion"/>
  </si>
  <si>
    <t>32.00±0.50</t>
  </si>
  <si>
    <t>5.00±0.20</t>
    <phoneticPr fontId="7" type="noConversion"/>
  </si>
  <si>
    <t>3.20±0.20</t>
    <phoneticPr fontId="7" type="noConversion"/>
  </si>
  <si>
    <t>2.50±0.10</t>
    <phoneticPr fontId="7" type="noConversion"/>
  </si>
  <si>
    <t>8.60±0.40</t>
    <phoneticPr fontId="7" type="noConversion"/>
  </si>
  <si>
    <t>13.15±0.25</t>
    <phoneticPr fontId="7" type="noConversion"/>
  </si>
  <si>
    <t>14.30±0.25</t>
    <phoneticPr fontId="7" type="noConversion"/>
  </si>
  <si>
    <t>EE18/08</t>
    <phoneticPr fontId="7" type="noConversion"/>
  </si>
  <si>
    <t>EE19/16</t>
    <phoneticPr fontId="7" type="noConversion"/>
  </si>
  <si>
    <t>EE19/16A</t>
    <phoneticPr fontId="7" type="noConversion"/>
  </si>
  <si>
    <t>EE19/16B</t>
    <phoneticPr fontId="7" type="noConversion"/>
  </si>
  <si>
    <t>EE19/16C</t>
    <phoneticPr fontId="7" type="noConversion"/>
  </si>
  <si>
    <t>EE19/16D</t>
    <phoneticPr fontId="7" type="noConversion"/>
  </si>
  <si>
    <t>EE19/16E</t>
    <phoneticPr fontId="7" type="noConversion"/>
  </si>
  <si>
    <t>EE19/16F</t>
    <phoneticPr fontId="7" type="noConversion"/>
  </si>
  <si>
    <t>26.80±0.40</t>
    <phoneticPr fontId="7" type="noConversion"/>
  </si>
  <si>
    <t>17.20min</t>
    <phoneticPr fontId="7" type="noConversion"/>
  </si>
  <si>
    <t>13.80±0.20</t>
    <phoneticPr fontId="7" type="noConversion"/>
  </si>
  <si>
    <t>5.90±0.30</t>
    <phoneticPr fontId="7" type="noConversion"/>
  </si>
  <si>
    <t>Fig.3</t>
    <phoneticPr fontId="7" type="noConversion"/>
  </si>
  <si>
    <t>CC33/11.2</t>
    <phoneticPr fontId="7" type="noConversion"/>
  </si>
  <si>
    <t xml:space="preserve">33.20±0.50 </t>
    <phoneticPr fontId="7" type="noConversion"/>
  </si>
  <si>
    <t>11.20±0.30</t>
    <phoneticPr fontId="7" type="noConversion"/>
  </si>
  <si>
    <t>18.20min</t>
    <phoneticPr fontId="7" type="noConversion"/>
  </si>
  <si>
    <t xml:space="preserve">13.50±0.20 </t>
    <phoneticPr fontId="7" type="noConversion"/>
  </si>
  <si>
    <t>CC33/11.2D</t>
    <phoneticPr fontId="7" type="noConversion"/>
  </si>
  <si>
    <t xml:space="preserve">5.60±0.30 </t>
    <phoneticPr fontId="7" type="noConversion"/>
  </si>
  <si>
    <t>CC33/11.4</t>
    <phoneticPr fontId="5" type="noConversion"/>
  </si>
  <si>
    <t>11.40±0.30</t>
    <phoneticPr fontId="7" type="noConversion"/>
  </si>
  <si>
    <t>CC33/11.7</t>
    <phoneticPr fontId="5" type="noConversion"/>
  </si>
  <si>
    <t>11.70±0.30</t>
    <phoneticPr fontId="7" type="noConversion"/>
  </si>
  <si>
    <t>6.10±0.30</t>
    <phoneticPr fontId="7" type="noConversion"/>
  </si>
  <si>
    <t>CC33/11.8H</t>
    <phoneticPr fontId="7" type="noConversion"/>
  </si>
  <si>
    <t xml:space="preserve"> 11.80±0.25</t>
    <phoneticPr fontId="7" type="noConversion"/>
  </si>
  <si>
    <t>6.70±0.30</t>
    <phoneticPr fontId="7" type="noConversion"/>
  </si>
  <si>
    <t>CC33/12</t>
    <phoneticPr fontId="7" type="noConversion"/>
  </si>
  <si>
    <t>12.00±0.30</t>
    <phoneticPr fontId="7" type="noConversion"/>
  </si>
  <si>
    <t>6.40±0.30</t>
    <phoneticPr fontId="7" type="noConversion"/>
  </si>
  <si>
    <t>CC33/12.2</t>
    <phoneticPr fontId="7" type="noConversion"/>
  </si>
  <si>
    <t xml:space="preserve">12.20±0.30 </t>
    <phoneticPr fontId="7" type="noConversion"/>
  </si>
  <si>
    <t xml:space="preserve">18.20min </t>
    <phoneticPr fontId="7" type="noConversion"/>
  </si>
  <si>
    <t>OR16×6-10</t>
    <phoneticPr fontId="5" type="noConversion"/>
  </si>
  <si>
    <t>16.00±0.40</t>
    <phoneticPr fontId="7" type="noConversion"/>
  </si>
  <si>
    <t>10.00±0.30</t>
    <phoneticPr fontId="7" type="noConversion"/>
  </si>
  <si>
    <t>6.00±0.30</t>
    <phoneticPr fontId="7" type="noConversion"/>
  </si>
  <si>
    <t>EPC 型磁芯</t>
    <phoneticPr fontId="7" type="noConversion"/>
  </si>
  <si>
    <t>EPC CORES</t>
    <phoneticPr fontId="7" type="noConversion"/>
  </si>
  <si>
    <r>
      <t>尺寸</t>
    </r>
    <r>
      <rPr>
        <sz val="12"/>
        <rFont val="DFKai-SB"/>
        <family val="2"/>
      </rPr>
      <t>(Unit :  mm)</t>
    </r>
    <phoneticPr fontId="7" type="noConversion"/>
  </si>
  <si>
    <t>A</t>
    <phoneticPr fontId="5" type="noConversion"/>
  </si>
  <si>
    <t>B</t>
    <phoneticPr fontId="5" type="noConversion"/>
  </si>
  <si>
    <t>C1</t>
    <phoneticPr fontId="5" type="noConversion"/>
  </si>
  <si>
    <t>C2</t>
    <phoneticPr fontId="5" type="noConversion"/>
  </si>
  <si>
    <t>D1</t>
    <phoneticPr fontId="5" type="noConversion"/>
  </si>
  <si>
    <t>D2</t>
    <phoneticPr fontId="5" type="noConversion"/>
  </si>
  <si>
    <t>E</t>
    <phoneticPr fontId="5" type="noConversion"/>
  </si>
  <si>
    <t>F</t>
    <phoneticPr fontId="5" type="noConversion"/>
  </si>
  <si>
    <r>
      <t>60</t>
    </r>
    <r>
      <rPr>
        <sz val="12"/>
        <rFont val="標楷體"/>
        <charset val="136"/>
      </rPr>
      <t>℃</t>
    </r>
  </si>
  <si>
    <t>80*</t>
    <phoneticPr fontId="5" type="noConversion"/>
  </si>
  <si>
    <r>
      <t>120</t>
    </r>
    <r>
      <rPr>
        <sz val="12"/>
        <rFont val="標楷體"/>
        <charset val="136"/>
      </rPr>
      <t>℃</t>
    </r>
  </si>
  <si>
    <t>110*</t>
    <phoneticPr fontId="5" type="noConversion"/>
  </si>
  <si>
    <r>
      <t>電阻率</t>
    </r>
    <r>
      <rPr>
        <sz val="12"/>
        <rFont val="Arial"/>
        <family val="2"/>
      </rPr>
      <t xml:space="preserve"> ρ</t>
    </r>
  </si>
  <si>
    <r>
      <t>居裏溫度</t>
    </r>
    <r>
      <rPr>
        <sz val="12"/>
        <rFont val="Arial"/>
        <family val="2"/>
      </rPr>
      <t xml:space="preserve"> Tc</t>
    </r>
    <phoneticPr fontId="5" type="noConversion"/>
  </si>
  <si>
    <t>&gt;250</t>
    <phoneticPr fontId="5" type="noConversion"/>
  </si>
  <si>
    <r>
      <t>密度</t>
    </r>
    <r>
      <rPr>
        <sz val="12"/>
        <rFont val="Arial"/>
        <family val="2"/>
      </rPr>
      <t xml:space="preserve"> </t>
    </r>
    <phoneticPr fontId="5" type="noConversion"/>
  </si>
  <si>
    <t>OR40×27-20</t>
  </si>
  <si>
    <t>7.00±0.30</t>
    <phoneticPr fontId="7" type="noConversion"/>
  </si>
  <si>
    <t>10.20+0.20-0.40</t>
    <phoneticPr fontId="7" type="noConversion"/>
  </si>
  <si>
    <t>11.70min</t>
    <phoneticPr fontId="7" type="noConversion"/>
  </si>
  <si>
    <t xml:space="preserve"> 8.20±0.20</t>
    <phoneticPr fontId="7" type="noConversion"/>
  </si>
  <si>
    <t>1.80±0.10</t>
    <phoneticPr fontId="7" type="noConversion"/>
  </si>
  <si>
    <t>8.00±0.30</t>
    <phoneticPr fontId="7" type="noConversion"/>
  </si>
  <si>
    <t>ATQ24/14.3</t>
    <phoneticPr fontId="5" type="noConversion"/>
  </si>
  <si>
    <t>ATQ24/14.4A</t>
    <phoneticPr fontId="5" type="noConversion"/>
  </si>
  <si>
    <t>ATQ24/14A</t>
    <phoneticPr fontId="5" type="noConversion"/>
  </si>
  <si>
    <t>14.00±0.20</t>
    <phoneticPr fontId="7" type="noConversion"/>
  </si>
  <si>
    <t>ATQ24/16</t>
    <phoneticPr fontId="5" type="noConversion"/>
  </si>
  <si>
    <t>ATQ24/16.5A</t>
    <phoneticPr fontId="5" type="noConversion"/>
  </si>
  <si>
    <t>ATQ24/17</t>
    <phoneticPr fontId="5" type="noConversion"/>
  </si>
  <si>
    <t>ATQ24/18</t>
    <phoneticPr fontId="5" type="noConversion"/>
  </si>
  <si>
    <t>ATQ25/16</t>
    <phoneticPr fontId="5" type="noConversion"/>
  </si>
  <si>
    <t>ATQ25/16F</t>
    <phoneticPr fontId="5" type="noConversion"/>
  </si>
  <si>
    <t>ATQ25/16.2F</t>
    <phoneticPr fontId="5" type="noConversion"/>
  </si>
  <si>
    <t>Fig.4</t>
    <phoneticPr fontId="5" type="noConversion"/>
  </si>
  <si>
    <t>ATQ25/19</t>
    <phoneticPr fontId="5" type="noConversion"/>
  </si>
  <si>
    <t>ATQ25/8.3E</t>
    <phoneticPr fontId="5" type="noConversion"/>
  </si>
  <si>
    <t>ATQ25/9.3E</t>
    <phoneticPr fontId="5" type="noConversion"/>
  </si>
  <si>
    <t>18.50±0.40</t>
    <phoneticPr fontId="7" type="noConversion"/>
  </si>
  <si>
    <t>RM8/17.1G</t>
    <phoneticPr fontId="5" type="noConversion"/>
  </si>
  <si>
    <t>17.10±0.20</t>
    <phoneticPr fontId="7" type="noConversion"/>
  </si>
  <si>
    <t>11.70+0.30-0.20</t>
    <phoneticPr fontId="5" type="noConversion"/>
  </si>
  <si>
    <t>Fig.1</t>
    <phoneticPr fontId="5" type="noConversion"/>
  </si>
  <si>
    <t>UI12.7</t>
    <phoneticPr fontId="5" type="noConversion"/>
  </si>
  <si>
    <t>8.50min</t>
    <phoneticPr fontId="7" type="noConversion"/>
  </si>
  <si>
    <t>EPC17/11.1</t>
    <phoneticPr fontId="5" type="noConversion"/>
  </si>
  <si>
    <t>17.60±0.40</t>
    <phoneticPr fontId="7" type="noConversion"/>
  </si>
  <si>
    <t>11.10±0.40</t>
    <phoneticPr fontId="7" type="noConversion"/>
  </si>
  <si>
    <t>6.00±0.20</t>
    <phoneticPr fontId="7" type="noConversion"/>
  </si>
  <si>
    <t>2.80±0.20</t>
    <phoneticPr fontId="7" type="noConversion"/>
  </si>
  <si>
    <t>14.30min</t>
    <phoneticPr fontId="7" type="noConversion"/>
  </si>
  <si>
    <t>11.50min</t>
    <phoneticPr fontId="7" type="noConversion"/>
  </si>
  <si>
    <t>7.70±0.15</t>
    <phoneticPr fontId="7" type="noConversion"/>
  </si>
  <si>
    <t>6.10±0.30</t>
    <phoneticPr fontId="7" type="noConversion"/>
  </si>
  <si>
    <t>Fig.3</t>
    <phoneticPr fontId="7" type="noConversion"/>
  </si>
  <si>
    <t>EPC17/15.5</t>
    <phoneticPr fontId="5" type="noConversion"/>
  </si>
  <si>
    <t>15.50±0.30</t>
    <phoneticPr fontId="7" type="noConversion"/>
  </si>
  <si>
    <t>2.80+0.10-0.20</t>
    <phoneticPr fontId="7" type="noConversion"/>
  </si>
  <si>
    <t>7.70±0.20</t>
    <phoneticPr fontId="5" type="noConversion"/>
  </si>
  <si>
    <t>10.50±0.40</t>
    <phoneticPr fontId="7" type="noConversion"/>
  </si>
  <si>
    <t>EPC17/16.2</t>
    <phoneticPr fontId="5" type="noConversion"/>
  </si>
  <si>
    <t>16.20±0.40</t>
    <phoneticPr fontId="7" type="noConversion"/>
  </si>
  <si>
    <t>11.20±0.40</t>
    <phoneticPr fontId="7" type="noConversion"/>
  </si>
  <si>
    <t>EPC17/17</t>
    <phoneticPr fontId="5" type="noConversion"/>
  </si>
  <si>
    <t>17.50±0.30</t>
    <phoneticPr fontId="7" type="noConversion"/>
  </si>
  <si>
    <t>17.10±0.40</t>
    <phoneticPr fontId="7" type="noConversion"/>
  </si>
  <si>
    <t>6.00±0.15</t>
    <phoneticPr fontId="7" type="noConversion"/>
  </si>
  <si>
    <t>2.80±0.10</t>
    <phoneticPr fontId="7" type="noConversion"/>
  </si>
  <si>
    <t>7.70±0.15</t>
    <phoneticPr fontId="5" type="noConversion"/>
  </si>
  <si>
    <r>
      <t>4.8x10</t>
    </r>
    <r>
      <rPr>
        <vertAlign val="superscript"/>
        <sz val="12"/>
        <color indexed="8"/>
        <rFont val="Arial"/>
        <family val="2"/>
      </rPr>
      <t>3</t>
    </r>
    <phoneticPr fontId="5" type="noConversion"/>
  </si>
  <si>
    <r>
      <t xml:space="preserve">* * </t>
    </r>
    <r>
      <rPr>
        <sz val="12"/>
        <color indexed="8"/>
        <rFont val="宋体"/>
        <charset val="134"/>
      </rPr>
      <t>測試條件：</t>
    </r>
    <r>
      <rPr>
        <sz val="12"/>
        <color indexed="8"/>
        <rFont val="DFKai-SB"/>
        <family val="2"/>
      </rPr>
      <t>140</t>
    </r>
    <r>
      <rPr>
        <sz val="12"/>
        <color indexed="8"/>
        <rFont val="宋体"/>
        <charset val="134"/>
      </rPr>
      <t>℃</t>
    </r>
    <r>
      <rPr>
        <sz val="12"/>
        <color indexed="8"/>
        <rFont val="DFKai-SB"/>
        <family val="2"/>
      </rPr>
      <t>.</t>
    </r>
    <phoneticPr fontId="5" type="noConversion"/>
  </si>
  <si>
    <t>JPH–10</t>
  </si>
  <si>
    <t>-</t>
    <phoneticPr fontId="5" type="noConversion"/>
  </si>
  <si>
    <t>44.60±0.40</t>
    <phoneticPr fontId="7" type="noConversion"/>
  </si>
  <si>
    <t>34.20±0.50</t>
    <phoneticPr fontId="7" type="noConversion"/>
  </si>
  <si>
    <t>45.00±0.40</t>
    <phoneticPr fontId="7" type="noConversion"/>
  </si>
  <si>
    <t>47.60±0.40</t>
    <phoneticPr fontId="7" type="noConversion"/>
  </si>
  <si>
    <t>37.20±0.50</t>
    <phoneticPr fontId="7" type="noConversion"/>
  </si>
  <si>
    <t>42.60±0.40</t>
    <phoneticPr fontId="7" type="noConversion"/>
  </si>
  <si>
    <t>13.30±0.30</t>
    <phoneticPr fontId="7" type="noConversion"/>
  </si>
  <si>
    <t>30.00+0.80-0.60</t>
    <phoneticPr fontId="7" type="noConversion"/>
  </si>
  <si>
    <t>Fig.1</t>
    <phoneticPr fontId="7" type="noConversion"/>
  </si>
  <si>
    <t>13.00±0.25</t>
    <phoneticPr fontId="7" type="noConversion"/>
  </si>
  <si>
    <t>30.60±0.40</t>
    <phoneticPr fontId="7" type="noConversion"/>
  </si>
  <si>
    <t>7.20+0.00-0.50</t>
    <phoneticPr fontId="7" type="noConversion"/>
  </si>
  <si>
    <t>11.40±0.30</t>
    <phoneticPr fontId="7" type="noConversion"/>
  </si>
  <si>
    <t>21.60min</t>
    <phoneticPr fontId="7" type="noConversion"/>
  </si>
  <si>
    <t>9.90±0.30</t>
    <phoneticPr fontId="7" type="noConversion"/>
  </si>
  <si>
    <t>15.55±0.20</t>
    <phoneticPr fontId="5" type="noConversion"/>
  </si>
  <si>
    <t>----</t>
    <phoneticPr fontId="5" type="noConversion"/>
  </si>
  <si>
    <t>15.10±0.35</t>
    <phoneticPr fontId="5" type="noConversion"/>
  </si>
  <si>
    <t>11.00min</t>
    <phoneticPr fontId="5" type="noConversion"/>
  </si>
  <si>
    <t>7.05±0.20</t>
    <phoneticPr fontId="5" type="noConversion"/>
  </si>
  <si>
    <t>10.80±0.30</t>
    <phoneticPr fontId="5" type="noConversion"/>
  </si>
  <si>
    <t>RM7/16.4</t>
    <phoneticPr fontId="5" type="noConversion"/>
  </si>
  <si>
    <t>19.90±0.40</t>
    <phoneticPr fontId="5" type="noConversion"/>
  </si>
  <si>
    <t>16.40±0.20</t>
    <phoneticPr fontId="5" type="noConversion"/>
  </si>
  <si>
    <t>12.70±0.30</t>
    <phoneticPr fontId="5" type="noConversion"/>
  </si>
  <si>
    <t>RM10A</t>
    <phoneticPr fontId="5" type="noConversion"/>
  </si>
  <si>
    <t>21.65±0.45</t>
    <phoneticPr fontId="5" type="noConversion"/>
  </si>
  <si>
    <t>11.4±0.30</t>
    <phoneticPr fontId="5" type="noConversion"/>
  </si>
  <si>
    <t>RM10B</t>
    <phoneticPr fontId="5" type="noConversion"/>
  </si>
  <si>
    <t>24.15±0.55</t>
    <phoneticPr fontId="7" type="noConversion"/>
  </si>
  <si>
    <t>17.30±0.25</t>
    <phoneticPr fontId="7" type="noConversion"/>
  </si>
  <si>
    <t>11.40±0.30</t>
    <phoneticPr fontId="5" type="noConversion"/>
  </si>
  <si>
    <t>RM10C</t>
    <phoneticPr fontId="5" type="noConversion"/>
  </si>
  <si>
    <t>18.90+0.30-0.20</t>
    <phoneticPr fontId="5" type="noConversion"/>
  </si>
  <si>
    <t>13.00+0.30-0.20</t>
    <phoneticPr fontId="5" type="noConversion"/>
  </si>
  <si>
    <t>RM10D</t>
    <phoneticPr fontId="5" type="noConversion"/>
  </si>
  <si>
    <t>26.60±0.40</t>
    <phoneticPr fontId="7" type="noConversion"/>
  </si>
  <si>
    <t>24.00±0.40</t>
    <phoneticPr fontId="7" type="noConversion"/>
  </si>
  <si>
    <t>29.20±0.50</t>
    <phoneticPr fontId="7" type="noConversion"/>
  </si>
  <si>
    <t>39.80±0.50</t>
    <phoneticPr fontId="7" type="noConversion"/>
  </si>
  <si>
    <t>18.20±0.20</t>
    <phoneticPr fontId="7" type="noConversion"/>
  </si>
  <si>
    <t>28.30±0.40</t>
    <phoneticPr fontId="7" type="noConversion"/>
  </si>
  <si>
    <t>33.20±0.50</t>
    <phoneticPr fontId="7" type="noConversion"/>
  </si>
  <si>
    <t>20.80min</t>
    <phoneticPr fontId="7" type="noConversion"/>
  </si>
  <si>
    <t>16.00±0.25</t>
    <phoneticPr fontId="7" type="noConversion"/>
  </si>
  <si>
    <t>12.30±0.30</t>
    <phoneticPr fontId="7" type="noConversion"/>
  </si>
  <si>
    <t>Fig.1</t>
    <phoneticPr fontId="7" type="noConversion"/>
  </si>
  <si>
    <t>14.50±0.40</t>
    <phoneticPr fontId="7" type="noConversion"/>
  </si>
  <si>
    <t>LEP33/24.2</t>
    <phoneticPr fontId="7" type="noConversion"/>
  </si>
  <si>
    <t>24.20±0.30</t>
    <phoneticPr fontId="7" type="noConversion"/>
  </si>
  <si>
    <t>18.40±0.40</t>
    <phoneticPr fontId="7" type="noConversion"/>
  </si>
  <si>
    <t>OR10×2.8-6</t>
    <phoneticPr fontId="5" type="noConversion"/>
  </si>
  <si>
    <t>10.00±0.30</t>
    <phoneticPr fontId="7" type="noConversion"/>
  </si>
  <si>
    <t>EE42.4/13.2</t>
    <phoneticPr fontId="7" type="noConversion"/>
  </si>
  <si>
    <t>ATP15/12A</t>
    <phoneticPr fontId="7" type="noConversion"/>
  </si>
  <si>
    <t>12.00±0.20</t>
    <phoneticPr fontId="5" type="noConversion"/>
  </si>
  <si>
    <t>19.00±0.40</t>
    <phoneticPr fontId="5" type="noConversion"/>
  </si>
  <si>
    <t>13.60±0.25</t>
    <phoneticPr fontId="5" type="noConversion"/>
  </si>
  <si>
    <t>6.10±0.40</t>
    <phoneticPr fontId="5" type="noConversion"/>
  </si>
  <si>
    <t>4.00±0.20</t>
    <phoneticPr fontId="5" type="noConversion"/>
  </si>
  <si>
    <t>9.20±0.30</t>
    <phoneticPr fontId="5" type="noConversion"/>
  </si>
  <si>
    <t>ATQ17/10.9A</t>
    <phoneticPr fontId="7" type="noConversion"/>
  </si>
  <si>
    <t>10.90±0.25</t>
    <phoneticPr fontId="7" type="noConversion"/>
  </si>
  <si>
    <t>ATQ17/11.5A</t>
    <phoneticPr fontId="7" type="noConversion"/>
  </si>
  <si>
    <t>OR10×6-6</t>
    <phoneticPr fontId="5" type="noConversion"/>
  </si>
  <si>
    <t>EI22/10</t>
    <phoneticPr fontId="7" type="noConversion"/>
  </si>
  <si>
    <t>EI22/19A</t>
    <phoneticPr fontId="7" type="noConversion"/>
  </si>
  <si>
    <t>EI25/19</t>
    <phoneticPr fontId="7" type="noConversion"/>
  </si>
  <si>
    <t>EI28/10A</t>
    <phoneticPr fontId="7" type="noConversion"/>
  </si>
  <si>
    <t>EI28/20</t>
    <phoneticPr fontId="7" type="noConversion"/>
  </si>
  <si>
    <t>EI30/26</t>
    <phoneticPr fontId="7" type="noConversion"/>
  </si>
  <si>
    <t>EI33/28</t>
    <phoneticPr fontId="7" type="noConversion"/>
  </si>
  <si>
    <t>EI33/29</t>
    <phoneticPr fontId="7" type="noConversion"/>
  </si>
  <si>
    <t>EI33/29A</t>
    <phoneticPr fontId="7" type="noConversion"/>
  </si>
  <si>
    <t>4.40±0.10</t>
    <phoneticPr fontId="7" type="noConversion"/>
  </si>
  <si>
    <t>12.00±0.25</t>
    <phoneticPr fontId="7" type="noConversion"/>
  </si>
  <si>
    <t>8.90±0.25</t>
    <phoneticPr fontId="7" type="noConversion"/>
  </si>
  <si>
    <t>3.10±0.15</t>
    <phoneticPr fontId="7" type="noConversion"/>
  </si>
  <si>
    <t>3.60±0.30</t>
    <phoneticPr fontId="7" type="noConversion"/>
  </si>
  <si>
    <t>12.70±0.25</t>
    <phoneticPr fontId="7" type="noConversion"/>
  </si>
  <si>
    <t>11.40±0.26</t>
    <phoneticPr fontId="7" type="noConversion"/>
  </si>
  <si>
    <t>6.10+0.30/-0.20</t>
    <phoneticPr fontId="7" type="noConversion"/>
  </si>
  <si>
    <t>Fig.7</t>
    <phoneticPr fontId="7" type="noConversion"/>
  </si>
  <si>
    <t>28.10±0.40</t>
    <phoneticPr fontId="5" type="noConversion"/>
  </si>
  <si>
    <t>24.10±0.40</t>
    <phoneticPr fontId="5" type="noConversion"/>
  </si>
  <si>
    <t>18.60+0.10/-0.20</t>
    <phoneticPr fontId="5" type="noConversion"/>
  </si>
  <si>
    <t>13.25±0.25</t>
    <phoneticPr fontId="5" type="noConversion"/>
  </si>
  <si>
    <t>21.90±0.40</t>
    <phoneticPr fontId="5" type="noConversion"/>
  </si>
  <si>
    <t>14.20min</t>
    <phoneticPr fontId="24" type="noConversion"/>
  </si>
  <si>
    <t>10.65±0.15</t>
    <phoneticPr fontId="5" type="noConversion"/>
  </si>
  <si>
    <t>13.00±0.30</t>
    <phoneticPr fontId="5" type="noConversion"/>
  </si>
  <si>
    <t>Fig.4</t>
    <phoneticPr fontId="24" type="noConversion"/>
  </si>
  <si>
    <t>28.15±0.50</t>
    <phoneticPr fontId="5" type="noConversion"/>
  </si>
  <si>
    <t>6.00±0.30</t>
    <phoneticPr fontId="7" type="noConversion"/>
  </si>
  <si>
    <t xml:space="preserve">3.00±0.30 </t>
    <phoneticPr fontId="7" type="noConversion"/>
  </si>
  <si>
    <t>OR6×2-3</t>
    <phoneticPr fontId="5" type="noConversion"/>
  </si>
  <si>
    <t>OR6×3-3</t>
    <phoneticPr fontId="5" type="noConversion"/>
  </si>
  <si>
    <t>OR6×4-3</t>
    <phoneticPr fontId="5" type="noConversion"/>
  </si>
  <si>
    <t>OR6×6-3</t>
    <phoneticPr fontId="5" type="noConversion"/>
  </si>
  <si>
    <t>9.70±0.30</t>
    <phoneticPr fontId="7" type="noConversion"/>
  </si>
  <si>
    <r>
      <t>2.10±0.30</t>
    </r>
    <r>
      <rPr>
        <sz val="11"/>
        <rFont val="宋体"/>
        <charset val="134"/>
      </rPr>
      <t xml:space="preserve"> </t>
    </r>
    <phoneticPr fontId="7" type="noConversion"/>
  </si>
  <si>
    <t xml:space="preserve">11.10±0.20 </t>
    <phoneticPr fontId="7" type="noConversion"/>
  </si>
  <si>
    <t>Fig.4</t>
    <phoneticPr fontId="5" type="noConversion"/>
  </si>
  <si>
    <t>5.05±0.15</t>
    <phoneticPr fontId="5" type="noConversion"/>
  </si>
  <si>
    <t>1.60±0.10</t>
    <phoneticPr fontId="5" type="noConversion"/>
  </si>
  <si>
    <t>6.30±0.10</t>
    <phoneticPr fontId="5" type="noConversion"/>
  </si>
  <si>
    <t>8.80±0.20</t>
    <phoneticPr fontId="5" type="noConversion"/>
  </si>
  <si>
    <t>4.10±0.15</t>
    <phoneticPr fontId="5" type="noConversion"/>
  </si>
  <si>
    <t xml:space="preserve">2.20±0.10 </t>
    <phoneticPr fontId="5" type="noConversion"/>
  </si>
  <si>
    <t>2.30±0.10</t>
    <phoneticPr fontId="5" type="noConversion"/>
  </si>
  <si>
    <t>18.80±0.30</t>
    <phoneticPr fontId="7" type="noConversion"/>
  </si>
  <si>
    <t>13.40±0.30</t>
    <phoneticPr fontId="7" type="noConversion"/>
  </si>
  <si>
    <t>7.60±0.20</t>
    <phoneticPr fontId="7" type="noConversion"/>
  </si>
  <si>
    <t>A</t>
    <phoneticPr fontId="5" type="noConversion"/>
  </si>
  <si>
    <t>B</t>
    <phoneticPr fontId="5" type="noConversion"/>
  </si>
  <si>
    <t>D</t>
    <phoneticPr fontId="5" type="noConversion"/>
  </si>
  <si>
    <t>E</t>
    <phoneticPr fontId="5" type="noConversion"/>
  </si>
  <si>
    <t>24.15±0.55</t>
  </si>
  <si>
    <t>10.90±0.20</t>
  </si>
  <si>
    <t>7.95±0.20</t>
    <phoneticPr fontId="7" type="noConversion"/>
  </si>
  <si>
    <t>5.10±0.25</t>
    <phoneticPr fontId="7" type="noConversion"/>
  </si>
  <si>
    <t xml:space="preserve">8.00±0.30  </t>
    <phoneticPr fontId="7" type="noConversion"/>
  </si>
  <si>
    <t xml:space="preserve"> 4.00±0.30 </t>
    <phoneticPr fontId="7" type="noConversion"/>
  </si>
  <si>
    <t>9.60±0.25</t>
    <phoneticPr fontId="7" type="noConversion"/>
  </si>
  <si>
    <t xml:space="preserve">4.30 ±0.30 </t>
    <phoneticPr fontId="7" type="noConversion"/>
  </si>
  <si>
    <t>EF16/16G</t>
    <phoneticPr fontId="5" type="noConversion"/>
  </si>
  <si>
    <t>8.00±0.20</t>
    <phoneticPr fontId="7" type="noConversion"/>
  </si>
  <si>
    <t>EF16/3.5</t>
    <phoneticPr fontId="5" type="noConversion"/>
  </si>
  <si>
    <t>EF20/11</t>
    <phoneticPr fontId="7" type="noConversion"/>
  </si>
  <si>
    <t>EF20/20</t>
    <phoneticPr fontId="5" type="noConversion"/>
  </si>
  <si>
    <t>EF20/20A</t>
    <phoneticPr fontId="5" type="noConversion"/>
  </si>
  <si>
    <t>OR16×8-9.6</t>
    <phoneticPr fontId="5" type="noConversion"/>
  </si>
  <si>
    <t>OR17×7.1-10</t>
    <phoneticPr fontId="5" type="noConversion"/>
  </si>
  <si>
    <t>17.00±0.30</t>
    <phoneticPr fontId="7" type="noConversion"/>
  </si>
  <si>
    <t>10.0±0.30</t>
    <phoneticPr fontId="7" type="noConversion"/>
  </si>
  <si>
    <t xml:space="preserve">7.10±0.30 </t>
    <phoneticPr fontId="7" type="noConversion"/>
  </si>
  <si>
    <t>OR17×8-10</t>
    <phoneticPr fontId="5" type="noConversion"/>
  </si>
  <si>
    <t>OR18.5×4-9.8</t>
    <phoneticPr fontId="5" type="noConversion"/>
  </si>
  <si>
    <t>18.50±0.40</t>
    <phoneticPr fontId="7" type="noConversion"/>
  </si>
  <si>
    <t>9.80±0.30</t>
    <phoneticPr fontId="7" type="noConversion"/>
  </si>
  <si>
    <t xml:space="preserve">4.00±0.20 </t>
    <phoneticPr fontId="7" type="noConversion"/>
  </si>
  <si>
    <t>OR18×10-10</t>
    <phoneticPr fontId="5" type="noConversion"/>
  </si>
  <si>
    <t>18.00±0.50</t>
    <phoneticPr fontId="7" type="noConversion"/>
  </si>
  <si>
    <t>10.00±0.40</t>
    <phoneticPr fontId="7" type="noConversion"/>
  </si>
  <si>
    <t>OR18×10-10A</t>
    <phoneticPr fontId="5" type="noConversion"/>
  </si>
  <si>
    <t>OR22×12.7-12</t>
    <phoneticPr fontId="5" type="noConversion"/>
  </si>
  <si>
    <t>12.70±0.30</t>
    <phoneticPr fontId="7" type="noConversion"/>
  </si>
  <si>
    <t>OR22×12.7-14</t>
    <phoneticPr fontId="5" type="noConversion"/>
  </si>
  <si>
    <t>OR22×12-12</t>
    <phoneticPr fontId="5" type="noConversion"/>
  </si>
  <si>
    <t xml:space="preserve">OR22×12-14  </t>
    <phoneticPr fontId="5" type="noConversion"/>
  </si>
  <si>
    <t>OR22×13-14</t>
    <phoneticPr fontId="5" type="noConversion"/>
  </si>
  <si>
    <t>14.30+0.40-0.35</t>
    <phoneticPr fontId="7" type="noConversion"/>
  </si>
  <si>
    <t>13.90±0.40</t>
    <phoneticPr fontId="7" type="noConversion"/>
  </si>
  <si>
    <t>7.67±0.30</t>
    <phoneticPr fontId="7" type="noConversion"/>
  </si>
  <si>
    <t>6.95±0.30</t>
    <phoneticPr fontId="7" type="noConversion"/>
  </si>
  <si>
    <r>
      <t>(nH/N</t>
    </r>
    <r>
      <rPr>
        <vertAlign val="superscript"/>
        <sz val="11"/>
        <color indexed="8"/>
        <rFont val="Arial"/>
        <family val="2"/>
      </rPr>
      <t>2</t>
    </r>
    <r>
      <rPr>
        <sz val="11"/>
        <color indexed="8"/>
        <rFont val="Arial"/>
        <family val="2"/>
      </rPr>
      <t>)</t>
    </r>
    <phoneticPr fontId="7" type="noConversion"/>
  </si>
  <si>
    <r>
      <t>(mm</t>
    </r>
    <r>
      <rPr>
        <vertAlign val="superscript"/>
        <sz val="11"/>
        <color indexed="8"/>
        <rFont val="Arial"/>
        <family val="2"/>
      </rPr>
      <t>-1</t>
    </r>
    <r>
      <rPr>
        <sz val="11"/>
        <color indexed="8"/>
        <rFont val="Arial"/>
        <family val="2"/>
      </rPr>
      <t>)</t>
    </r>
    <phoneticPr fontId="7" type="noConversion"/>
  </si>
  <si>
    <t>(mm)</t>
    <phoneticPr fontId="7" type="noConversion"/>
  </si>
  <si>
    <r>
      <t>(mm</t>
    </r>
    <r>
      <rPr>
        <vertAlign val="superscript"/>
        <sz val="11"/>
        <color indexed="8"/>
        <rFont val="Arial"/>
        <family val="2"/>
      </rPr>
      <t>2</t>
    </r>
    <r>
      <rPr>
        <sz val="11"/>
        <color indexed="8"/>
        <rFont val="Arial"/>
        <family val="2"/>
      </rPr>
      <t>)</t>
    </r>
    <phoneticPr fontId="7" type="noConversion"/>
  </si>
  <si>
    <r>
      <t>(mm</t>
    </r>
    <r>
      <rPr>
        <vertAlign val="superscript"/>
        <sz val="11"/>
        <color indexed="8"/>
        <rFont val="Arial"/>
        <family val="2"/>
      </rPr>
      <t>3</t>
    </r>
    <r>
      <rPr>
        <sz val="11"/>
        <color indexed="8"/>
        <rFont val="Arial"/>
        <family val="2"/>
      </rPr>
      <t>)</t>
    </r>
    <phoneticPr fontId="7" type="noConversion"/>
  </si>
  <si>
    <t>JPP-4</t>
    <phoneticPr fontId="7" type="noConversion"/>
  </si>
  <si>
    <t>JPP-44</t>
    <phoneticPr fontId="7" type="noConversion"/>
  </si>
  <si>
    <t>JPP-44A</t>
    <phoneticPr fontId="7" type="noConversion"/>
  </si>
  <si>
    <t>JPP-90</t>
    <phoneticPr fontId="7" type="noConversion"/>
  </si>
  <si>
    <t>JPP-95</t>
    <phoneticPr fontId="7" type="noConversion"/>
  </si>
  <si>
    <t>21.00+0.00-0.80</t>
    <phoneticPr fontId="7" type="noConversion"/>
  </si>
  <si>
    <t xml:space="preserve">86.00±0.80  </t>
    <phoneticPr fontId="7" type="noConversion"/>
  </si>
  <si>
    <t xml:space="preserve">15.00±0.20 </t>
    <phoneticPr fontId="7" type="noConversion"/>
  </si>
  <si>
    <t>11.80±0.40</t>
  </si>
  <si>
    <t>22.00±0.50</t>
    <phoneticPr fontId="7" type="noConversion"/>
  </si>
  <si>
    <t>14.00±0.50</t>
    <phoneticPr fontId="7" type="noConversion"/>
  </si>
  <si>
    <t xml:space="preserve">12.00±0.40 </t>
    <phoneticPr fontId="7" type="noConversion"/>
  </si>
  <si>
    <t xml:space="preserve">9.00±0.25 </t>
    <phoneticPr fontId="7" type="noConversion"/>
  </si>
  <si>
    <t xml:space="preserve">17.70±0.40 </t>
    <phoneticPr fontId="7" type="noConversion"/>
  </si>
  <si>
    <t>14.80±0.50</t>
    <phoneticPr fontId="7" type="noConversion"/>
  </si>
  <si>
    <t xml:space="preserve">8.70±0.25 </t>
    <phoneticPr fontId="7" type="noConversion"/>
  </si>
  <si>
    <t>Fig.23</t>
    <phoneticPr fontId="7" type="noConversion"/>
  </si>
  <si>
    <t>CC37/18.2</t>
    <phoneticPr fontId="5" type="noConversion"/>
  </si>
  <si>
    <t>37.00±0.60</t>
    <phoneticPr fontId="7" type="noConversion"/>
  </si>
  <si>
    <t>18.20±0.20</t>
    <phoneticPr fontId="7" type="noConversion"/>
  </si>
  <si>
    <t>27.50±0.45</t>
    <phoneticPr fontId="7" type="noConversion"/>
  </si>
  <si>
    <t>30.70±0.50</t>
    <phoneticPr fontId="7" type="noConversion"/>
  </si>
  <si>
    <t>15.40±0.25</t>
    <phoneticPr fontId="7" type="noConversion"/>
  </si>
  <si>
    <r>
      <t>(20</t>
    </r>
    <r>
      <rPr>
        <sz val="11"/>
        <color indexed="8"/>
        <rFont val="宋体"/>
        <charset val="134"/>
      </rPr>
      <t>℃</t>
    </r>
    <r>
      <rPr>
        <sz val="11"/>
        <color indexed="8"/>
        <rFont val="Arial"/>
        <family val="2"/>
      </rPr>
      <t xml:space="preserve"> ~ 60</t>
    </r>
    <r>
      <rPr>
        <sz val="11"/>
        <color indexed="8"/>
        <rFont val="宋体"/>
        <charset val="134"/>
      </rPr>
      <t>℃</t>
    </r>
    <r>
      <rPr>
        <sz val="11"/>
        <color indexed="8"/>
        <rFont val="Arial"/>
        <family val="2"/>
      </rPr>
      <t>)</t>
    </r>
    <phoneticPr fontId="5" type="noConversion"/>
  </si>
  <si>
    <r>
      <t>飽和磁通密度</t>
    </r>
    <r>
      <rPr>
        <sz val="12"/>
        <color indexed="8"/>
        <rFont val="Arial"/>
        <family val="2"/>
      </rPr>
      <t xml:space="preserve"> Bs</t>
    </r>
  </si>
  <si>
    <t>10.40±0.20</t>
    <phoneticPr fontId="7" type="noConversion"/>
  </si>
  <si>
    <t>----</t>
    <phoneticPr fontId="7" type="noConversion"/>
  </si>
  <si>
    <t>2.00±0.20</t>
    <phoneticPr fontId="7" type="noConversion"/>
  </si>
  <si>
    <t>Fig.1</t>
    <phoneticPr fontId="5" type="noConversion"/>
  </si>
  <si>
    <t>16.80±0.30</t>
    <phoneticPr fontId="7" type="noConversion"/>
  </si>
  <si>
    <t>11.80±0.25</t>
    <phoneticPr fontId="7" type="noConversion"/>
  </si>
  <si>
    <r>
      <t>Test core</t>
    </r>
    <r>
      <rPr>
        <sz val="12"/>
        <rFont val="宋体"/>
        <charset val="134"/>
      </rPr>
      <t>：</t>
    </r>
    <r>
      <rPr>
        <sz val="12"/>
        <rFont val="DFKai-SB"/>
        <family val="2"/>
      </rPr>
      <t>OD=25mm  TH=8mm  ID=15mm</t>
    </r>
    <phoneticPr fontId="5" type="noConversion"/>
  </si>
  <si>
    <r>
      <t>*</t>
    </r>
    <r>
      <rPr>
        <sz val="12"/>
        <rFont val="宋体"/>
        <charset val="134"/>
      </rPr>
      <t>测试条件：</t>
    </r>
    <r>
      <rPr>
        <sz val="12"/>
        <rFont val="Arial"/>
        <family val="2"/>
      </rPr>
      <t>500KHZ</t>
    </r>
    <r>
      <rPr>
        <sz val="12"/>
        <rFont val="宋体"/>
        <charset val="134"/>
      </rPr>
      <t>；</t>
    </r>
    <r>
      <rPr>
        <sz val="12"/>
        <rFont val="Arial"/>
        <family val="2"/>
      </rPr>
      <t>50mT</t>
    </r>
    <phoneticPr fontId="5" type="noConversion"/>
  </si>
  <si>
    <t>特性</t>
  </si>
  <si>
    <t>JPH–5</t>
  </si>
  <si>
    <t>Characteristics</t>
  </si>
  <si>
    <t>5000±25%</t>
  </si>
  <si>
    <t>7000±25%</t>
  </si>
  <si>
    <t>10000±30%</t>
  </si>
  <si>
    <t>Initial permeability</t>
  </si>
  <si>
    <t>EE33/27</t>
    <phoneticPr fontId="7" type="noConversion"/>
  </si>
  <si>
    <t>EE33.6/9.4</t>
    <phoneticPr fontId="7" type="noConversion"/>
  </si>
  <si>
    <t>EE35/28</t>
    <phoneticPr fontId="7" type="noConversion"/>
  </si>
  <si>
    <t>EE3528S</t>
    <phoneticPr fontId="7" type="noConversion"/>
  </si>
  <si>
    <t>OR19×11-13</t>
    <phoneticPr fontId="5" type="noConversion"/>
  </si>
  <si>
    <t>24.00±0.30</t>
    <phoneticPr fontId="7" type="noConversion"/>
  </si>
  <si>
    <t>Fig.1</t>
    <phoneticPr fontId="7" type="noConversion"/>
  </si>
  <si>
    <t>EE 型磁芯</t>
    <phoneticPr fontId="7" type="noConversion"/>
  </si>
  <si>
    <t>Fig.4</t>
    <phoneticPr fontId="5" type="noConversion"/>
  </si>
  <si>
    <t>3.80±0.20</t>
    <phoneticPr fontId="7" type="noConversion"/>
  </si>
  <si>
    <t xml:space="preserve">2.10+0.00-0.30 </t>
    <phoneticPr fontId="7" type="noConversion"/>
  </si>
  <si>
    <t>4.80±0.20</t>
    <phoneticPr fontId="7" type="noConversion"/>
  </si>
  <si>
    <t>11.70min</t>
    <phoneticPr fontId="7" type="noConversion"/>
  </si>
  <si>
    <t>12.20±0.40</t>
    <phoneticPr fontId="7" type="noConversion"/>
  </si>
  <si>
    <t>24.00±0.40</t>
    <phoneticPr fontId="7" type="noConversion"/>
  </si>
  <si>
    <t>14.40±0.40</t>
    <phoneticPr fontId="7" type="noConversion"/>
  </si>
  <si>
    <t>20.50±0.40</t>
    <phoneticPr fontId="7" type="noConversion"/>
  </si>
  <si>
    <t xml:space="preserve">7.30±0.25 </t>
    <phoneticPr fontId="7" type="noConversion"/>
  </si>
  <si>
    <t>13.30±0.30</t>
    <phoneticPr fontId="7" type="noConversion"/>
  </si>
  <si>
    <t>28.00±0.50</t>
    <phoneticPr fontId="7" type="noConversion"/>
  </si>
  <si>
    <t>21.40+0.30-0.20</t>
    <phoneticPr fontId="7" type="noConversion"/>
  </si>
  <si>
    <t xml:space="preserve">7.20±0.30    </t>
    <phoneticPr fontId="7" type="noConversion"/>
  </si>
  <si>
    <t>12.40+0.30-0.20</t>
    <phoneticPr fontId="7" type="noConversion"/>
  </si>
  <si>
    <t>Fig.1</t>
    <phoneticPr fontId="7" type="noConversion"/>
  </si>
  <si>
    <t>Fig.2</t>
    <phoneticPr fontId="7" type="noConversion"/>
  </si>
  <si>
    <t xml:space="preserve">7.20±0.30    </t>
    <phoneticPr fontId="7" type="noConversion"/>
  </si>
  <si>
    <t>33.90min</t>
    <phoneticPr fontId="7" type="noConversion"/>
  </si>
  <si>
    <t xml:space="preserve">16.00±0.25 </t>
    <phoneticPr fontId="7" type="noConversion"/>
  </si>
  <si>
    <t>37.80±0.40</t>
    <phoneticPr fontId="7" type="noConversion"/>
  </si>
  <si>
    <t>55.15±1.05</t>
    <phoneticPr fontId="7" type="noConversion"/>
  </si>
  <si>
    <t xml:space="preserve">23.10±0.35 </t>
    <phoneticPr fontId="5" type="noConversion"/>
  </si>
  <si>
    <t>17.30±0.25</t>
    <phoneticPr fontId="7" type="noConversion"/>
  </si>
  <si>
    <t>OR22×3.5-14</t>
  </si>
  <si>
    <t>3.50±0.30</t>
    <phoneticPr fontId="7" type="noConversion"/>
  </si>
  <si>
    <t>OR22×4.5-14</t>
  </si>
  <si>
    <t>OR22×4-14</t>
  </si>
  <si>
    <t>OR22×6.4-12</t>
    <phoneticPr fontId="5" type="noConversion"/>
  </si>
  <si>
    <t>OR22×6.4-14</t>
    <phoneticPr fontId="5" type="noConversion"/>
  </si>
  <si>
    <t>6.40±0.30</t>
    <phoneticPr fontId="7" type="noConversion"/>
  </si>
  <si>
    <t>OR22×6-12</t>
    <phoneticPr fontId="5" type="noConversion"/>
  </si>
  <si>
    <t>OR22×6-14</t>
    <phoneticPr fontId="5" type="noConversion"/>
  </si>
  <si>
    <t>OR22×8-12</t>
    <phoneticPr fontId="5" type="noConversion"/>
  </si>
  <si>
    <t>OR22×8-14</t>
    <phoneticPr fontId="5" type="noConversion"/>
  </si>
  <si>
    <t>OR22×9-12</t>
  </si>
  <si>
    <t>OR25×10-10</t>
    <phoneticPr fontId="5" type="noConversion"/>
  </si>
  <si>
    <t>19.00±0.35</t>
    <phoneticPr fontId="7" type="noConversion"/>
  </si>
  <si>
    <t>7.20±0.25</t>
    <phoneticPr fontId="7" type="noConversion"/>
  </si>
  <si>
    <t xml:space="preserve">12.65±0.25 </t>
    <phoneticPr fontId="7" type="noConversion"/>
  </si>
  <si>
    <t>3.50±0.20</t>
    <phoneticPr fontId="7" type="noConversion"/>
  </si>
  <si>
    <t>30.60±0.40</t>
    <phoneticPr fontId="7" type="noConversion"/>
  </si>
  <si>
    <t>27.00±0.40</t>
    <phoneticPr fontId="7" type="noConversion"/>
  </si>
  <si>
    <t>15.10±0.25</t>
    <phoneticPr fontId="7" type="noConversion"/>
  </si>
  <si>
    <t xml:space="preserve">8.70±0.30 </t>
    <phoneticPr fontId="7" type="noConversion"/>
  </si>
  <si>
    <t>22.50±0.45</t>
    <phoneticPr fontId="7" type="noConversion"/>
  </si>
  <si>
    <t>15.90min</t>
    <phoneticPr fontId="7" type="noConversion"/>
  </si>
  <si>
    <t>8.18±0.15</t>
    <phoneticPr fontId="7" type="noConversion"/>
  </si>
  <si>
    <t>17.30±0.30</t>
    <phoneticPr fontId="5" type="noConversion"/>
  </si>
  <si>
    <t>EF 型磁芯</t>
    <phoneticPr fontId="7" type="noConversion"/>
  </si>
  <si>
    <t>EF CORES</t>
    <phoneticPr fontId="7" type="noConversion"/>
  </si>
  <si>
    <t>EF12.6</t>
    <phoneticPr fontId="5" type="noConversion"/>
  </si>
  <si>
    <t>12.60+0.50-0.40</t>
    <phoneticPr fontId="7" type="noConversion"/>
  </si>
  <si>
    <t xml:space="preserve"> 5.90±0.10</t>
    <phoneticPr fontId="7" type="noConversion"/>
  </si>
  <si>
    <t xml:space="preserve"> 4.13±0.13</t>
    <phoneticPr fontId="7" type="noConversion"/>
  </si>
  <si>
    <t>EER11.5/9.69</t>
    <phoneticPr fontId="5" type="noConversion"/>
  </si>
  <si>
    <t xml:space="preserve">9.69±0.20 </t>
    <phoneticPr fontId="7" type="noConversion"/>
  </si>
  <si>
    <t xml:space="preserve">7.95±0.20 </t>
    <phoneticPr fontId="7" type="noConversion"/>
  </si>
  <si>
    <t>28.50±0.50</t>
    <phoneticPr fontId="7" type="noConversion"/>
  </si>
  <si>
    <t>28.50±0.50</t>
    <phoneticPr fontId="7" type="noConversion"/>
  </si>
  <si>
    <t>12.50±0.25</t>
    <phoneticPr fontId="7" type="noConversion"/>
  </si>
  <si>
    <t>20.00±0.60</t>
    <phoneticPr fontId="7" type="noConversion"/>
  </si>
  <si>
    <t>25.60±0.50</t>
    <phoneticPr fontId="7" type="noConversion"/>
  </si>
  <si>
    <t>26.00±0.40</t>
    <phoneticPr fontId="7" type="noConversion"/>
  </si>
  <si>
    <t>10.80±0.30</t>
    <phoneticPr fontId="7" type="noConversion"/>
  </si>
  <si>
    <t>25.60min</t>
    <phoneticPr fontId="7" type="noConversion"/>
  </si>
  <si>
    <t>15.60±0.60</t>
    <phoneticPr fontId="7" type="noConversion"/>
  </si>
  <si>
    <t>34.60±0.40</t>
    <phoneticPr fontId="7" type="noConversion"/>
  </si>
  <si>
    <t>10.60±0.20</t>
    <phoneticPr fontId="7" type="noConversion"/>
  </si>
  <si>
    <t>14.10min</t>
    <phoneticPr fontId="7" type="noConversion"/>
  </si>
  <si>
    <t xml:space="preserve">5.70±0.20 </t>
    <phoneticPr fontId="7" type="noConversion"/>
  </si>
  <si>
    <t>12.60±0.40</t>
    <phoneticPr fontId="7" type="noConversion"/>
  </si>
  <si>
    <t xml:space="preserve">10.65±0.30 </t>
    <phoneticPr fontId="7" type="noConversion"/>
  </si>
  <si>
    <t>43.00±0.60</t>
    <phoneticPr fontId="7" type="noConversion"/>
  </si>
  <si>
    <t>33.00±0.60</t>
    <phoneticPr fontId="7" type="noConversion"/>
  </si>
  <si>
    <t>23.20±0.40</t>
    <phoneticPr fontId="7" type="noConversion"/>
  </si>
  <si>
    <t>EFD31.4/30</t>
    <phoneticPr fontId="5" type="noConversion"/>
  </si>
  <si>
    <t>31.40±0.50</t>
    <phoneticPr fontId="7" type="noConversion"/>
  </si>
  <si>
    <t>30.00±0.40</t>
    <phoneticPr fontId="7" type="noConversion"/>
  </si>
  <si>
    <t>23.40min</t>
    <phoneticPr fontId="7" type="noConversion"/>
  </si>
  <si>
    <t>14.60±0.25</t>
    <phoneticPr fontId="7" type="noConversion"/>
  </si>
  <si>
    <t>22.60±0.40</t>
    <phoneticPr fontId="7" type="noConversion"/>
  </si>
  <si>
    <t>EFD35/35</t>
    <phoneticPr fontId="5" type="noConversion"/>
  </si>
  <si>
    <t>35.50±0.80</t>
    <phoneticPr fontId="7" type="noConversion"/>
  </si>
  <si>
    <t xml:space="preserve">35.50±0.40 </t>
    <phoneticPr fontId="7" type="noConversion"/>
  </si>
  <si>
    <t>6.80±0.20</t>
    <phoneticPr fontId="7" type="noConversion"/>
  </si>
  <si>
    <t>3.90±0.15</t>
    <phoneticPr fontId="7" type="noConversion"/>
  </si>
  <si>
    <t>26.20±0.60</t>
    <phoneticPr fontId="7" type="noConversion"/>
  </si>
  <si>
    <t>16.20+0.30-0.40</t>
    <phoneticPr fontId="7" type="noConversion"/>
  </si>
  <si>
    <t>26.20±0.40</t>
    <phoneticPr fontId="7" type="noConversion"/>
  </si>
  <si>
    <t>EFD35/35B</t>
    <phoneticPr fontId="5" type="noConversion"/>
  </si>
  <si>
    <t>6.30±0.20</t>
    <phoneticPr fontId="7" type="noConversion"/>
  </si>
  <si>
    <t>3.40±0.15</t>
    <phoneticPr fontId="7" type="noConversion"/>
  </si>
  <si>
    <t>EFD35/40.8C</t>
    <phoneticPr fontId="5" type="noConversion"/>
  </si>
  <si>
    <t>35.00±0.50</t>
    <phoneticPr fontId="7" type="noConversion"/>
  </si>
  <si>
    <t xml:space="preserve">40.80±0.40 </t>
    <phoneticPr fontId="7" type="noConversion"/>
  </si>
  <si>
    <t>8.20±0.20</t>
    <phoneticPr fontId="7" type="noConversion"/>
  </si>
  <si>
    <t>26.30±0.50</t>
    <phoneticPr fontId="7" type="noConversion"/>
  </si>
  <si>
    <t>32.10+0.6/-0</t>
    <phoneticPr fontId="7" type="noConversion"/>
  </si>
  <si>
    <t>EFD37/48B</t>
    <phoneticPr fontId="5" type="noConversion"/>
  </si>
  <si>
    <t xml:space="preserve">37.00±0.80 </t>
    <phoneticPr fontId="7" type="noConversion"/>
  </si>
  <si>
    <t>48.00±0.40</t>
    <phoneticPr fontId="7" type="noConversion"/>
  </si>
  <si>
    <t xml:space="preserve">5.50±0.20 </t>
    <phoneticPr fontId="7" type="noConversion"/>
  </si>
  <si>
    <t>3.30±0.15</t>
    <phoneticPr fontId="7" type="noConversion"/>
  </si>
  <si>
    <t>26.60+0.70-0.40</t>
    <phoneticPr fontId="7" type="noConversion"/>
  </si>
  <si>
    <t>17.00+0.30-0.40</t>
    <phoneticPr fontId="7" type="noConversion"/>
  </si>
  <si>
    <t>36.20±0.40</t>
    <phoneticPr fontId="7" type="noConversion"/>
  </si>
  <si>
    <t>EFD37/48.9A</t>
    <phoneticPr fontId="5" type="noConversion"/>
  </si>
  <si>
    <t>37.00±0.60</t>
    <phoneticPr fontId="7" type="noConversion"/>
  </si>
  <si>
    <t>48.90±0.60</t>
    <phoneticPr fontId="7" type="noConversion"/>
  </si>
  <si>
    <t xml:space="preserve">9.25±0.30 </t>
    <phoneticPr fontId="7" type="noConversion"/>
  </si>
  <si>
    <t xml:space="preserve">27.80±0.50 </t>
    <phoneticPr fontId="7" type="noConversion"/>
  </si>
  <si>
    <t>14.50±0.30</t>
    <phoneticPr fontId="7" type="noConversion"/>
  </si>
  <si>
    <t xml:space="preserve">38.40±0.60 </t>
    <phoneticPr fontId="7" type="noConversion"/>
  </si>
  <si>
    <t>EFD38/35</t>
    <phoneticPr fontId="5" type="noConversion"/>
  </si>
  <si>
    <t>35.50±0.40</t>
    <phoneticPr fontId="7" type="noConversion"/>
  </si>
  <si>
    <t>7.70±0.20</t>
    <phoneticPr fontId="7" type="noConversion"/>
  </si>
  <si>
    <t>3.40±0.20</t>
    <phoneticPr fontId="7" type="noConversion"/>
  </si>
  <si>
    <t>29.70±0.60</t>
    <phoneticPr fontId="7" type="noConversion"/>
  </si>
  <si>
    <t>18.70±0.30</t>
    <phoneticPr fontId="7" type="noConversion"/>
  </si>
  <si>
    <t>26.10±0.40</t>
    <phoneticPr fontId="7" type="noConversion"/>
  </si>
  <si>
    <t>EFD38/41</t>
    <phoneticPr fontId="5" type="noConversion"/>
  </si>
  <si>
    <t>37.70±0.50</t>
    <phoneticPr fontId="7" type="noConversion"/>
  </si>
  <si>
    <t>41.00±0.40</t>
    <phoneticPr fontId="7" type="noConversion"/>
  </si>
  <si>
    <t>7.60±0.25</t>
    <phoneticPr fontId="7" type="noConversion"/>
  </si>
  <si>
    <t xml:space="preserve"> 29.05min</t>
    <phoneticPr fontId="7" type="noConversion"/>
  </si>
  <si>
    <t>18.80±0.30</t>
    <phoneticPr fontId="7" type="noConversion"/>
  </si>
  <si>
    <t>31.60±0.40</t>
    <phoneticPr fontId="7" type="noConversion"/>
  </si>
  <si>
    <t>EFD40.2/49.4</t>
    <phoneticPr fontId="5" type="noConversion"/>
  </si>
  <si>
    <t>40.20±0.50</t>
    <phoneticPr fontId="7" type="noConversion"/>
  </si>
  <si>
    <t>49.40±0.40</t>
    <phoneticPr fontId="7" type="noConversion"/>
  </si>
  <si>
    <t xml:space="preserve"> 6.10±0.20</t>
    <phoneticPr fontId="7" type="noConversion"/>
  </si>
  <si>
    <t>3.00±0.15</t>
    <phoneticPr fontId="7" type="noConversion"/>
  </si>
  <si>
    <t>29.30±0.50</t>
    <phoneticPr fontId="7" type="noConversion"/>
  </si>
  <si>
    <t>36.00±0.40</t>
    <phoneticPr fontId="7" type="noConversion"/>
  </si>
  <si>
    <t>EFD41/38.5</t>
    <phoneticPr fontId="5" type="noConversion"/>
  </si>
  <si>
    <t xml:space="preserve">41.00±0.80 </t>
    <phoneticPr fontId="7" type="noConversion"/>
  </si>
  <si>
    <t>38.50±0.40</t>
    <phoneticPr fontId="7" type="noConversion"/>
  </si>
  <si>
    <t>11.80±0.30</t>
    <phoneticPr fontId="7" type="noConversion"/>
  </si>
  <si>
    <t xml:space="preserve">6.70±0.25 </t>
    <phoneticPr fontId="7" type="noConversion"/>
  </si>
  <si>
    <t>31.40±0.70</t>
    <phoneticPr fontId="7" type="noConversion"/>
  </si>
  <si>
    <t>16.60±0.40</t>
    <phoneticPr fontId="7" type="noConversion"/>
  </si>
  <si>
    <t>28.90±0.40</t>
    <phoneticPr fontId="7" type="noConversion"/>
  </si>
  <si>
    <t>EFD42.9/52.2</t>
    <phoneticPr fontId="5" type="noConversion"/>
  </si>
  <si>
    <t>42.90±0.70</t>
    <phoneticPr fontId="7" type="noConversion"/>
  </si>
  <si>
    <t>52.20±0.50</t>
    <phoneticPr fontId="7" type="noConversion"/>
  </si>
  <si>
    <t>6.50±0.30</t>
    <phoneticPr fontId="7" type="noConversion"/>
  </si>
  <si>
    <t>4.40±0.15</t>
    <phoneticPr fontId="7" type="noConversion"/>
  </si>
  <si>
    <t>27.80min</t>
    <phoneticPr fontId="7" type="noConversion"/>
  </si>
  <si>
    <t>37.40±0.50</t>
    <phoneticPr fontId="7" type="noConversion"/>
  </si>
  <si>
    <t>EFD43.4/53.4</t>
    <phoneticPr fontId="5" type="noConversion"/>
  </si>
  <si>
    <t xml:space="preserve">43.40±0.60 </t>
    <phoneticPr fontId="7" type="noConversion"/>
  </si>
  <si>
    <t>53.40±0.40</t>
    <phoneticPr fontId="7" type="noConversion"/>
  </si>
  <si>
    <t xml:space="preserve">5.30±0.30 </t>
    <phoneticPr fontId="7" type="noConversion"/>
  </si>
  <si>
    <t>3.40±0.25</t>
    <phoneticPr fontId="7" type="noConversion"/>
  </si>
  <si>
    <t>28.9min</t>
    <phoneticPr fontId="7" type="noConversion"/>
  </si>
  <si>
    <t xml:space="preserve">21.70±0.30 </t>
    <phoneticPr fontId="7" type="noConversion"/>
  </si>
  <si>
    <t>38.60±0.40</t>
    <phoneticPr fontId="7" type="noConversion"/>
  </si>
  <si>
    <t>EFD43.5/44.2</t>
    <phoneticPr fontId="5" type="noConversion"/>
  </si>
  <si>
    <t>43.5+0.6/-0.4</t>
    <phoneticPr fontId="7" type="noConversion"/>
  </si>
  <si>
    <t>44.20±0.40</t>
    <phoneticPr fontId="7" type="noConversion"/>
  </si>
  <si>
    <t>7.80±0.25</t>
    <phoneticPr fontId="7" type="noConversion"/>
  </si>
  <si>
    <t>3.20±0.15</t>
    <phoneticPr fontId="7" type="noConversion"/>
  </si>
  <si>
    <t>34.50±0.50</t>
    <phoneticPr fontId="7" type="noConversion"/>
  </si>
  <si>
    <t>22.20±0.30</t>
    <phoneticPr fontId="7" type="noConversion"/>
  </si>
  <si>
    <t>34.00±0.40</t>
    <phoneticPr fontId="7" type="noConversion"/>
  </si>
  <si>
    <t>EFD43.5/44.2A</t>
    <phoneticPr fontId="5" type="noConversion"/>
  </si>
  <si>
    <t xml:space="preserve">7.00±0.30 </t>
    <phoneticPr fontId="7" type="noConversion"/>
  </si>
  <si>
    <t>2.70±0.15</t>
    <phoneticPr fontId="7" type="noConversion"/>
  </si>
  <si>
    <t>34.20±0.40</t>
    <phoneticPr fontId="7" type="noConversion"/>
  </si>
  <si>
    <t>EFD43.5/54.2</t>
    <phoneticPr fontId="5" type="noConversion"/>
  </si>
  <si>
    <t>54.20±0.40</t>
    <phoneticPr fontId="7" type="noConversion"/>
  </si>
  <si>
    <t>44.00±0.40</t>
    <phoneticPr fontId="7" type="noConversion"/>
  </si>
  <si>
    <t>EFD45/49.4</t>
    <phoneticPr fontId="5" type="noConversion"/>
  </si>
  <si>
    <t>45.20±0.80</t>
    <phoneticPr fontId="7" type="noConversion"/>
  </si>
  <si>
    <t>5.90±0.20</t>
    <phoneticPr fontId="7" type="noConversion"/>
  </si>
  <si>
    <t xml:space="preserve">33.10±0.60 </t>
    <phoneticPr fontId="7" type="noConversion"/>
  </si>
  <si>
    <t>–1.0 ~ 2.0</t>
    <phoneticPr fontId="5" type="noConversion"/>
  </si>
  <si>
    <t>–0.5 ~ 2.0</t>
    <phoneticPr fontId="5" type="noConversion"/>
  </si>
  <si>
    <r>
      <t>(20</t>
    </r>
    <r>
      <rPr>
        <sz val="11"/>
        <color indexed="8"/>
        <rFont val="標楷體"/>
        <charset val="136"/>
      </rPr>
      <t>℃</t>
    </r>
    <r>
      <rPr>
        <sz val="11"/>
        <color indexed="8"/>
        <rFont val="Arial"/>
        <family val="2"/>
      </rPr>
      <t xml:space="preserve"> ~ 60</t>
    </r>
    <r>
      <rPr>
        <sz val="11"/>
        <color indexed="8"/>
        <rFont val="標楷體"/>
        <charset val="136"/>
      </rPr>
      <t>℃</t>
    </r>
    <r>
      <rPr>
        <sz val="11"/>
        <color indexed="8"/>
        <rFont val="Arial"/>
        <family val="2"/>
      </rPr>
      <t>)</t>
    </r>
  </si>
  <si>
    <r>
      <t>(20</t>
    </r>
    <r>
      <rPr>
        <sz val="11"/>
        <color indexed="8"/>
        <rFont val="標楷體"/>
        <charset val="136"/>
      </rPr>
      <t>℃</t>
    </r>
    <r>
      <rPr>
        <sz val="11"/>
        <color indexed="8"/>
        <rFont val="Arial"/>
        <family val="2"/>
      </rPr>
      <t xml:space="preserve"> ~ 75</t>
    </r>
    <r>
      <rPr>
        <sz val="11"/>
        <color indexed="8"/>
        <rFont val="標楷體"/>
        <charset val="136"/>
      </rPr>
      <t>℃</t>
    </r>
    <r>
      <rPr>
        <sz val="11"/>
        <color indexed="8"/>
        <rFont val="Arial"/>
        <family val="2"/>
      </rPr>
      <t>)</t>
    </r>
  </si>
  <si>
    <t>----</t>
    <phoneticPr fontId="7" type="noConversion"/>
  </si>
  <si>
    <t>11.30±0.20</t>
    <phoneticPr fontId="7" type="noConversion"/>
  </si>
  <si>
    <t>9.00±0.30</t>
    <phoneticPr fontId="7" type="noConversion"/>
  </si>
  <si>
    <t>Fig.3</t>
    <phoneticPr fontId="5" type="noConversion"/>
  </si>
  <si>
    <t>D</t>
    <phoneticPr fontId="5" type="noConversion"/>
  </si>
  <si>
    <t>I</t>
    <phoneticPr fontId="5" type="noConversion"/>
  </si>
  <si>
    <t>G</t>
    <phoneticPr fontId="5" type="noConversion"/>
  </si>
  <si>
    <t>C1</t>
    <phoneticPr fontId="7" type="noConversion"/>
  </si>
  <si>
    <t>Le</t>
    <phoneticPr fontId="7" type="noConversion"/>
  </si>
  <si>
    <t>Ae</t>
    <phoneticPr fontId="7" type="noConversion"/>
  </si>
  <si>
    <t>Ve</t>
    <phoneticPr fontId="7" type="noConversion"/>
  </si>
  <si>
    <r>
      <t>(nH/N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)</t>
    </r>
    <phoneticPr fontId="7" type="noConversion"/>
  </si>
  <si>
    <r>
      <t>(mm</t>
    </r>
    <r>
      <rPr>
        <vertAlign val="superscript"/>
        <sz val="11"/>
        <rFont val="Arial"/>
        <family val="2"/>
      </rPr>
      <t>-1</t>
    </r>
    <r>
      <rPr>
        <sz val="11"/>
        <rFont val="Arial"/>
        <family val="2"/>
      </rPr>
      <t>)</t>
    </r>
    <phoneticPr fontId="7" type="noConversion"/>
  </si>
  <si>
    <t>(mm)</t>
    <phoneticPr fontId="7" type="noConversion"/>
  </si>
  <si>
    <r>
      <t>(mm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)</t>
    </r>
    <phoneticPr fontId="7" type="noConversion"/>
  </si>
  <si>
    <t>11.40±0.25</t>
    <phoneticPr fontId="7" type="noConversion"/>
  </si>
  <si>
    <t>21.60min</t>
    <phoneticPr fontId="7" type="noConversion"/>
  </si>
  <si>
    <t>9.90±0.25</t>
    <phoneticPr fontId="7" type="noConversion"/>
  </si>
  <si>
    <t>10.50±0.50</t>
    <phoneticPr fontId="7" type="noConversion"/>
  </si>
  <si>
    <t>21.70min</t>
    <phoneticPr fontId="7" type="noConversion"/>
  </si>
  <si>
    <t>12.60+0.60-0.20</t>
    <phoneticPr fontId="7" type="noConversion"/>
  </si>
  <si>
    <t>RM10/16S</t>
    <phoneticPr fontId="5" type="noConversion"/>
  </si>
  <si>
    <t>28.15±0.50</t>
    <phoneticPr fontId="24" type="noConversion"/>
  </si>
  <si>
    <t>24.45±0.50</t>
    <phoneticPr fontId="24" type="noConversion"/>
  </si>
  <si>
    <t>15.80±0.20</t>
    <phoneticPr fontId="24" type="noConversion"/>
  </si>
  <si>
    <t>21.95±0.45</t>
    <phoneticPr fontId="24" type="noConversion"/>
  </si>
  <si>
    <t>14.00min</t>
    <phoneticPr fontId="24" type="noConversion"/>
  </si>
  <si>
    <t>ATP29/14</t>
    <phoneticPr fontId="5" type="noConversion"/>
  </si>
  <si>
    <t>ATP29/20.5</t>
    <phoneticPr fontId="5" type="noConversion"/>
  </si>
  <si>
    <t>13.60±0.25</t>
    <phoneticPr fontId="7" type="noConversion"/>
  </si>
  <si>
    <t>單位</t>
  </si>
  <si>
    <t>JPP–4</t>
  </si>
  <si>
    <t>JPP–44</t>
  </si>
  <si>
    <t>Unit</t>
  </si>
  <si>
    <t>-</t>
  </si>
  <si>
    <t>2300±25%</t>
  </si>
  <si>
    <t>2400±25%</t>
  </si>
  <si>
    <t>13.30±0.30</t>
    <phoneticPr fontId="7" type="noConversion"/>
  </si>
  <si>
    <t>OR18.5×10.3-9.8</t>
    <phoneticPr fontId="5" type="noConversion"/>
  </si>
  <si>
    <t>10.30±0.30</t>
    <phoneticPr fontId="7" type="noConversion"/>
  </si>
  <si>
    <t>10.80±0.20</t>
    <phoneticPr fontId="5" type="noConversion"/>
  </si>
  <si>
    <t>15.40±0.30</t>
    <phoneticPr fontId="7" type="noConversion"/>
  </si>
  <si>
    <t>OR47×18-27</t>
  </si>
  <si>
    <t>OR47×8-27</t>
  </si>
  <si>
    <t>8.00±0.70</t>
    <phoneticPr fontId="7" type="noConversion"/>
  </si>
  <si>
    <t>OR47×9-27</t>
  </si>
  <si>
    <t>OR49×13.5-31.8</t>
  </si>
  <si>
    <t>49.07±0.70</t>
    <phoneticPr fontId="7" type="noConversion"/>
  </si>
  <si>
    <t>31.80±0.75</t>
    <phoneticPr fontId="7" type="noConversion"/>
  </si>
  <si>
    <t>13.50±0.35</t>
    <phoneticPr fontId="7" type="noConversion"/>
  </si>
  <si>
    <t>OR49×13-23</t>
    <phoneticPr fontId="5" type="noConversion"/>
  </si>
  <si>
    <t>49.10±0.70</t>
    <phoneticPr fontId="7" type="noConversion"/>
  </si>
  <si>
    <t>OR49×15-31.8</t>
    <phoneticPr fontId="5" type="noConversion"/>
  </si>
  <si>
    <t>15.00±0.35</t>
    <phoneticPr fontId="7" type="noConversion"/>
  </si>
  <si>
    <t xml:space="preserve">OR49×16-31.8  </t>
  </si>
  <si>
    <t>16.00±0.35</t>
    <phoneticPr fontId="7" type="noConversion"/>
  </si>
  <si>
    <t>OR49×16-34</t>
  </si>
  <si>
    <t>19.30+0.3-0.2</t>
    <phoneticPr fontId="5" type="noConversion"/>
  </si>
  <si>
    <t>13.40+0.30-0.20</t>
    <phoneticPr fontId="5" type="noConversion"/>
  </si>
  <si>
    <t>RM10/19.6</t>
    <phoneticPr fontId="5" type="noConversion"/>
  </si>
  <si>
    <t>19.60±0.25</t>
    <phoneticPr fontId="5" type="noConversion"/>
  </si>
  <si>
    <t>13.70±0.30</t>
    <phoneticPr fontId="5" type="noConversion"/>
  </si>
  <si>
    <t>RM10/21.6</t>
    <phoneticPr fontId="5" type="noConversion"/>
  </si>
  <si>
    <t>EED38/34</t>
    <phoneticPr fontId="5" type="noConversion"/>
  </si>
  <si>
    <t>3.20±0.15</t>
    <phoneticPr fontId="7" type="noConversion"/>
  </si>
  <si>
    <t>2.50±0.10</t>
    <phoneticPr fontId="7" type="noConversion"/>
  </si>
  <si>
    <t>Fig.1</t>
    <phoneticPr fontId="5" type="noConversion"/>
  </si>
  <si>
    <t>5.00±0.20</t>
    <phoneticPr fontId="7" type="noConversion"/>
  </si>
  <si>
    <t>----</t>
    <phoneticPr fontId="7" type="noConversion"/>
  </si>
  <si>
    <t>2.50±0.10</t>
    <phoneticPr fontId="7" type="noConversion"/>
  </si>
  <si>
    <t>19.50±0.50</t>
    <phoneticPr fontId="7" type="noConversion"/>
  </si>
  <si>
    <t>5.80±0.20</t>
    <phoneticPr fontId="7" type="noConversion"/>
  </si>
  <si>
    <t>16.00±0.40</t>
    <phoneticPr fontId="7" type="noConversion"/>
  </si>
  <si>
    <t>11.00±0.20</t>
    <phoneticPr fontId="7" type="noConversion"/>
  </si>
  <si>
    <t>4.50±0.20</t>
    <phoneticPr fontId="7" type="noConversion"/>
  </si>
  <si>
    <t>19.00±0.40</t>
    <phoneticPr fontId="7" type="noConversion"/>
  </si>
  <si>
    <t>15.70min</t>
    <phoneticPr fontId="7" type="noConversion"/>
  </si>
  <si>
    <t>4.00±0.20</t>
    <phoneticPr fontId="7" type="noConversion"/>
  </si>
  <si>
    <t>25.40±0.50</t>
    <phoneticPr fontId="7" type="noConversion"/>
  </si>
  <si>
    <t>19.90±0.50</t>
    <phoneticPr fontId="7" type="noConversion"/>
  </si>
  <si>
    <t>6.35±0.25</t>
    <phoneticPr fontId="7" type="noConversion"/>
  </si>
  <si>
    <t>7.50±0.30</t>
    <phoneticPr fontId="7" type="noConversion"/>
  </si>
  <si>
    <t>16.60±0.40</t>
    <phoneticPr fontId="7" type="noConversion"/>
  </si>
  <si>
    <t>17.00±0.40</t>
    <phoneticPr fontId="7" type="noConversion"/>
  </si>
  <si>
    <t>20.60±0.35</t>
    <phoneticPr fontId="7" type="noConversion"/>
  </si>
  <si>
    <t>18.20±0.40</t>
    <phoneticPr fontId="7" type="noConversion"/>
  </si>
  <si>
    <t>35.00±0.50</t>
    <phoneticPr fontId="7" type="noConversion"/>
  </si>
  <si>
    <t>24.50min</t>
    <phoneticPr fontId="7" type="noConversion"/>
  </si>
  <si>
    <t>3.20±0.30</t>
    <phoneticPr fontId="7" type="noConversion"/>
  </si>
  <si>
    <t>EQ18/08</t>
    <phoneticPr fontId="7" type="noConversion"/>
  </si>
  <si>
    <t xml:space="preserve">8.00±0.20 </t>
    <phoneticPr fontId="7" type="noConversion"/>
  </si>
  <si>
    <t>4.90±0.30</t>
    <phoneticPr fontId="7" type="noConversion"/>
  </si>
  <si>
    <t>EQ20/9.8B</t>
    <phoneticPr fontId="7" type="noConversion"/>
  </si>
  <si>
    <t xml:space="preserve">20.00±0.35 </t>
    <phoneticPr fontId="7" type="noConversion"/>
  </si>
  <si>
    <t>9.80±0.20</t>
    <phoneticPr fontId="7" type="noConversion"/>
  </si>
  <si>
    <t xml:space="preserve"> 18.00±0.35</t>
    <phoneticPr fontId="7" type="noConversion"/>
  </si>
  <si>
    <t>12.86±0.35</t>
    <phoneticPr fontId="7" type="noConversion"/>
  </si>
  <si>
    <t>8.80±0.20</t>
    <phoneticPr fontId="7" type="noConversion"/>
  </si>
  <si>
    <t>5.80±0.30</t>
    <phoneticPr fontId="7" type="noConversion"/>
  </si>
  <si>
    <t>EQ20/9.9</t>
    <phoneticPr fontId="7" type="noConversion"/>
  </si>
  <si>
    <t>9.90±0.20</t>
    <phoneticPr fontId="7" type="noConversion"/>
  </si>
  <si>
    <t>5.70±0.30</t>
    <phoneticPr fontId="7" type="noConversion"/>
  </si>
  <si>
    <t>EQ20/10A</t>
    <phoneticPr fontId="7" type="noConversion"/>
  </si>
  <si>
    <t>10.00±0.20</t>
    <phoneticPr fontId="7" type="noConversion"/>
  </si>
  <si>
    <t>5.90±0.30</t>
    <phoneticPr fontId="7" type="noConversion"/>
  </si>
  <si>
    <t>EQ20/10.4</t>
    <phoneticPr fontId="7" type="noConversion"/>
  </si>
  <si>
    <t>EQ20/10.5</t>
    <phoneticPr fontId="7" type="noConversion"/>
  </si>
  <si>
    <t>10.50±0.20</t>
    <phoneticPr fontId="7" type="noConversion"/>
  </si>
  <si>
    <t>EQ20/10.7</t>
    <phoneticPr fontId="7" type="noConversion"/>
  </si>
  <si>
    <t>EQ20/11.6</t>
    <phoneticPr fontId="7" type="noConversion"/>
  </si>
  <si>
    <t>11.60±0.20</t>
    <phoneticPr fontId="7" type="noConversion"/>
  </si>
  <si>
    <t>7.40±0.30</t>
    <phoneticPr fontId="7" type="noConversion"/>
  </si>
  <si>
    <t>EQ20/11.8</t>
    <phoneticPr fontId="7" type="noConversion"/>
  </si>
  <si>
    <t>11.80±0.20</t>
    <phoneticPr fontId="7" type="noConversion"/>
  </si>
  <si>
    <t>EQ20/12.2</t>
    <phoneticPr fontId="7" type="noConversion"/>
  </si>
  <si>
    <t>12.20±0.30</t>
    <phoneticPr fontId="7" type="noConversion"/>
  </si>
  <si>
    <t>7.80±0.30</t>
    <phoneticPr fontId="7" type="noConversion"/>
  </si>
  <si>
    <t>EQ20/12.2A</t>
    <phoneticPr fontId="7" type="noConversion"/>
  </si>
  <si>
    <t>12.20±0.20</t>
    <phoneticPr fontId="7" type="noConversion"/>
  </si>
  <si>
    <t>8.00±0.30</t>
    <phoneticPr fontId="7" type="noConversion"/>
  </si>
  <si>
    <t>EQ20/12.6</t>
    <phoneticPr fontId="7" type="noConversion"/>
  </si>
  <si>
    <t>12.60±0.20</t>
    <phoneticPr fontId="7" type="noConversion"/>
  </si>
  <si>
    <t>8.20±0.30</t>
    <phoneticPr fontId="7" type="noConversion"/>
  </si>
  <si>
    <t>EQ20/15</t>
    <phoneticPr fontId="7" type="noConversion"/>
  </si>
  <si>
    <t>15.00±0.20</t>
    <phoneticPr fontId="7" type="noConversion"/>
  </si>
  <si>
    <t>10.60±0.30</t>
    <phoneticPr fontId="7" type="noConversion"/>
  </si>
  <si>
    <t>EQ20/15.4</t>
    <phoneticPr fontId="7" type="noConversion"/>
  </si>
  <si>
    <t>15.40±0.20</t>
    <phoneticPr fontId="7" type="noConversion"/>
  </si>
  <si>
    <t xml:space="preserve">12.80±0.50 </t>
    <phoneticPr fontId="7" type="noConversion"/>
  </si>
  <si>
    <t>EER35/36.4</t>
    <phoneticPr fontId="5" type="noConversion"/>
  </si>
  <si>
    <t>35.30±0.50</t>
    <phoneticPr fontId="7" type="noConversion"/>
  </si>
  <si>
    <t>36.40±0.40</t>
    <phoneticPr fontId="7" type="noConversion"/>
  </si>
  <si>
    <t>26.40min</t>
    <phoneticPr fontId="7" type="noConversion"/>
  </si>
  <si>
    <t>11.30±0.25</t>
    <phoneticPr fontId="7" type="noConversion"/>
  </si>
  <si>
    <t>11.00±0.30</t>
    <phoneticPr fontId="7" type="noConversion"/>
  </si>
  <si>
    <t>16.00±0.40</t>
    <phoneticPr fontId="7" type="noConversion"/>
  </si>
  <si>
    <t>12.85±0.30</t>
    <phoneticPr fontId="7" type="noConversion"/>
  </si>
  <si>
    <t>9.60±0.25</t>
    <phoneticPr fontId="5" type="noConversion"/>
  </si>
  <si>
    <t>6.60±0.30</t>
    <phoneticPr fontId="7" type="noConversion"/>
  </si>
  <si>
    <t>Fig.2</t>
    <phoneticPr fontId="7" type="noConversion"/>
  </si>
  <si>
    <t>EP17/11</t>
    <phoneticPr fontId="5" type="noConversion"/>
  </si>
  <si>
    <t>9.80min</t>
  </si>
  <si>
    <t>3.00±0.20</t>
    <phoneticPr fontId="5" type="noConversion"/>
  </si>
  <si>
    <t>EIR28/17A</t>
    <phoneticPr fontId="5" type="noConversion"/>
  </si>
  <si>
    <t xml:space="preserve"> 28.56±0.55</t>
    <phoneticPr fontId="5" type="noConversion"/>
  </si>
  <si>
    <t>21.60 min</t>
    <phoneticPr fontId="5" type="noConversion"/>
  </si>
  <si>
    <t>EIR30/9.6</t>
    <phoneticPr fontId="5" type="noConversion"/>
  </si>
  <si>
    <t>EIR30/12.1</t>
    <phoneticPr fontId="5" type="noConversion"/>
  </si>
  <si>
    <r>
      <t>規格（</t>
    </r>
    <r>
      <rPr>
        <sz val="12"/>
        <rFont val="Arial"/>
        <family val="2"/>
      </rPr>
      <t>Type</t>
    </r>
    <r>
      <rPr>
        <sz val="12"/>
        <rFont val="宋体"/>
        <charset val="134"/>
      </rPr>
      <t>）</t>
    </r>
    <phoneticPr fontId="7" type="noConversion"/>
  </si>
  <si>
    <t>9.70±0.30</t>
    <phoneticPr fontId="5" type="noConversion"/>
  </si>
  <si>
    <t xml:space="preserve">24.00±0.40 </t>
  </si>
  <si>
    <t>EOP 型磁芯</t>
    <phoneticPr fontId="7" type="noConversion"/>
  </si>
  <si>
    <t>D1</t>
    <phoneticPr fontId="5" type="noConversion"/>
  </si>
  <si>
    <t>D2</t>
    <phoneticPr fontId="5" type="noConversion"/>
  </si>
  <si>
    <t>11.20±0.25</t>
    <phoneticPr fontId="7" type="noConversion"/>
  </si>
  <si>
    <t xml:space="preserve">13.00±0.20 </t>
    <phoneticPr fontId="7" type="noConversion"/>
  </si>
  <si>
    <t>12.80±0.50</t>
    <phoneticPr fontId="7" type="noConversion"/>
  </si>
  <si>
    <t>Fig.13</t>
    <phoneticPr fontId="7" type="noConversion"/>
  </si>
  <si>
    <t>29.00±0.25</t>
    <phoneticPr fontId="7" type="noConversion"/>
  </si>
  <si>
    <t>22.60±0.30</t>
    <phoneticPr fontId="7" type="noConversion"/>
  </si>
  <si>
    <t>Fig.14</t>
    <phoneticPr fontId="7" type="noConversion"/>
  </si>
  <si>
    <t>Fig.15</t>
    <phoneticPr fontId="7" type="noConversion"/>
  </si>
  <si>
    <t>Fig.12</t>
    <phoneticPr fontId="7" type="noConversion"/>
  </si>
  <si>
    <t>Fig.17</t>
    <phoneticPr fontId="7" type="noConversion"/>
  </si>
  <si>
    <t>Fig.16</t>
    <phoneticPr fontId="7" type="noConversion"/>
  </si>
  <si>
    <t>55.15±1.05</t>
    <phoneticPr fontId="7" type="noConversion"/>
  </si>
  <si>
    <t>55.00±0.60</t>
    <phoneticPr fontId="7" type="noConversion"/>
  </si>
  <si>
    <t>37.50min</t>
    <phoneticPr fontId="7" type="noConversion"/>
  </si>
  <si>
    <t xml:space="preserve">16.95±0.25 </t>
    <phoneticPr fontId="7" type="noConversion"/>
  </si>
  <si>
    <t>37.60±0.60</t>
    <phoneticPr fontId="7" type="noConversion"/>
  </si>
  <si>
    <t>3.25+0.15/-0.10</t>
    <phoneticPr fontId="5" type="noConversion"/>
  </si>
  <si>
    <t>Mn-Zn High Permeability Ferrite Material Characteristics</t>
    <phoneticPr fontId="5" type="noConversion"/>
  </si>
  <si>
    <t>12000±30%</t>
    <phoneticPr fontId="5" type="noConversion"/>
  </si>
  <si>
    <r>
      <t>Test core</t>
    </r>
    <r>
      <rPr>
        <sz val="12"/>
        <rFont val="宋体"/>
        <charset val="134"/>
      </rPr>
      <t>：</t>
    </r>
    <r>
      <rPr>
        <sz val="12"/>
        <rFont val="DFKai-SB"/>
        <family val="2"/>
      </rPr>
      <t>OD=25mm  TH=8mm  ID=15mm</t>
    </r>
    <phoneticPr fontId="5" type="noConversion"/>
  </si>
  <si>
    <r>
      <t>Test core</t>
    </r>
    <r>
      <rPr>
        <sz val="12"/>
        <rFont val="宋体"/>
        <charset val="134"/>
      </rPr>
      <t>：</t>
    </r>
    <r>
      <rPr>
        <sz val="12"/>
        <rFont val="DFKai-SB"/>
        <family val="2"/>
      </rPr>
      <t>OD=25mm  TH=8mm  ID=15mm</t>
    </r>
  </si>
  <si>
    <t>13.00+0.00-0.40</t>
    <phoneticPr fontId="7" type="noConversion"/>
  </si>
  <si>
    <t>3.70+0.00-0.30</t>
    <phoneticPr fontId="7" type="noConversion"/>
  </si>
  <si>
    <t>16.85±0.35</t>
    <phoneticPr fontId="5" type="noConversion"/>
  </si>
  <si>
    <t>16.75±0.20</t>
    <phoneticPr fontId="5" type="noConversion"/>
  </si>
  <si>
    <t>----</t>
    <phoneticPr fontId="5" type="noConversion"/>
  </si>
  <si>
    <t>15.10+0.35-0.25</t>
    <phoneticPr fontId="5" type="noConversion"/>
  </si>
  <si>
    <t>11.00min</t>
    <phoneticPr fontId="5" type="noConversion"/>
  </si>
  <si>
    <t>7.10±0.15</t>
    <phoneticPr fontId="5" type="noConversion"/>
  </si>
  <si>
    <t>12.00±0.30</t>
    <phoneticPr fontId="5" type="noConversion"/>
  </si>
  <si>
    <t>Fig.3</t>
    <phoneticPr fontId="5" type="noConversion"/>
  </si>
  <si>
    <t>39.80±0.50</t>
    <phoneticPr fontId="7" type="noConversion"/>
  </si>
  <si>
    <t xml:space="preserve">28.30±0.35 </t>
    <phoneticPr fontId="7" type="noConversion"/>
  </si>
  <si>
    <t xml:space="preserve">20.00min </t>
    <phoneticPr fontId="7" type="noConversion"/>
  </si>
  <si>
    <t>16.00±0.25</t>
    <phoneticPr fontId="7" type="noConversion"/>
  </si>
  <si>
    <t>4.80±0.30</t>
    <phoneticPr fontId="7" type="noConversion"/>
  </si>
  <si>
    <t>CC40/12.6A</t>
    <phoneticPr fontId="7" type="noConversion"/>
  </si>
  <si>
    <t>12.60±0.40</t>
    <phoneticPr fontId="7" type="noConversion"/>
  </si>
  <si>
    <t>25.00±0.40</t>
    <phoneticPr fontId="5" type="noConversion"/>
  </si>
  <si>
    <t>D2</t>
    <phoneticPr fontId="7" type="noConversion"/>
  </si>
  <si>
    <t>E</t>
    <phoneticPr fontId="7" type="noConversion"/>
  </si>
  <si>
    <t>F</t>
    <phoneticPr fontId="7" type="noConversion"/>
  </si>
  <si>
    <t>C1</t>
    <phoneticPr fontId="7" type="noConversion"/>
  </si>
  <si>
    <t>Le</t>
    <phoneticPr fontId="7" type="noConversion"/>
  </si>
  <si>
    <t>Ae</t>
    <phoneticPr fontId="7" type="noConversion"/>
  </si>
  <si>
    <t>Ve</t>
    <phoneticPr fontId="7" type="noConversion"/>
  </si>
  <si>
    <t>OR14×7-9</t>
    <phoneticPr fontId="5" type="noConversion"/>
  </si>
  <si>
    <t>OR14×8-8</t>
    <phoneticPr fontId="5" type="noConversion"/>
  </si>
  <si>
    <t>OR14×8-9</t>
    <phoneticPr fontId="5" type="noConversion"/>
  </si>
  <si>
    <t>OR14×9-8</t>
    <phoneticPr fontId="5" type="noConversion"/>
  </si>
  <si>
    <t>OR14×9-9</t>
    <phoneticPr fontId="5" type="noConversion"/>
  </si>
  <si>
    <t xml:space="preserve">29.50min  </t>
    <phoneticPr fontId="7" type="noConversion"/>
  </si>
  <si>
    <t>12.00±0.30</t>
    <phoneticPr fontId="7" type="noConversion"/>
  </si>
  <si>
    <t>OR9×4.5-5</t>
    <phoneticPr fontId="5" type="noConversion"/>
  </si>
  <si>
    <t>4.50±0.30</t>
    <phoneticPr fontId="7" type="noConversion"/>
  </si>
  <si>
    <t>8.40±0.40</t>
    <phoneticPr fontId="7" type="noConversion"/>
  </si>
  <si>
    <t xml:space="preserve"> 9.80±0.40 </t>
    <phoneticPr fontId="7" type="noConversion"/>
  </si>
  <si>
    <t>18.60±0.40</t>
    <phoneticPr fontId="7" type="noConversion"/>
  </si>
  <si>
    <t>12.40±0.40</t>
    <phoneticPr fontId="7" type="noConversion"/>
  </si>
  <si>
    <t>22.20±0.50</t>
    <phoneticPr fontId="7" type="noConversion"/>
  </si>
  <si>
    <t>32.00±0.40</t>
    <phoneticPr fontId="7" type="noConversion"/>
  </si>
  <si>
    <t>23.20±0.40</t>
    <phoneticPr fontId="7" type="noConversion"/>
  </si>
  <si>
    <t>CC23/12</t>
    <phoneticPr fontId="5" type="noConversion"/>
  </si>
  <si>
    <t>12.06±0.20</t>
    <phoneticPr fontId="7" type="noConversion"/>
  </si>
  <si>
    <t>CC30/10</t>
    <phoneticPr fontId="7" type="noConversion"/>
  </si>
  <si>
    <t>30.00±0.50</t>
    <phoneticPr fontId="7" type="noConversion"/>
  </si>
  <si>
    <t>10.00±0.20</t>
    <phoneticPr fontId="7" type="noConversion"/>
  </si>
  <si>
    <t>20.30±0.30</t>
    <phoneticPr fontId="7" type="noConversion"/>
  </si>
  <si>
    <t>25.40±0.40</t>
    <phoneticPr fontId="7" type="noConversion"/>
  </si>
  <si>
    <t xml:space="preserve">18.20min </t>
    <phoneticPr fontId="7" type="noConversion"/>
  </si>
  <si>
    <t>13.30±0.25</t>
    <phoneticPr fontId="7" type="noConversion"/>
  </si>
  <si>
    <t>11.40±0.20</t>
    <phoneticPr fontId="7" type="noConversion"/>
  </si>
  <si>
    <t>5.80±0.30</t>
    <phoneticPr fontId="7" type="noConversion"/>
  </si>
  <si>
    <t>OR38×22-19</t>
    <phoneticPr fontId="5" type="noConversion"/>
  </si>
  <si>
    <t>OR38×25.2-19</t>
    <phoneticPr fontId="5" type="noConversion"/>
  </si>
  <si>
    <t>25.25±0.30</t>
    <phoneticPr fontId="7" type="noConversion"/>
  </si>
  <si>
    <t>OR38×4-19</t>
  </si>
  <si>
    <t>OR38×8-19</t>
    <phoneticPr fontId="5" type="noConversion"/>
  </si>
  <si>
    <t xml:space="preserve">OR40×10-20  </t>
  </si>
  <si>
    <t>40.00±0.70</t>
    <phoneticPr fontId="7" type="noConversion"/>
  </si>
  <si>
    <t>20.00±0.60</t>
    <phoneticPr fontId="7" type="noConversion"/>
  </si>
  <si>
    <t xml:space="preserve">OR40×12-20  </t>
  </si>
  <si>
    <t>8.80±0.30</t>
    <phoneticPr fontId="7" type="noConversion"/>
  </si>
  <si>
    <t>16.40±0.40</t>
    <phoneticPr fontId="7" type="noConversion"/>
  </si>
  <si>
    <t>15.50±0.25</t>
    <phoneticPr fontId="7" type="noConversion"/>
  </si>
  <si>
    <t>11.70±0.30</t>
    <phoneticPr fontId="7" type="noConversion"/>
  </si>
  <si>
    <t>27.20min</t>
    <phoneticPr fontId="7" type="noConversion"/>
  </si>
  <si>
    <t>10.00±0.70</t>
    <phoneticPr fontId="7" type="noConversion"/>
  </si>
  <si>
    <t>OR47×13-27</t>
  </si>
  <si>
    <t>47.00±0.80</t>
    <phoneticPr fontId="7" type="noConversion"/>
  </si>
  <si>
    <t>27.00±0.80</t>
    <phoneticPr fontId="7" type="noConversion"/>
  </si>
  <si>
    <t>OR47×15-27</t>
    <phoneticPr fontId="5" type="noConversion"/>
  </si>
  <si>
    <t>20.00±0.30</t>
    <phoneticPr fontId="5" type="noConversion"/>
  </si>
  <si>
    <t>24.90±0.40</t>
    <phoneticPr fontId="5" type="noConversion"/>
  </si>
  <si>
    <t>EE35/30A</t>
    <phoneticPr fontId="7" type="noConversion"/>
  </si>
  <si>
    <t>11.31±0.20</t>
    <phoneticPr fontId="7" type="noConversion"/>
  </si>
  <si>
    <t>13.0min</t>
    <phoneticPr fontId="7" type="noConversion"/>
  </si>
  <si>
    <t xml:space="preserve">9.70±0.20 </t>
    <phoneticPr fontId="7" type="noConversion"/>
  </si>
  <si>
    <t>12.40±0.40</t>
    <phoneticPr fontId="5" type="noConversion"/>
  </si>
  <si>
    <t>5.10±0.20</t>
    <phoneticPr fontId="5" type="noConversion"/>
  </si>
  <si>
    <t>5.50±0.30</t>
    <phoneticPr fontId="5" type="noConversion"/>
  </si>
  <si>
    <t>29.00±0.50</t>
    <phoneticPr fontId="5" type="noConversion"/>
  </si>
  <si>
    <t>20.50±0.20</t>
    <phoneticPr fontId="5" type="noConversion"/>
  </si>
  <si>
    <t>23.10±0.35</t>
    <phoneticPr fontId="5" type="noConversion"/>
  </si>
  <si>
    <t>14.80±0.30</t>
    <phoneticPr fontId="5" type="noConversion"/>
  </si>
  <si>
    <t>10.2±0.4</t>
    <phoneticPr fontId="7" type="noConversion"/>
  </si>
  <si>
    <t>4.00±0.40</t>
    <phoneticPr fontId="7" type="noConversion"/>
  </si>
  <si>
    <t>11.20±0.40</t>
    <phoneticPr fontId="7" type="noConversion"/>
  </si>
  <si>
    <t>5.00±0.40</t>
    <phoneticPr fontId="7" type="noConversion"/>
  </si>
  <si>
    <t>14.60±0.40</t>
    <phoneticPr fontId="7" type="noConversion"/>
  </si>
  <si>
    <t>EE42/20</t>
    <phoneticPr fontId="7" type="noConversion"/>
  </si>
  <si>
    <t>EE50.5/53.8A</t>
    <phoneticPr fontId="7" type="noConversion"/>
  </si>
  <si>
    <t>EE55/55</t>
    <phoneticPr fontId="7" type="noConversion"/>
  </si>
  <si>
    <t>EE55/55A</t>
    <phoneticPr fontId="7" type="noConversion"/>
  </si>
  <si>
    <t>EE55/55B</t>
    <phoneticPr fontId="7" type="noConversion"/>
  </si>
  <si>
    <t>75.00+0.50-1.00</t>
  </si>
  <si>
    <t>10.60±0.30</t>
  </si>
  <si>
    <t>22.40±0.50</t>
    <phoneticPr fontId="7" type="noConversion"/>
  </si>
  <si>
    <t>9.60±0.25</t>
    <phoneticPr fontId="5" type="noConversion"/>
  </si>
  <si>
    <t>22.00±0.40</t>
    <phoneticPr fontId="7" type="noConversion"/>
  </si>
  <si>
    <t>2.90+0.10/-0.20</t>
    <phoneticPr fontId="7" type="noConversion"/>
  </si>
  <si>
    <t>4.20 min</t>
    <phoneticPr fontId="7" type="noConversion"/>
  </si>
  <si>
    <t>2.80±0.20</t>
    <phoneticPr fontId="7" type="noConversion"/>
  </si>
  <si>
    <t>10.10±0.30</t>
    <phoneticPr fontId="7" type="noConversion"/>
  </si>
  <si>
    <t>UU10.5/16</t>
    <phoneticPr fontId="7" type="noConversion"/>
  </si>
  <si>
    <t>10.50±0.30</t>
  </si>
  <si>
    <t>15.80±0.40</t>
    <phoneticPr fontId="7" type="noConversion"/>
  </si>
  <si>
    <t>5.00±0.30</t>
    <phoneticPr fontId="7" type="noConversion"/>
  </si>
  <si>
    <t>9.52±0.30</t>
    <phoneticPr fontId="7" type="noConversion"/>
  </si>
  <si>
    <t>4.75±0.30</t>
    <phoneticPr fontId="7" type="noConversion"/>
  </si>
  <si>
    <t xml:space="preserve"> 3.20±0.30  </t>
    <phoneticPr fontId="7" type="noConversion"/>
  </si>
  <si>
    <t>OR9.52×3-4.75</t>
    <phoneticPr fontId="5" type="noConversion"/>
  </si>
  <si>
    <t xml:space="preserve"> 3.00±0.30  </t>
    <phoneticPr fontId="7" type="noConversion"/>
  </si>
  <si>
    <t>OR9.52×4.9-4.75</t>
    <phoneticPr fontId="5" type="noConversion"/>
  </si>
  <si>
    <t xml:space="preserve"> 4.90±0.30  </t>
    <phoneticPr fontId="7" type="noConversion"/>
  </si>
  <si>
    <t>OR9.52×6.35-4.75</t>
    <phoneticPr fontId="5" type="noConversion"/>
  </si>
  <si>
    <t xml:space="preserve">6.35±0.30 </t>
    <phoneticPr fontId="7" type="noConversion"/>
  </si>
  <si>
    <t>OR9×3-5</t>
    <phoneticPr fontId="5" type="noConversion"/>
  </si>
  <si>
    <t>&lt;7.0 (10kHz)</t>
  </si>
  <si>
    <t>EER12.7/6.1</t>
    <phoneticPr fontId="5" type="noConversion"/>
  </si>
  <si>
    <t>EER13.1/6.1</t>
    <phoneticPr fontId="5" type="noConversion"/>
  </si>
  <si>
    <t>EER14.5/5.9</t>
    <phoneticPr fontId="5" type="noConversion"/>
  </si>
  <si>
    <t>6.65±0.10</t>
    <phoneticPr fontId="5" type="noConversion"/>
  </si>
  <si>
    <t>11.50±0.25</t>
    <phoneticPr fontId="7" type="noConversion"/>
  </si>
  <si>
    <t>OR16×5-9.6</t>
    <phoneticPr fontId="5" type="noConversion"/>
  </si>
  <si>
    <t>OR16×6.1-9.6</t>
    <phoneticPr fontId="5" type="noConversion"/>
  </si>
  <si>
    <t xml:space="preserve">6.10±0.30 </t>
    <phoneticPr fontId="7" type="noConversion"/>
  </si>
  <si>
    <t>OR16×6.3-9.6</t>
    <phoneticPr fontId="5" type="noConversion"/>
  </si>
  <si>
    <t>6.30±0.30</t>
    <phoneticPr fontId="7" type="noConversion"/>
  </si>
  <si>
    <t xml:space="preserve">OR16×7.5-12  </t>
    <phoneticPr fontId="5" type="noConversion"/>
  </si>
  <si>
    <t>EE19/16.4A</t>
    <phoneticPr fontId="7" type="noConversion"/>
  </si>
  <si>
    <t>4.60±0.30</t>
    <phoneticPr fontId="7" type="noConversion"/>
  </si>
  <si>
    <t>OR5×3-3</t>
    <phoneticPr fontId="5" type="noConversion"/>
  </si>
  <si>
    <t>5.00±0.30</t>
    <phoneticPr fontId="7" type="noConversion"/>
  </si>
  <si>
    <t>3.00±0.30</t>
    <phoneticPr fontId="7" type="noConversion"/>
  </si>
  <si>
    <t>OR6×1.5-3</t>
    <phoneticPr fontId="5" type="noConversion"/>
  </si>
  <si>
    <t>10.00±0.30</t>
    <phoneticPr fontId="7" type="noConversion"/>
  </si>
  <si>
    <r>
      <t>尺寸</t>
    </r>
    <r>
      <rPr>
        <sz val="12"/>
        <rFont val="Arial"/>
        <family val="2"/>
      </rPr>
      <t>(Unit :  mm)</t>
    </r>
    <phoneticPr fontId="7" type="noConversion"/>
  </si>
  <si>
    <t>11.50±0.30</t>
    <phoneticPr fontId="7" type="noConversion"/>
  </si>
  <si>
    <t>5.50+0.30/-0.20</t>
    <phoneticPr fontId="7" type="noConversion"/>
  </si>
  <si>
    <t>OR26.5×5.8-11.5</t>
  </si>
  <si>
    <t>OR26.5×7-11.5</t>
  </si>
  <si>
    <t>OR26.5×8-11.5</t>
    <phoneticPr fontId="5" type="noConversion"/>
  </si>
  <si>
    <t>26.00±0.40</t>
    <phoneticPr fontId="7" type="noConversion"/>
  </si>
  <si>
    <t>13.00±0.40</t>
    <phoneticPr fontId="7" type="noConversion"/>
  </si>
  <si>
    <t>OR26×15-14.5</t>
    <phoneticPr fontId="5" type="noConversion"/>
  </si>
  <si>
    <t>JPP-97</t>
    <phoneticPr fontId="7" type="noConversion"/>
  </si>
  <si>
    <t>JPH-5</t>
    <phoneticPr fontId="7" type="noConversion"/>
  </si>
  <si>
    <t>JPH-7F</t>
    <phoneticPr fontId="7" type="noConversion"/>
  </si>
  <si>
    <t>JPH-10F</t>
    <phoneticPr fontId="7" type="noConversion"/>
  </si>
  <si>
    <t>JPH-12F</t>
    <phoneticPr fontId="7" type="noConversion"/>
  </si>
  <si>
    <t>22.70±0.45</t>
    <phoneticPr fontId="7" type="noConversion"/>
  </si>
  <si>
    <t>7.16±0.20</t>
    <phoneticPr fontId="7" type="noConversion"/>
  </si>
  <si>
    <t>15.24±0.20</t>
    <phoneticPr fontId="7" type="noConversion"/>
  </si>
  <si>
    <t>18.30±0.40</t>
    <phoneticPr fontId="7" type="noConversion"/>
  </si>
  <si>
    <t>13.00min</t>
    <phoneticPr fontId="7" type="noConversion"/>
  </si>
  <si>
    <t>9.70±0.20</t>
    <phoneticPr fontId="7" type="noConversion"/>
  </si>
  <si>
    <t>3.80±0.30</t>
    <phoneticPr fontId="7" type="noConversion"/>
  </si>
  <si>
    <t>CC23/11</t>
    <phoneticPr fontId="7" type="noConversion"/>
  </si>
  <si>
    <t>11.06±0.30</t>
    <phoneticPr fontId="7" type="noConversion"/>
  </si>
  <si>
    <t>7.70±0.40</t>
    <phoneticPr fontId="7" type="noConversion"/>
  </si>
  <si>
    <t>CC23/11.3</t>
    <phoneticPr fontId="5" type="noConversion"/>
  </si>
  <si>
    <t>11.40±0.20</t>
    <phoneticPr fontId="7" type="noConversion"/>
  </si>
  <si>
    <t>14.40±0.40</t>
    <phoneticPr fontId="7" type="noConversion"/>
  </si>
  <si>
    <t>4.80±0.20</t>
    <phoneticPr fontId="7" type="noConversion"/>
  </si>
  <si>
    <t>35.00±0.50</t>
    <phoneticPr fontId="7" type="noConversion"/>
  </si>
  <si>
    <t>29.70±0.50</t>
    <phoneticPr fontId="7" type="noConversion"/>
  </si>
  <si>
    <t>12.00+0.00-0.50</t>
    <phoneticPr fontId="7" type="noConversion"/>
  </si>
  <si>
    <t>24.60min</t>
    <phoneticPr fontId="7" type="noConversion"/>
  </si>
  <si>
    <t>10.30+0.00-0.50</t>
    <phoneticPr fontId="7" type="noConversion"/>
  </si>
  <si>
    <t>18.20±0.40</t>
    <phoneticPr fontId="7" type="noConversion"/>
  </si>
  <si>
    <t>10.00±0.30</t>
    <phoneticPr fontId="7" type="noConversion"/>
  </si>
  <si>
    <t>18.20±0.30</t>
    <phoneticPr fontId="7" type="noConversion"/>
  </si>
  <si>
    <t>40.00±0.50</t>
    <phoneticPr fontId="7" type="noConversion"/>
  </si>
  <si>
    <t>CC33/24</t>
    <phoneticPr fontId="7" type="noConversion"/>
  </si>
  <si>
    <t>Fig.2</t>
    <phoneticPr fontId="5" type="noConversion"/>
  </si>
  <si>
    <t>RM10/18.8S</t>
    <phoneticPr fontId="5" type="noConversion"/>
  </si>
  <si>
    <t>23.80±0.35</t>
    <phoneticPr fontId="7" type="noConversion"/>
  </si>
  <si>
    <t xml:space="preserve">9.90min </t>
    <phoneticPr fontId="7" type="noConversion"/>
  </si>
  <si>
    <t>3.00±0.20</t>
    <phoneticPr fontId="7" type="noConversion"/>
  </si>
  <si>
    <t>Fig.3</t>
    <phoneticPr fontId="7" type="noConversion"/>
  </si>
  <si>
    <t>EED38/19.3A</t>
    <phoneticPr fontId="5" type="noConversion"/>
  </si>
  <si>
    <t>19.30±0.30</t>
    <phoneticPr fontId="5" type="noConversion"/>
  </si>
  <si>
    <t>14.00±0.30</t>
    <phoneticPr fontId="7" type="noConversion"/>
  </si>
  <si>
    <t>11.60±0.30</t>
    <phoneticPr fontId="7" type="noConversion"/>
  </si>
  <si>
    <t>CC33/12.3D</t>
    <phoneticPr fontId="7" type="noConversion"/>
  </si>
  <si>
    <t>CC33/12.3H</t>
    <phoneticPr fontId="7" type="noConversion"/>
  </si>
  <si>
    <t xml:space="preserve"> 12.30±0.25</t>
    <phoneticPr fontId="7" type="noConversion"/>
  </si>
  <si>
    <t>30.00±0.40</t>
    <phoneticPr fontId="7" type="noConversion"/>
  </si>
  <si>
    <t>11.30±0.30</t>
    <phoneticPr fontId="7" type="noConversion"/>
  </si>
  <si>
    <t>26.40min</t>
    <phoneticPr fontId="7" type="noConversion"/>
  </si>
  <si>
    <t>OR25×4.7-15</t>
    <phoneticPr fontId="24" type="noConversion"/>
  </si>
  <si>
    <t>4.70±0.30</t>
    <phoneticPr fontId="7" type="noConversion"/>
  </si>
  <si>
    <t>5.50±0.30</t>
    <phoneticPr fontId="7" type="noConversion"/>
  </si>
  <si>
    <t>15.00±0.30</t>
    <phoneticPr fontId="7" type="noConversion"/>
  </si>
  <si>
    <t>4.00±0.30</t>
    <phoneticPr fontId="7" type="noConversion"/>
  </si>
  <si>
    <t>OR25×7.5-15</t>
    <phoneticPr fontId="24" type="noConversion"/>
  </si>
  <si>
    <t>27.00±0.50</t>
    <phoneticPr fontId="7" type="noConversion"/>
  </si>
  <si>
    <t>38.00±0.40</t>
    <phoneticPr fontId="7" type="noConversion"/>
  </si>
  <si>
    <t>26.00±0.50</t>
    <phoneticPr fontId="7" type="noConversion"/>
  </si>
  <si>
    <t>29.80±0.50</t>
    <phoneticPr fontId="7" type="noConversion"/>
  </si>
  <si>
    <t>41.40±0.40</t>
    <phoneticPr fontId="7" type="noConversion"/>
  </si>
  <si>
    <t>29.40±0.60</t>
    <phoneticPr fontId="7" type="noConversion"/>
  </si>
  <si>
    <t>41.80±0.50</t>
    <phoneticPr fontId="7" type="noConversion"/>
  </si>
  <si>
    <t>43.00±0.50</t>
    <phoneticPr fontId="7" type="noConversion"/>
  </si>
  <si>
    <t>31.00±0.50</t>
    <phoneticPr fontId="7" type="noConversion"/>
  </si>
  <si>
    <t>43.50±0.50</t>
    <phoneticPr fontId="7" type="noConversion"/>
  </si>
  <si>
    <t>31.50±0.50</t>
    <phoneticPr fontId="7" type="noConversion"/>
  </si>
  <si>
    <t>20.30±0.30</t>
    <phoneticPr fontId="7" type="noConversion"/>
  </si>
  <si>
    <t>14.00±0.40</t>
  </si>
  <si>
    <t>18.00±0.40</t>
  </si>
  <si>
    <t>14.30±0.30</t>
    <phoneticPr fontId="7" type="noConversion"/>
  </si>
  <si>
    <t>Fig.1</t>
    <phoneticPr fontId="7" type="noConversion"/>
  </si>
  <si>
    <t>19.60±0.50</t>
    <phoneticPr fontId="7" type="noConversion"/>
  </si>
  <si>
    <t>Fig.1</t>
    <phoneticPr fontId="7" type="noConversion"/>
  </si>
  <si>
    <t>34.60±0.50</t>
    <phoneticPr fontId="7" type="noConversion"/>
  </si>
  <si>
    <t>28.60±0.60</t>
    <phoneticPr fontId="7" type="noConversion"/>
  </si>
  <si>
    <t>16.00±0.30</t>
    <phoneticPr fontId="7" type="noConversion"/>
  </si>
  <si>
    <t>9.30±0.30</t>
    <phoneticPr fontId="7" type="noConversion"/>
  </si>
  <si>
    <t>7.50±0.20</t>
    <phoneticPr fontId="7" type="noConversion"/>
  </si>
  <si>
    <t>19.80min</t>
    <phoneticPr fontId="7" type="noConversion"/>
  </si>
  <si>
    <t>7.50±0.25</t>
    <phoneticPr fontId="7" type="noConversion"/>
  </si>
  <si>
    <t>3.30±0.40</t>
    <phoneticPr fontId="7" type="noConversion"/>
  </si>
  <si>
    <t>Fig.1</t>
    <phoneticPr fontId="5" type="noConversion"/>
  </si>
  <si>
    <t>CC23/7.8</t>
    <phoneticPr fontId="7" type="noConversion"/>
  </si>
  <si>
    <t>22.70±0.45</t>
    <phoneticPr fontId="7" type="noConversion"/>
  </si>
  <si>
    <t>7.80±0.20</t>
    <phoneticPr fontId="7" type="noConversion"/>
  </si>
  <si>
    <t>15.24±0.20</t>
    <phoneticPr fontId="7" type="noConversion"/>
  </si>
  <si>
    <t>18.30±0.40</t>
    <phoneticPr fontId="7" type="noConversion"/>
  </si>
  <si>
    <t>13.00min</t>
    <phoneticPr fontId="7" type="noConversion"/>
  </si>
  <si>
    <t>9.70±0.20</t>
    <phoneticPr fontId="7" type="noConversion"/>
  </si>
  <si>
    <t>4.44±0.30</t>
    <phoneticPr fontId="7" type="noConversion"/>
  </si>
  <si>
    <t>CC40/11.6A</t>
    <phoneticPr fontId="7" type="noConversion"/>
  </si>
  <si>
    <t>39.80±0.50</t>
    <phoneticPr fontId="7" type="noConversion"/>
  </si>
  <si>
    <t>11.60±0.40</t>
    <phoneticPr fontId="7" type="noConversion"/>
  </si>
  <si>
    <t>28.30±0.40</t>
    <phoneticPr fontId="7" type="noConversion"/>
  </si>
  <si>
    <t>33.20±0.50</t>
    <phoneticPr fontId="7" type="noConversion"/>
  </si>
  <si>
    <t xml:space="preserve">20.80min </t>
    <phoneticPr fontId="7" type="noConversion"/>
  </si>
  <si>
    <t xml:space="preserve">16.00±0.25 </t>
    <phoneticPr fontId="7" type="noConversion"/>
  </si>
  <si>
    <t>5.70±0.30</t>
    <phoneticPr fontId="7" type="noConversion"/>
  </si>
  <si>
    <t>13.50±0.30</t>
    <phoneticPr fontId="7" type="noConversion"/>
  </si>
  <si>
    <t>31.60±0.50</t>
    <phoneticPr fontId="7" type="noConversion"/>
  </si>
  <si>
    <t>22.00min</t>
    <phoneticPr fontId="7" type="noConversion"/>
  </si>
  <si>
    <t>22.00±0.50</t>
    <phoneticPr fontId="7" type="noConversion"/>
  </si>
  <si>
    <t>34.60±0.50</t>
    <phoneticPr fontId="7" type="noConversion"/>
  </si>
  <si>
    <t>28.60±0.60</t>
    <phoneticPr fontId="7" type="noConversion"/>
  </si>
  <si>
    <t>13.80±0.25</t>
    <phoneticPr fontId="7" type="noConversion"/>
  </si>
  <si>
    <t>15.00±0.25</t>
    <phoneticPr fontId="5" type="noConversion"/>
  </si>
  <si>
    <t>4.65±0.25</t>
    <phoneticPr fontId="5" type="noConversion"/>
  </si>
  <si>
    <t xml:space="preserve">55.00±0.80 </t>
    <phoneticPr fontId="7" type="noConversion"/>
  </si>
  <si>
    <t>1.375±0.15</t>
    <phoneticPr fontId="5" type="noConversion"/>
  </si>
  <si>
    <t>1.00±0.15</t>
    <phoneticPr fontId="5" type="noConversion"/>
  </si>
  <si>
    <t>UI36</t>
    <phoneticPr fontId="5" type="noConversion"/>
  </si>
  <si>
    <t>35.50±0.70</t>
    <phoneticPr fontId="5" type="noConversion"/>
  </si>
  <si>
    <t>24.00±0.20</t>
    <phoneticPr fontId="5" type="noConversion"/>
  </si>
  <si>
    <t>14.57±0.30</t>
    <phoneticPr fontId="5" type="noConversion"/>
  </si>
  <si>
    <t>26.00±0.50</t>
    <phoneticPr fontId="5" type="noConversion"/>
  </si>
  <si>
    <t>5.00±0.20</t>
    <phoneticPr fontId="5" type="noConversion"/>
  </si>
  <si>
    <t>19.00±0.50</t>
    <phoneticPr fontId="5" type="noConversion"/>
  </si>
  <si>
    <t>3.50±0.20</t>
    <phoneticPr fontId="5" type="noConversion"/>
  </si>
  <si>
    <r>
      <t xml:space="preserve">JPP–90
</t>
    </r>
    <r>
      <rPr>
        <sz val="9"/>
        <color indexed="8"/>
        <rFont val="Arial"/>
        <family val="2"/>
      </rPr>
      <t>(new)</t>
    </r>
    <phoneticPr fontId="5" type="noConversion"/>
  </si>
  <si>
    <t>16.10±0.25</t>
    <phoneticPr fontId="7" type="noConversion"/>
  </si>
  <si>
    <t>EQI20/7.9</t>
    <phoneticPr fontId="7" type="noConversion"/>
  </si>
  <si>
    <t>22.00±0.40</t>
    <phoneticPr fontId="7" type="noConversion"/>
  </si>
  <si>
    <t>RM6/11.1B</t>
    <phoneticPr fontId="5" type="noConversion"/>
  </si>
  <si>
    <t>11.10±0.20</t>
    <phoneticPr fontId="7" type="noConversion"/>
  </si>
  <si>
    <t>6.90±0.20</t>
    <phoneticPr fontId="7" type="noConversion"/>
  </si>
  <si>
    <t>11.50±0.30</t>
    <phoneticPr fontId="5" type="noConversion"/>
  </si>
  <si>
    <t>3.18±0.18</t>
    <phoneticPr fontId="7" type="noConversion"/>
  </si>
  <si>
    <t>4.40±0.20</t>
    <phoneticPr fontId="7" type="noConversion"/>
  </si>
  <si>
    <t>10.60±0.30</t>
    <phoneticPr fontId="7" type="noConversion"/>
  </si>
  <si>
    <t>16.05±0.30</t>
    <phoneticPr fontId="7" type="noConversion"/>
  </si>
  <si>
    <t>4.85±0.25</t>
    <phoneticPr fontId="7" type="noConversion"/>
  </si>
  <si>
    <t>8.85±0.15</t>
    <phoneticPr fontId="7" type="noConversion"/>
  </si>
  <si>
    <t xml:space="preserve">10.30±0.30 </t>
    <phoneticPr fontId="7" type="noConversion"/>
  </si>
  <si>
    <t xml:space="preserve">6.10±0.20 </t>
    <phoneticPr fontId="7" type="noConversion"/>
  </si>
  <si>
    <t xml:space="preserve">10.70±0.30 </t>
    <phoneticPr fontId="7" type="noConversion"/>
  </si>
  <si>
    <t>4.00±0.30</t>
    <phoneticPr fontId="7" type="noConversion"/>
  </si>
  <si>
    <t xml:space="preserve">5.90±0.20 </t>
    <phoneticPr fontId="7" type="noConversion"/>
  </si>
  <si>
    <t>6.70±0.15</t>
    <phoneticPr fontId="7" type="noConversion"/>
  </si>
  <si>
    <t>11.80±0.20</t>
    <phoneticPr fontId="7" type="noConversion"/>
  </si>
  <si>
    <t xml:space="preserve">4.70±0.10 </t>
    <phoneticPr fontId="7" type="noConversion"/>
  </si>
  <si>
    <t>28.90±0.30</t>
    <phoneticPr fontId="7" type="noConversion"/>
  </si>
  <si>
    <t>8.50±0.25</t>
    <phoneticPr fontId="7" type="noConversion"/>
  </si>
  <si>
    <t>18.00min</t>
    <phoneticPr fontId="7" type="noConversion"/>
  </si>
  <si>
    <t>20.20±0.40</t>
    <phoneticPr fontId="7" type="noConversion"/>
  </si>
  <si>
    <r>
      <t>單重(g/</t>
    </r>
    <r>
      <rPr>
        <sz val="12"/>
        <rFont val="宋体"/>
        <charset val="134"/>
      </rPr>
      <t>pcs</t>
    </r>
    <r>
      <rPr>
        <sz val="12"/>
        <rFont val="宋体"/>
        <charset val="134"/>
      </rPr>
      <t>)</t>
    </r>
    <phoneticPr fontId="7" type="noConversion"/>
  </si>
  <si>
    <t>mT</t>
    <phoneticPr fontId="5" type="noConversion"/>
  </si>
  <si>
    <t xml:space="preserve">16.10+0.00-0.40 </t>
    <phoneticPr fontId="5" type="noConversion"/>
  </si>
  <si>
    <t xml:space="preserve">10.10±0.30 </t>
    <phoneticPr fontId="24" type="noConversion"/>
  </si>
  <si>
    <t>OR20×7-10</t>
    <phoneticPr fontId="5" type="noConversion"/>
  </si>
  <si>
    <t>OR20×7-12</t>
    <phoneticPr fontId="5" type="noConversion"/>
  </si>
  <si>
    <t>OR20×8-10</t>
    <phoneticPr fontId="5" type="noConversion"/>
  </si>
  <si>
    <t>20.00±0.4</t>
    <phoneticPr fontId="7" type="noConversion"/>
  </si>
  <si>
    <t>OR20×8-12</t>
    <phoneticPr fontId="5" type="noConversion"/>
  </si>
  <si>
    <t xml:space="preserve">7.9min </t>
  </si>
  <si>
    <t>UI 型磁芯</t>
    <phoneticPr fontId="7" type="noConversion"/>
  </si>
  <si>
    <t>UI CORES</t>
    <phoneticPr fontId="7" type="noConversion"/>
  </si>
  <si>
    <r>
      <t>規格</t>
    </r>
    <r>
      <rPr>
        <sz val="12"/>
        <rFont val="Arial"/>
        <family val="2"/>
      </rPr>
      <t xml:space="preserve"> </t>
    </r>
    <r>
      <rPr>
        <sz val="12"/>
        <rFont val="宋体"/>
        <charset val="134"/>
      </rPr>
      <t>（</t>
    </r>
    <r>
      <rPr>
        <sz val="12"/>
        <rFont val="Arial"/>
        <family val="2"/>
      </rPr>
      <t>Type</t>
    </r>
    <r>
      <rPr>
        <sz val="12"/>
        <rFont val="宋体"/>
        <charset val="134"/>
      </rPr>
      <t>）</t>
    </r>
  </si>
  <si>
    <t>8.40±0.30</t>
    <phoneticPr fontId="7" type="noConversion"/>
  </si>
  <si>
    <t>CC33/14</t>
    <phoneticPr fontId="7" type="noConversion"/>
  </si>
  <si>
    <t>12.20±0.30</t>
    <phoneticPr fontId="7" type="noConversion"/>
  </si>
  <si>
    <t>12.40±0.30</t>
    <phoneticPr fontId="7" type="noConversion"/>
  </si>
  <si>
    <t>CC33/19</t>
    <phoneticPr fontId="5" type="noConversion"/>
  </si>
  <si>
    <t>CC33/19A</t>
    <phoneticPr fontId="7" type="noConversion"/>
  </si>
  <si>
    <t>19.10±0.30</t>
    <phoneticPr fontId="7" type="noConversion"/>
  </si>
  <si>
    <t>20.70±0.30</t>
    <phoneticPr fontId="7" type="noConversion"/>
  </si>
  <si>
    <t>CC30/14.4-1</t>
    <phoneticPr fontId="7" type="noConversion"/>
  </si>
  <si>
    <t>EE26/14.2A</t>
    <phoneticPr fontId="7" type="noConversion"/>
  </si>
  <si>
    <t>14.20±0.25</t>
    <phoneticPr fontId="7" type="noConversion"/>
  </si>
  <si>
    <t>7.40±0.25</t>
    <phoneticPr fontId="7" type="noConversion"/>
  </si>
  <si>
    <t>EE19/19.8</t>
    <phoneticPr fontId="7" type="noConversion"/>
  </si>
  <si>
    <t>19.10±0.40</t>
    <phoneticPr fontId="7" type="noConversion"/>
  </si>
  <si>
    <t>19.84±0.30</t>
    <phoneticPr fontId="7" type="noConversion"/>
  </si>
  <si>
    <t>5.00±0.25</t>
    <phoneticPr fontId="7" type="noConversion"/>
  </si>
  <si>
    <t>14.50±0.40</t>
    <phoneticPr fontId="7" type="noConversion"/>
  </si>
  <si>
    <t>JPP-44</t>
    <phoneticPr fontId="7" type="noConversion"/>
  </si>
  <si>
    <t>JPP-44A</t>
    <phoneticPr fontId="7" type="noConversion"/>
  </si>
  <si>
    <t>JPP-95</t>
    <phoneticPr fontId="7" type="noConversion"/>
  </si>
  <si>
    <t>JPH-5</t>
    <phoneticPr fontId="7" type="noConversion"/>
  </si>
  <si>
    <t>JPH-7F</t>
    <phoneticPr fontId="7" type="noConversion"/>
  </si>
  <si>
    <t>JPH-10F</t>
    <phoneticPr fontId="7" type="noConversion"/>
  </si>
  <si>
    <t>JPH-12F</t>
    <phoneticPr fontId="7" type="noConversion"/>
  </si>
  <si>
    <t>20.50±0.40</t>
  </si>
  <si>
    <t>20.00±0.30</t>
    <phoneticPr fontId="5" type="noConversion"/>
  </si>
  <si>
    <t>24.50min</t>
    <phoneticPr fontId="5" type="noConversion"/>
  </si>
  <si>
    <t xml:space="preserve">10.00±0.20 </t>
    <phoneticPr fontId="5" type="noConversion"/>
  </si>
  <si>
    <t>14.10±0.20</t>
    <phoneticPr fontId="5" type="noConversion"/>
  </si>
  <si>
    <r>
      <t>140</t>
    </r>
    <r>
      <rPr>
        <sz val="12"/>
        <rFont val="標楷體"/>
        <charset val="136"/>
      </rPr>
      <t>℃</t>
    </r>
    <phoneticPr fontId="5" type="noConversion"/>
  </si>
  <si>
    <t xml:space="preserve">17.30±0.30   </t>
    <phoneticPr fontId="5" type="noConversion"/>
  </si>
  <si>
    <t>8.40±0.15</t>
    <phoneticPr fontId="5" type="noConversion"/>
  </si>
  <si>
    <t>23.00±0.40</t>
    <phoneticPr fontId="7" type="noConversion"/>
  </si>
  <si>
    <t>9.15±0.20</t>
    <phoneticPr fontId="7" type="noConversion"/>
  </si>
  <si>
    <t>16.50±0.40</t>
    <phoneticPr fontId="7" type="noConversion"/>
  </si>
  <si>
    <t>EE23/18.4A</t>
    <phoneticPr fontId="7" type="noConversion"/>
  </si>
  <si>
    <t>18.35±0.25</t>
    <phoneticPr fontId="7" type="noConversion"/>
  </si>
  <si>
    <t>16.50±0.20</t>
    <phoneticPr fontId="7" type="noConversion"/>
  </si>
  <si>
    <t>RM 型磁芯</t>
    <phoneticPr fontId="7" type="noConversion"/>
  </si>
  <si>
    <t>RM CORES</t>
    <phoneticPr fontId="7" type="noConversion"/>
  </si>
  <si>
    <t>A1</t>
    <phoneticPr fontId="5" type="noConversion"/>
  </si>
  <si>
    <t>C</t>
    <phoneticPr fontId="5" type="noConversion"/>
  </si>
  <si>
    <t>JPP-90</t>
    <phoneticPr fontId="24" type="noConversion"/>
  </si>
  <si>
    <t>JPP-97</t>
    <phoneticPr fontId="24" type="noConversion"/>
  </si>
  <si>
    <t>RM5</t>
    <phoneticPr fontId="5" type="noConversion"/>
  </si>
  <si>
    <t>EE13.5/7.8</t>
    <phoneticPr fontId="7" type="noConversion"/>
  </si>
  <si>
    <t>7.80±0.20</t>
    <phoneticPr fontId="7" type="noConversion"/>
  </si>
  <si>
    <t>5.10+0.30/-0.20</t>
    <phoneticPr fontId="7" type="noConversion"/>
  </si>
  <si>
    <t>CC33/17</t>
    <phoneticPr fontId="7" type="noConversion"/>
  </si>
  <si>
    <t>17.00±0.20</t>
    <phoneticPr fontId="7" type="noConversion"/>
  </si>
  <si>
    <t>14.50min</t>
    <phoneticPr fontId="7" type="noConversion"/>
  </si>
  <si>
    <t>8.20±0.20</t>
    <phoneticPr fontId="7" type="noConversion"/>
  </si>
  <si>
    <t>EE21/28</t>
    <phoneticPr fontId="7" type="noConversion"/>
  </si>
  <si>
    <t>EE21/28A</t>
    <phoneticPr fontId="7" type="noConversion"/>
  </si>
  <si>
    <t>EE22/19</t>
    <phoneticPr fontId="7" type="noConversion"/>
  </si>
  <si>
    <t>EE22/19A</t>
    <phoneticPr fontId="7" type="noConversion"/>
  </si>
  <si>
    <t>EE22/19B</t>
    <phoneticPr fontId="7" type="noConversion"/>
  </si>
  <si>
    <t>EE22/29</t>
    <phoneticPr fontId="7" type="noConversion"/>
  </si>
  <si>
    <t>EE22/29A</t>
    <phoneticPr fontId="7" type="noConversion"/>
  </si>
  <si>
    <t>EE22/30</t>
    <phoneticPr fontId="7" type="noConversion"/>
  </si>
  <si>
    <t>EE22/44</t>
    <phoneticPr fontId="7" type="noConversion"/>
  </si>
  <si>
    <t>EE23/18A</t>
    <phoneticPr fontId="7" type="noConversion"/>
  </si>
  <si>
    <t>EE25/18</t>
    <phoneticPr fontId="7" type="noConversion"/>
  </si>
  <si>
    <t>EE25/19</t>
    <phoneticPr fontId="7" type="noConversion"/>
  </si>
  <si>
    <t>EE25/19B</t>
    <phoneticPr fontId="7" type="noConversion"/>
  </si>
  <si>
    <t>EE25/19C</t>
    <phoneticPr fontId="7" type="noConversion"/>
  </si>
  <si>
    <t>EE25/19E</t>
    <phoneticPr fontId="7" type="noConversion"/>
  </si>
  <si>
    <t xml:space="preserve">16.90±0.20 </t>
  </si>
  <si>
    <t xml:space="preserve">17.20±0.30 </t>
  </si>
  <si>
    <t>11.30±0.30</t>
  </si>
  <si>
    <t>5.90±0.20</t>
    <phoneticPr fontId="5" type="noConversion"/>
  </si>
  <si>
    <t>2.90±0.20</t>
    <phoneticPr fontId="5" type="noConversion"/>
  </si>
  <si>
    <t>3.10±0.20</t>
    <phoneticPr fontId="5" type="noConversion"/>
  </si>
  <si>
    <t>31.00±0.40</t>
    <phoneticPr fontId="7" type="noConversion"/>
  </si>
  <si>
    <t>23.20±0.50</t>
    <phoneticPr fontId="7" type="noConversion"/>
  </si>
  <si>
    <t>9.20±0.20</t>
    <phoneticPr fontId="7" type="noConversion"/>
  </si>
  <si>
    <t>15.00±0.40</t>
    <phoneticPr fontId="7" type="noConversion"/>
  </si>
  <si>
    <t>8.20±0.30</t>
    <phoneticPr fontId="7" type="noConversion"/>
  </si>
  <si>
    <t xml:space="preserve">25.50±0.50 </t>
    <phoneticPr fontId="5" type="noConversion"/>
  </si>
  <si>
    <t>24.00±0.50</t>
    <phoneticPr fontId="5" type="noConversion"/>
  </si>
  <si>
    <t xml:space="preserve">9.90±0.25 </t>
    <phoneticPr fontId="5" type="noConversion"/>
  </si>
  <si>
    <t>Fig.3</t>
    <phoneticPr fontId="5" type="noConversion"/>
  </si>
  <si>
    <t>21.80±0.40</t>
    <phoneticPr fontId="7" type="noConversion"/>
  </si>
  <si>
    <t>8.20±0.25</t>
    <phoneticPr fontId="7" type="noConversion"/>
  </si>
  <si>
    <t>15.80±0.30</t>
    <phoneticPr fontId="7" type="noConversion"/>
  </si>
  <si>
    <t>EI22/8.2</t>
    <phoneticPr fontId="7" type="noConversion"/>
  </si>
  <si>
    <t>EI22/08A</t>
    <phoneticPr fontId="7" type="noConversion"/>
  </si>
  <si>
    <t>EI22/19</t>
    <phoneticPr fontId="7" type="noConversion"/>
  </si>
  <si>
    <t>49.07±0.70</t>
    <phoneticPr fontId="7" type="noConversion"/>
  </si>
  <si>
    <t>4.80±0.20</t>
    <phoneticPr fontId="7" type="noConversion"/>
  </si>
  <si>
    <t>12.00±0.30</t>
    <phoneticPr fontId="7" type="noConversion"/>
  </si>
  <si>
    <t xml:space="preserve">4.00±0.20   </t>
    <phoneticPr fontId="7" type="noConversion"/>
  </si>
  <si>
    <t>6.70±0.30</t>
    <phoneticPr fontId="7" type="noConversion"/>
  </si>
  <si>
    <t>9.20±0.30</t>
    <phoneticPr fontId="7" type="noConversion"/>
  </si>
  <si>
    <t>10.20±0.30</t>
    <phoneticPr fontId="7" type="noConversion"/>
  </si>
  <si>
    <t>12.80±0.40</t>
    <phoneticPr fontId="7" type="noConversion"/>
  </si>
  <si>
    <t>20.40±0.40</t>
    <phoneticPr fontId="7" type="noConversion"/>
  </si>
  <si>
    <t>28.00±0.40</t>
    <phoneticPr fontId="7" type="noConversion"/>
  </si>
  <si>
    <t>EE05/05</t>
    <phoneticPr fontId="7" type="noConversion"/>
  </si>
  <si>
    <t>5.25±0.15</t>
    <phoneticPr fontId="7" type="noConversion"/>
  </si>
  <si>
    <t>5.30±0.15</t>
    <phoneticPr fontId="7" type="noConversion"/>
  </si>
  <si>
    <t>1.95±0.10</t>
    <phoneticPr fontId="7" type="noConversion"/>
  </si>
  <si>
    <t>4.00±0.20</t>
    <phoneticPr fontId="7" type="noConversion"/>
  </si>
  <si>
    <t>1.35±0.10</t>
    <phoneticPr fontId="7" type="noConversion"/>
  </si>
  <si>
    <t xml:space="preserve">12.20+0.00-0.50 </t>
    <phoneticPr fontId="7" type="noConversion"/>
  </si>
  <si>
    <t>Fig.2</t>
    <phoneticPr fontId="5" type="noConversion"/>
  </si>
  <si>
    <t>Fig.3</t>
    <phoneticPr fontId="5" type="noConversion"/>
  </si>
  <si>
    <t>16.40±0.40</t>
    <phoneticPr fontId="7" type="noConversion"/>
  </si>
  <si>
    <t>Fig.16</t>
    <phoneticPr fontId="5" type="noConversion"/>
  </si>
  <si>
    <t>4.00±0.20</t>
    <phoneticPr fontId="7" type="noConversion"/>
  </si>
  <si>
    <t>10.60±0.30</t>
    <phoneticPr fontId="7" type="noConversion"/>
  </si>
  <si>
    <t>Fig.1</t>
    <phoneticPr fontId="7" type="noConversion"/>
  </si>
  <si>
    <t>EE16/14.8</t>
    <phoneticPr fontId="7" type="noConversion"/>
  </si>
  <si>
    <t>14.80±0.30</t>
    <phoneticPr fontId="7" type="noConversion"/>
  </si>
  <si>
    <t>OR6×8-3</t>
    <phoneticPr fontId="5" type="noConversion"/>
  </si>
  <si>
    <t xml:space="preserve"> 8.00±0.30</t>
    <phoneticPr fontId="7" type="noConversion"/>
  </si>
  <si>
    <t>OR8×2-4</t>
    <phoneticPr fontId="5" type="noConversion"/>
  </si>
  <si>
    <t>8.00±0.30</t>
    <phoneticPr fontId="7" type="noConversion"/>
  </si>
  <si>
    <t>2.00±0.30</t>
    <phoneticPr fontId="7" type="noConversion"/>
  </si>
  <si>
    <t>OR8×3-4</t>
    <phoneticPr fontId="5" type="noConversion"/>
  </si>
  <si>
    <t>ATP15/11</t>
    <phoneticPr fontId="5" type="noConversion"/>
  </si>
  <si>
    <t>15.00±0.50</t>
    <phoneticPr fontId="5" type="noConversion"/>
  </si>
  <si>
    <t>11.20±0.40</t>
    <phoneticPr fontId="5" type="noConversion"/>
  </si>
  <si>
    <t>12.40±0.40</t>
    <phoneticPr fontId="5" type="noConversion"/>
  </si>
  <si>
    <t>5.10±0.20</t>
    <phoneticPr fontId="5" type="noConversion"/>
  </si>
  <si>
    <t>EER30/14.8F</t>
    <phoneticPr fontId="5" type="noConversion"/>
  </si>
  <si>
    <t>30.00±0.60</t>
    <phoneticPr fontId="7" type="noConversion"/>
  </si>
  <si>
    <t>24.5min</t>
    <phoneticPr fontId="7" type="noConversion"/>
  </si>
  <si>
    <t>11.30±0.25</t>
    <phoneticPr fontId="7" type="noConversion"/>
  </si>
  <si>
    <r>
      <t>JPP-4</t>
    </r>
    <r>
      <rPr>
        <sz val="16"/>
        <rFont val="宋体"/>
        <charset val="134"/>
      </rPr>
      <t>、</t>
    </r>
    <r>
      <rPr>
        <sz val="16"/>
        <rFont val="DFKai-SB"/>
        <family val="2"/>
      </rPr>
      <t>JPP-4T</t>
    </r>
    <r>
      <rPr>
        <sz val="16"/>
        <rFont val="宋体"/>
        <charset val="134"/>
      </rPr>
      <t>、</t>
    </r>
    <r>
      <rPr>
        <sz val="16"/>
        <rFont val="DFKai-SB"/>
        <family val="2"/>
      </rPr>
      <t>JPP-44</t>
    </r>
    <r>
      <rPr>
        <sz val="16"/>
        <rFont val="宋体"/>
        <charset val="134"/>
      </rPr>
      <t>、</t>
    </r>
    <r>
      <rPr>
        <sz val="16"/>
        <rFont val="DFKai-SB"/>
        <family val="2"/>
      </rPr>
      <t>JPP-44A</t>
    </r>
    <r>
      <rPr>
        <sz val="16"/>
        <rFont val="宋体"/>
        <charset val="134"/>
      </rPr>
      <t>、</t>
    </r>
    <r>
      <rPr>
        <sz val="16"/>
        <rFont val="DFKai-SB"/>
        <family val="2"/>
      </rPr>
      <t>JPP-5</t>
    </r>
    <r>
      <rPr>
        <sz val="16"/>
        <rFont val="宋体"/>
        <charset val="134"/>
      </rPr>
      <t>、</t>
    </r>
    <r>
      <rPr>
        <sz val="16"/>
        <rFont val="DFKai-SB"/>
        <family val="2"/>
      </rPr>
      <t>JPP-90</t>
    </r>
    <r>
      <rPr>
        <sz val="16"/>
        <rFont val="宋体"/>
        <charset val="134"/>
      </rPr>
      <t>、</t>
    </r>
    <r>
      <rPr>
        <sz val="16"/>
        <rFont val="DFKai-SB"/>
        <family val="2"/>
      </rPr>
      <t>JPP-95</t>
    </r>
    <r>
      <rPr>
        <sz val="16"/>
        <rFont val="宋体"/>
        <charset val="134"/>
      </rPr>
      <t>、</t>
    </r>
    <r>
      <rPr>
        <sz val="16"/>
        <rFont val="DFKai-SB"/>
        <family val="2"/>
      </rPr>
      <t>JPP-95A</t>
    </r>
    <r>
      <rPr>
        <sz val="16"/>
        <rFont val="宋体"/>
        <charset val="134"/>
      </rPr>
      <t>、</t>
    </r>
    <r>
      <rPr>
        <sz val="16"/>
        <rFont val="DFKai-SB"/>
        <family val="2"/>
      </rPr>
      <t>JPP-96</t>
    </r>
    <r>
      <rPr>
        <sz val="16"/>
        <rFont val="宋体"/>
        <charset val="134"/>
      </rPr>
      <t>、</t>
    </r>
    <r>
      <rPr>
        <sz val="16"/>
        <rFont val="DFKai-SB"/>
        <family val="2"/>
      </rPr>
      <t>JPP-97</t>
    </r>
    <r>
      <rPr>
        <sz val="16"/>
        <rFont val="宋体"/>
        <charset val="134"/>
      </rPr>
      <t>材料特性曲線圖</t>
    </r>
    <phoneticPr fontId="5" type="noConversion"/>
  </si>
  <si>
    <r>
      <t>Curve Graph of JPP-4</t>
    </r>
    <r>
      <rPr>
        <sz val="16"/>
        <color indexed="23"/>
        <rFont val="宋体"/>
        <charset val="134"/>
      </rPr>
      <t>、</t>
    </r>
    <r>
      <rPr>
        <sz val="16"/>
        <color indexed="23"/>
        <rFont val="DFKai-SB"/>
        <family val="2"/>
      </rPr>
      <t>JPP-4T</t>
    </r>
    <r>
      <rPr>
        <sz val="16"/>
        <color indexed="23"/>
        <rFont val="宋体"/>
        <charset val="134"/>
      </rPr>
      <t>、</t>
    </r>
    <r>
      <rPr>
        <sz val="16"/>
        <color indexed="23"/>
        <rFont val="DFKai-SB"/>
        <family val="2"/>
      </rPr>
      <t>JPP-44</t>
    </r>
    <r>
      <rPr>
        <sz val="16"/>
        <color indexed="23"/>
        <rFont val="宋体"/>
        <charset val="134"/>
      </rPr>
      <t>、</t>
    </r>
    <r>
      <rPr>
        <sz val="16"/>
        <color indexed="23"/>
        <rFont val="DFKai-SB"/>
        <family val="2"/>
      </rPr>
      <t>JPP-44A</t>
    </r>
    <r>
      <rPr>
        <sz val="16"/>
        <color indexed="23"/>
        <rFont val="宋体"/>
        <charset val="134"/>
      </rPr>
      <t>、</t>
    </r>
    <r>
      <rPr>
        <sz val="16"/>
        <color indexed="23"/>
        <rFont val="DFKai-SB"/>
        <family val="2"/>
      </rPr>
      <t xml:space="preserve"> JPP-5</t>
    </r>
    <r>
      <rPr>
        <sz val="16"/>
        <color indexed="23"/>
        <rFont val="宋体"/>
        <charset val="134"/>
      </rPr>
      <t>、</t>
    </r>
    <r>
      <rPr>
        <sz val="16"/>
        <color indexed="23"/>
        <rFont val="DFKai-SB"/>
        <family val="2"/>
      </rPr>
      <t>JPP-90</t>
    </r>
    <r>
      <rPr>
        <sz val="16"/>
        <color indexed="23"/>
        <rFont val="宋体"/>
        <charset val="134"/>
      </rPr>
      <t>、</t>
    </r>
    <r>
      <rPr>
        <sz val="16"/>
        <color indexed="23"/>
        <rFont val="DFKai-SB"/>
        <family val="2"/>
      </rPr>
      <t>JPP-95</t>
    </r>
    <r>
      <rPr>
        <sz val="16"/>
        <color indexed="23"/>
        <rFont val="宋体"/>
        <charset val="134"/>
      </rPr>
      <t>、</t>
    </r>
    <r>
      <rPr>
        <sz val="16"/>
        <color indexed="23"/>
        <rFont val="DFKai-SB"/>
        <family val="2"/>
      </rPr>
      <t>JPP-95A</t>
    </r>
    <r>
      <rPr>
        <sz val="16"/>
        <color indexed="23"/>
        <rFont val="宋体"/>
        <charset val="134"/>
      </rPr>
      <t>、</t>
    </r>
    <r>
      <rPr>
        <sz val="16"/>
        <color indexed="23"/>
        <rFont val="DFKai-SB"/>
        <family val="2"/>
      </rPr>
      <t>JPP-96</t>
    </r>
    <r>
      <rPr>
        <sz val="16"/>
        <color indexed="23"/>
        <rFont val="宋体"/>
        <charset val="134"/>
      </rPr>
      <t>、</t>
    </r>
    <r>
      <rPr>
        <sz val="16"/>
        <color indexed="23"/>
        <rFont val="DFKai-SB"/>
        <family val="2"/>
      </rPr>
      <t>JPP-97Material Characteristics</t>
    </r>
    <phoneticPr fontId="5" type="noConversion"/>
  </si>
  <si>
    <t>JPP-44A</t>
    <phoneticPr fontId="7" type="noConversion"/>
  </si>
  <si>
    <t>JPP-95</t>
    <phoneticPr fontId="7" type="noConversion"/>
  </si>
  <si>
    <t>JPH-5</t>
    <phoneticPr fontId="7" type="noConversion"/>
  </si>
  <si>
    <t>JPH-7F</t>
    <phoneticPr fontId="7" type="noConversion"/>
  </si>
  <si>
    <t>JPH-10F</t>
    <phoneticPr fontId="7" type="noConversion"/>
  </si>
  <si>
    <t>JPH-12F</t>
    <phoneticPr fontId="7" type="noConversion"/>
  </si>
  <si>
    <t>單重(g/set)</t>
    <phoneticPr fontId="7" type="noConversion"/>
  </si>
  <si>
    <t>Al-value</t>
    <phoneticPr fontId="7" type="noConversion"/>
  </si>
  <si>
    <t>23.50min</t>
  </si>
  <si>
    <t>6.00±0.35</t>
  </si>
  <si>
    <t>4.65±0.15</t>
  </si>
  <si>
    <t>OR44.5×8-30</t>
  </si>
  <si>
    <t xml:space="preserve">8.00±0.30 </t>
    <phoneticPr fontId="7" type="noConversion"/>
  </si>
  <si>
    <t>OR47×10-27</t>
  </si>
  <si>
    <t>47.00±0.75</t>
    <phoneticPr fontId="7" type="noConversion"/>
  </si>
  <si>
    <t>30.80±0.50</t>
    <phoneticPr fontId="7" type="noConversion"/>
  </si>
  <si>
    <t>19.80±0.30</t>
    <phoneticPr fontId="7" type="noConversion"/>
  </si>
  <si>
    <t>CC23/7.1</t>
  </si>
  <si>
    <t>9.50±0.30</t>
    <phoneticPr fontId="7" type="noConversion"/>
  </si>
  <si>
    <t>LEP33/16.7</t>
    <phoneticPr fontId="7" type="noConversion"/>
  </si>
  <si>
    <t>10.90±0.30</t>
    <phoneticPr fontId="7" type="noConversion"/>
  </si>
  <si>
    <t>16.70±0.30</t>
    <phoneticPr fontId="7" type="noConversion"/>
  </si>
  <si>
    <t>12.40±0.50</t>
    <phoneticPr fontId="7" type="noConversion"/>
  </si>
  <si>
    <t xml:space="preserve">21.40±0.30 </t>
    <phoneticPr fontId="7" type="noConversion"/>
  </si>
  <si>
    <t>21.40±0.30</t>
    <phoneticPr fontId="7" type="noConversion"/>
  </si>
  <si>
    <t>26.15±0.25</t>
    <phoneticPr fontId="7" type="noConversion"/>
  </si>
  <si>
    <t>18.20±0.40</t>
    <phoneticPr fontId="7" type="noConversion"/>
  </si>
  <si>
    <t xml:space="preserve">22.00min </t>
    <phoneticPr fontId="7" type="noConversion"/>
  </si>
  <si>
    <t xml:space="preserve"> 9.50±0.30 </t>
    <phoneticPr fontId="7" type="noConversion"/>
  </si>
  <si>
    <t>磁芯參數</t>
    <phoneticPr fontId="7" type="noConversion"/>
  </si>
  <si>
    <t>Le</t>
    <phoneticPr fontId="7" type="noConversion"/>
  </si>
  <si>
    <r>
      <t>(mm</t>
    </r>
    <r>
      <rPr>
        <vertAlign val="superscript"/>
        <sz val="11"/>
        <rFont val="Arial"/>
        <family val="2"/>
      </rPr>
      <t>-1</t>
    </r>
    <r>
      <rPr>
        <sz val="11"/>
        <rFont val="Arial"/>
        <family val="2"/>
      </rPr>
      <t>)</t>
    </r>
    <phoneticPr fontId="7" type="noConversion"/>
  </si>
  <si>
    <t>(mm)</t>
    <phoneticPr fontId="7" type="noConversion"/>
  </si>
  <si>
    <t>10.80±0.40</t>
    <phoneticPr fontId="7" type="noConversion"/>
  </si>
  <si>
    <t>19.00±0.40</t>
    <phoneticPr fontId="7" type="noConversion"/>
  </si>
  <si>
    <t xml:space="preserve">5.75±0.25   </t>
    <phoneticPr fontId="7" type="noConversion"/>
  </si>
  <si>
    <t>11.40±0.40</t>
    <phoneticPr fontId="7" type="noConversion"/>
  </si>
  <si>
    <t>19.30±0.30</t>
    <phoneticPr fontId="7" type="noConversion"/>
  </si>
  <si>
    <t>5.20±0.20</t>
    <phoneticPr fontId="7" type="noConversion"/>
  </si>
  <si>
    <t>16.00±0.40</t>
    <phoneticPr fontId="7" type="noConversion"/>
  </si>
  <si>
    <t xml:space="preserve">6.00±0.25   </t>
    <phoneticPr fontId="7" type="noConversion"/>
  </si>
  <si>
    <t>11.00±0.20</t>
    <phoneticPr fontId="7" type="noConversion"/>
  </si>
  <si>
    <t>29.80±0.40</t>
    <phoneticPr fontId="7" type="noConversion"/>
  </si>
  <si>
    <t>21.80±0.40</t>
    <phoneticPr fontId="7" type="noConversion"/>
  </si>
  <si>
    <t>29.00±0.50</t>
    <phoneticPr fontId="7" type="noConversion"/>
  </si>
  <si>
    <t>5.80±0.20</t>
    <phoneticPr fontId="7" type="noConversion"/>
  </si>
  <si>
    <t>21.00±0.40</t>
    <phoneticPr fontId="7" type="noConversion"/>
  </si>
  <si>
    <t>30.00±0.50</t>
    <phoneticPr fontId="7" type="noConversion"/>
  </si>
  <si>
    <t>22.40±0.40</t>
    <phoneticPr fontId="7" type="noConversion"/>
  </si>
  <si>
    <t>44.40±0.60</t>
    <phoneticPr fontId="7" type="noConversion"/>
  </si>
  <si>
    <t>5.9±0.10</t>
    <phoneticPr fontId="7" type="noConversion"/>
  </si>
  <si>
    <t>8.85±0.15</t>
    <phoneticPr fontId="7" type="noConversion"/>
  </si>
  <si>
    <t>20.00±0.40</t>
    <phoneticPr fontId="7" type="noConversion"/>
  </si>
  <si>
    <t>13.50±0.40</t>
    <phoneticPr fontId="7" type="noConversion"/>
  </si>
  <si>
    <t>20.80±0.40</t>
    <phoneticPr fontId="7" type="noConversion"/>
  </si>
  <si>
    <t>12.00±0.40</t>
    <phoneticPr fontId="7" type="noConversion"/>
  </si>
  <si>
    <t>11.40±0.30</t>
    <phoneticPr fontId="7" type="noConversion"/>
  </si>
  <si>
    <t>EI35/30</t>
    <phoneticPr fontId="7" type="noConversion"/>
  </si>
  <si>
    <t>EI35/30A</t>
    <phoneticPr fontId="7" type="noConversion"/>
  </si>
  <si>
    <t>EI40/35</t>
    <phoneticPr fontId="7" type="noConversion"/>
  </si>
  <si>
    <t>EI42/15</t>
    <phoneticPr fontId="7" type="noConversion"/>
  </si>
  <si>
    <t>EI42/20</t>
    <phoneticPr fontId="7" type="noConversion"/>
  </si>
  <si>
    <t>EI42/20A</t>
    <phoneticPr fontId="7" type="noConversion"/>
  </si>
  <si>
    <t>8.40min</t>
  </si>
  <si>
    <t>22.75±0.45</t>
  </si>
  <si>
    <t>D2</t>
  </si>
  <si>
    <t>H</t>
    <phoneticPr fontId="5" type="noConversion"/>
  </si>
  <si>
    <t>RS14/08</t>
    <phoneticPr fontId="5" type="noConversion"/>
  </si>
  <si>
    <t>14.05±0.25</t>
  </si>
  <si>
    <t>8.30±0.40</t>
    <phoneticPr fontId="5" type="noConversion"/>
  </si>
  <si>
    <t>9.40±0.20</t>
    <phoneticPr fontId="5" type="noConversion"/>
  </si>
  <si>
    <t>11.80±0.20</t>
    <phoneticPr fontId="5" type="noConversion"/>
  </si>
  <si>
    <t>5.90±0.15</t>
    <phoneticPr fontId="5" type="noConversion"/>
  </si>
  <si>
    <t>5.80±0.40</t>
    <phoneticPr fontId="5" type="noConversion"/>
  </si>
  <si>
    <t>3.10±0.10</t>
    <phoneticPr fontId="5" type="noConversion"/>
  </si>
  <si>
    <t xml:space="preserve">11.80±0.30 </t>
    <phoneticPr fontId="7" type="noConversion"/>
  </si>
  <si>
    <t>23.20±0.40</t>
    <phoneticPr fontId="7" type="noConversion"/>
  </si>
  <si>
    <t>12.30±0.20</t>
    <phoneticPr fontId="7" type="noConversion"/>
  </si>
  <si>
    <t>14.70±0.25</t>
    <phoneticPr fontId="7" type="noConversion"/>
  </si>
  <si>
    <t>6.35±0.25</t>
    <phoneticPr fontId="5" type="noConversion"/>
  </si>
  <si>
    <t>7.30±0.25</t>
    <phoneticPr fontId="5" type="noConversion"/>
  </si>
  <si>
    <t>6.50±0.30</t>
    <phoneticPr fontId="5" type="noConversion"/>
  </si>
  <si>
    <t>EQ30/11.7</t>
    <phoneticPr fontId="7" type="noConversion"/>
  </si>
  <si>
    <t>11.70±0.30</t>
    <phoneticPr fontId="7" type="noConversion"/>
  </si>
  <si>
    <t>26.00±0.50</t>
    <phoneticPr fontId="7" type="noConversion"/>
  </si>
  <si>
    <t>EQ30/12</t>
    <phoneticPr fontId="7" type="noConversion"/>
  </si>
  <si>
    <t>12.00±0.30</t>
    <phoneticPr fontId="7" type="noConversion"/>
  </si>
  <si>
    <t>6.60±0.40</t>
    <phoneticPr fontId="7" type="noConversion"/>
  </si>
  <si>
    <t>EQ30/15.5B</t>
    <phoneticPr fontId="7" type="noConversion"/>
  </si>
  <si>
    <t>15.50±0.30</t>
    <phoneticPr fontId="7" type="noConversion"/>
  </si>
  <si>
    <t>20.30±0.30</t>
    <phoneticPr fontId="7" type="noConversion"/>
  </si>
  <si>
    <t>25.40±0.40</t>
    <phoneticPr fontId="7" type="noConversion"/>
  </si>
  <si>
    <t>13.30±0.20</t>
    <phoneticPr fontId="7" type="noConversion"/>
  </si>
  <si>
    <t>9.90±0.30</t>
    <phoneticPr fontId="7" type="noConversion"/>
  </si>
  <si>
    <t>EQ30/16</t>
    <phoneticPr fontId="7" type="noConversion"/>
  </si>
  <si>
    <t>10.60±0.40</t>
    <phoneticPr fontId="7" type="noConversion"/>
  </si>
  <si>
    <t>EQ30/16B</t>
    <phoneticPr fontId="7" type="noConversion"/>
  </si>
  <si>
    <t>EQ30/18.8</t>
    <phoneticPr fontId="7" type="noConversion"/>
  </si>
  <si>
    <t>18.80±0.30</t>
    <phoneticPr fontId="7" type="noConversion"/>
  </si>
  <si>
    <t>13.20±0.40</t>
    <phoneticPr fontId="7" type="noConversion"/>
  </si>
  <si>
    <t>EQ30/19</t>
    <phoneticPr fontId="7" type="noConversion"/>
  </si>
  <si>
    <t>13.20±0.30</t>
    <phoneticPr fontId="7" type="noConversion"/>
  </si>
  <si>
    <t>EQ33/12.6</t>
    <phoneticPr fontId="7" type="noConversion"/>
  </si>
  <si>
    <t>33.00±0.50</t>
    <phoneticPr fontId="7" type="noConversion"/>
  </si>
  <si>
    <t xml:space="preserve"> 24.00±0.30</t>
    <phoneticPr fontId="7" type="noConversion"/>
  </si>
  <si>
    <t>29.00±0.40</t>
    <phoneticPr fontId="7" type="noConversion"/>
  </si>
  <si>
    <t>24.30+0.50-0.30</t>
    <phoneticPr fontId="7" type="noConversion"/>
  </si>
  <si>
    <t>13.85±0.20</t>
    <phoneticPr fontId="7" type="noConversion"/>
  </si>
  <si>
    <t>6.60±0.30</t>
    <phoneticPr fontId="7" type="noConversion"/>
  </si>
  <si>
    <t>EQ33/13.2</t>
    <phoneticPr fontId="7" type="noConversion"/>
  </si>
  <si>
    <t>13.20±0.20</t>
    <phoneticPr fontId="7" type="noConversion"/>
  </si>
  <si>
    <t xml:space="preserve"> 7.20±0.30</t>
    <phoneticPr fontId="7" type="noConversion"/>
  </si>
  <si>
    <t>EQ33/14.2</t>
    <phoneticPr fontId="7" type="noConversion"/>
  </si>
  <si>
    <t>14.20±0.20</t>
    <phoneticPr fontId="7" type="noConversion"/>
  </si>
  <si>
    <t xml:space="preserve"> 8.20±0.30</t>
    <phoneticPr fontId="7" type="noConversion"/>
  </si>
  <si>
    <t>EQ33/19</t>
    <phoneticPr fontId="7" type="noConversion"/>
  </si>
  <si>
    <t>19.00±0.20</t>
    <phoneticPr fontId="7" type="noConversion"/>
  </si>
  <si>
    <t xml:space="preserve"> 13.00±0.30</t>
    <phoneticPr fontId="7" type="noConversion"/>
  </si>
  <si>
    <t>PQ 型磁芯</t>
    <phoneticPr fontId="7" type="noConversion"/>
  </si>
  <si>
    <t>PQ CORES</t>
    <phoneticPr fontId="7" type="noConversion"/>
  </si>
  <si>
    <t>規格    （Type）</t>
    <phoneticPr fontId="7" type="noConversion"/>
  </si>
  <si>
    <r>
      <t>(nH/N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)</t>
    </r>
    <phoneticPr fontId="7" type="noConversion"/>
  </si>
  <si>
    <r>
      <t>(mm</t>
    </r>
    <r>
      <rPr>
        <vertAlign val="superscript"/>
        <sz val="11"/>
        <rFont val="Arial"/>
        <family val="2"/>
      </rPr>
      <t>-1</t>
    </r>
    <r>
      <rPr>
        <sz val="11"/>
        <rFont val="Arial"/>
        <family val="2"/>
      </rPr>
      <t>)</t>
    </r>
    <phoneticPr fontId="7" type="noConversion"/>
  </si>
  <si>
    <r>
      <t>(mm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)</t>
    </r>
    <phoneticPr fontId="7" type="noConversion"/>
  </si>
  <si>
    <r>
      <t>(mm</t>
    </r>
    <r>
      <rPr>
        <vertAlign val="superscript"/>
        <sz val="11"/>
        <rFont val="Arial"/>
        <family val="2"/>
      </rPr>
      <t>3</t>
    </r>
    <r>
      <rPr>
        <sz val="11"/>
        <rFont val="Arial"/>
        <family val="2"/>
      </rPr>
      <t>)</t>
    </r>
    <phoneticPr fontId="7" type="noConversion"/>
  </si>
  <si>
    <t>PQ11.5/17</t>
    <phoneticPr fontId="7" type="noConversion"/>
  </si>
  <si>
    <t>11.48±0.30</t>
    <phoneticPr fontId="7" type="noConversion"/>
  </si>
  <si>
    <t>17.56±0.30</t>
    <phoneticPr fontId="7" type="noConversion"/>
  </si>
  <si>
    <t>11.20min</t>
    <phoneticPr fontId="7" type="noConversion"/>
  </si>
  <si>
    <t>6.20min</t>
    <phoneticPr fontId="7" type="noConversion"/>
  </si>
  <si>
    <t>4.80±0.20</t>
    <phoneticPr fontId="7" type="noConversion"/>
  </si>
  <si>
    <t>13.50±0.30</t>
    <phoneticPr fontId="7" type="noConversion"/>
  </si>
  <si>
    <t>EQ25/12.4</t>
    <phoneticPr fontId="7" type="noConversion"/>
  </si>
  <si>
    <t>12.40±0.25</t>
    <phoneticPr fontId="7" type="noConversion"/>
  </si>
  <si>
    <t>EQ25/13</t>
    <phoneticPr fontId="7" type="noConversion"/>
  </si>
  <si>
    <t>13.00±0.25</t>
    <phoneticPr fontId="7" type="noConversion"/>
  </si>
  <si>
    <t>7.30±0.30</t>
    <phoneticPr fontId="7" type="noConversion"/>
  </si>
  <si>
    <t>EQ25/13A</t>
    <phoneticPr fontId="7" type="noConversion"/>
  </si>
  <si>
    <t>13.00±0.20</t>
    <phoneticPr fontId="7" type="noConversion"/>
  </si>
  <si>
    <t>EQ25/14</t>
    <phoneticPr fontId="7" type="noConversion"/>
  </si>
  <si>
    <t>14.00±0.20</t>
    <phoneticPr fontId="7" type="noConversion"/>
  </si>
  <si>
    <t>8.30±0.30</t>
    <phoneticPr fontId="7" type="noConversion"/>
  </si>
  <si>
    <t>EQ25/14A</t>
    <phoneticPr fontId="7" type="noConversion"/>
  </si>
  <si>
    <t>9.20±0.30</t>
    <phoneticPr fontId="7" type="noConversion"/>
  </si>
  <si>
    <t>EQ25/14.9A</t>
    <phoneticPr fontId="7" type="noConversion"/>
  </si>
  <si>
    <t>14.90±0.20</t>
    <phoneticPr fontId="7" type="noConversion"/>
  </si>
  <si>
    <t>10.30±0.30</t>
    <phoneticPr fontId="7" type="noConversion"/>
  </si>
  <si>
    <t>EQ25/15.5A</t>
    <phoneticPr fontId="7" type="noConversion"/>
  </si>
  <si>
    <t>15.50±0.20</t>
    <phoneticPr fontId="7" type="noConversion"/>
  </si>
  <si>
    <t>10.70±0.30</t>
    <phoneticPr fontId="7" type="noConversion"/>
  </si>
  <si>
    <t>EQ25/16</t>
    <phoneticPr fontId="7" type="noConversion"/>
  </si>
  <si>
    <t>16.0±0.20</t>
    <phoneticPr fontId="7" type="noConversion"/>
  </si>
  <si>
    <t>EQ30/10</t>
    <phoneticPr fontId="7" type="noConversion"/>
  </si>
  <si>
    <t>30.00±0.50</t>
    <phoneticPr fontId="7" type="noConversion"/>
  </si>
  <si>
    <t>26.00±0.40</t>
    <phoneticPr fontId="7" type="noConversion"/>
  </si>
  <si>
    <t>EQ30/11</t>
    <phoneticPr fontId="7" type="noConversion"/>
  </si>
  <si>
    <t>5.40±0.40</t>
    <phoneticPr fontId="7" type="noConversion"/>
  </si>
  <si>
    <t>16.80±0.20</t>
    <phoneticPr fontId="5" type="noConversion"/>
  </si>
  <si>
    <t>C1</t>
    <phoneticPr fontId="7" type="noConversion"/>
  </si>
  <si>
    <t>Le</t>
    <phoneticPr fontId="7" type="noConversion"/>
  </si>
  <si>
    <t>Ae</t>
    <phoneticPr fontId="7" type="noConversion"/>
  </si>
  <si>
    <t>9.20±0.30</t>
    <phoneticPr fontId="7" type="noConversion"/>
  </si>
  <si>
    <t>OR16×7-12</t>
    <phoneticPr fontId="5" type="noConversion"/>
  </si>
  <si>
    <t xml:space="preserve">7.00±0.30 </t>
    <phoneticPr fontId="7" type="noConversion"/>
  </si>
  <si>
    <t>14.40±0.20</t>
    <phoneticPr fontId="5" type="noConversion"/>
  </si>
  <si>
    <t>18.90±0.20</t>
    <phoneticPr fontId="7" type="noConversion"/>
  </si>
  <si>
    <t xml:space="preserve">13.00±0.30 </t>
    <phoneticPr fontId="24" type="noConversion"/>
  </si>
  <si>
    <t>PQ20/20-1</t>
    <phoneticPr fontId="5" type="noConversion"/>
  </si>
  <si>
    <t>20.20±0.30</t>
    <phoneticPr fontId="24" type="noConversion"/>
  </si>
  <si>
    <t>14.30±0.30</t>
    <phoneticPr fontId="7" type="noConversion"/>
  </si>
  <si>
    <t>PQ20/20</t>
    <phoneticPr fontId="5" type="noConversion"/>
  </si>
  <si>
    <t>14.60±0.30</t>
    <phoneticPr fontId="7" type="noConversion"/>
  </si>
  <si>
    <t>PQ20/25.2</t>
    <phoneticPr fontId="5" type="noConversion"/>
  </si>
  <si>
    <t>25.20±0.25</t>
    <phoneticPr fontId="7" type="noConversion"/>
  </si>
  <si>
    <t>3.60±0.15</t>
    <phoneticPr fontId="7" type="noConversion"/>
  </si>
  <si>
    <t>EQI25/10.3</t>
    <phoneticPr fontId="7" type="noConversion"/>
  </si>
  <si>
    <t>EQI25/10.5</t>
    <phoneticPr fontId="7" type="noConversion"/>
  </si>
  <si>
    <t>EQI30/10.7</t>
    <phoneticPr fontId="7" type="noConversion"/>
  </si>
  <si>
    <t>G 型磁芯</t>
    <phoneticPr fontId="7" type="noConversion"/>
  </si>
  <si>
    <t>G CORES</t>
    <phoneticPr fontId="7" type="noConversion"/>
  </si>
  <si>
    <r>
      <t>尺寸</t>
    </r>
    <r>
      <rPr>
        <sz val="12"/>
        <rFont val="Arial"/>
        <family val="2"/>
      </rPr>
      <t>(Unit :  mm)</t>
    </r>
    <phoneticPr fontId="7" type="noConversion"/>
  </si>
  <si>
    <t>D</t>
    <phoneticPr fontId="7" type="noConversion"/>
  </si>
  <si>
    <t>PQI26/11.5</t>
    <phoneticPr fontId="5" type="noConversion"/>
  </si>
  <si>
    <t>7.30±0.10</t>
    <phoneticPr fontId="7" type="noConversion"/>
  </si>
  <si>
    <t>15.50min</t>
    <phoneticPr fontId="7" type="noConversion"/>
  </si>
  <si>
    <t>4.20±0.15</t>
    <phoneticPr fontId="7" type="noConversion"/>
  </si>
  <si>
    <t>4.30±0.15</t>
    <phoneticPr fontId="7" type="noConversion"/>
  </si>
  <si>
    <t>JPH-5</t>
    <phoneticPr fontId="7" type="noConversion"/>
  </si>
  <si>
    <t>JPH-7F</t>
    <phoneticPr fontId="7" type="noConversion"/>
  </si>
  <si>
    <t>JPH-10F</t>
    <phoneticPr fontId="7" type="noConversion"/>
  </si>
  <si>
    <t>JPH-12F</t>
    <phoneticPr fontId="7" type="noConversion"/>
  </si>
  <si>
    <t>4.90±0.20</t>
    <phoneticPr fontId="7" type="noConversion"/>
  </si>
  <si>
    <t>6.10±0.20</t>
    <phoneticPr fontId="5" type="noConversion"/>
  </si>
  <si>
    <t>RM8/11.5A</t>
    <phoneticPr fontId="5" type="noConversion"/>
  </si>
  <si>
    <t>RM8/12.7</t>
    <phoneticPr fontId="5" type="noConversion"/>
  </si>
  <si>
    <t>19.30±0.40</t>
    <phoneticPr fontId="7" type="noConversion"/>
  </si>
  <si>
    <t>12.70±0.20</t>
    <phoneticPr fontId="7" type="noConversion"/>
  </si>
  <si>
    <t>10.80±0.25</t>
    <phoneticPr fontId="5" type="noConversion"/>
  </si>
  <si>
    <t>17.00min</t>
    <phoneticPr fontId="5" type="noConversion"/>
  </si>
  <si>
    <t>7.30±0.20</t>
    <phoneticPr fontId="5" type="noConversion"/>
  </si>
  <si>
    <t>RM8/13.1D</t>
    <phoneticPr fontId="5" type="noConversion"/>
  </si>
  <si>
    <t>13.10±0.20</t>
    <phoneticPr fontId="5" type="noConversion"/>
  </si>
  <si>
    <t>Saturation flux density at 1194A/m</t>
    <phoneticPr fontId="5" type="noConversion"/>
  </si>
  <si>
    <r>
      <t>剩磁</t>
    </r>
    <r>
      <rPr>
        <sz val="12"/>
        <color indexed="8"/>
        <rFont val="Arial"/>
        <family val="2"/>
      </rPr>
      <t xml:space="preserve"> Br</t>
    </r>
  </si>
  <si>
    <r>
      <t>矯頑力</t>
    </r>
    <r>
      <rPr>
        <sz val="12"/>
        <color indexed="8"/>
        <rFont val="Arial"/>
        <family val="2"/>
      </rPr>
      <t xml:space="preserve"> Hc</t>
    </r>
  </si>
  <si>
    <r>
      <t>電阻率</t>
    </r>
    <r>
      <rPr>
        <sz val="12"/>
        <color indexed="8"/>
        <rFont val="Arial"/>
        <family val="2"/>
      </rPr>
      <t xml:space="preserve"> ρ</t>
    </r>
  </si>
  <si>
    <t>Ω·m</t>
    <phoneticPr fontId="5" type="noConversion"/>
  </si>
  <si>
    <r>
      <t>滅落因子</t>
    </r>
    <r>
      <rPr>
        <sz val="12"/>
        <color indexed="8"/>
        <rFont val="Arial"/>
        <family val="2"/>
      </rPr>
      <t xml:space="preserve"> D</t>
    </r>
    <r>
      <rPr>
        <vertAlign val="subscript"/>
        <sz val="12"/>
        <color indexed="8"/>
        <rFont val="Arial"/>
        <family val="2"/>
      </rPr>
      <t>f</t>
    </r>
  </si>
  <si>
    <t>&lt;3.0</t>
    <phoneticPr fontId="5" type="noConversion"/>
  </si>
  <si>
    <r>
      <t>居里溫度</t>
    </r>
    <r>
      <rPr>
        <sz val="12"/>
        <color indexed="8"/>
        <rFont val="Arial"/>
        <family val="2"/>
      </rPr>
      <t xml:space="preserve"> Tc</t>
    </r>
  </si>
  <si>
    <t>&gt;110</t>
    <phoneticPr fontId="5" type="noConversion"/>
  </si>
  <si>
    <t>Curie temperature</t>
    <phoneticPr fontId="5" type="noConversion"/>
  </si>
  <si>
    <r>
      <t>kg/m</t>
    </r>
    <r>
      <rPr>
        <vertAlign val="superscript"/>
        <sz val="12"/>
        <color indexed="8"/>
        <rFont val="Arial"/>
        <family val="2"/>
      </rPr>
      <t>3</t>
    </r>
  </si>
  <si>
    <r>
      <t>4.9x10</t>
    </r>
    <r>
      <rPr>
        <vertAlign val="superscript"/>
        <sz val="12"/>
        <color indexed="8"/>
        <rFont val="Arial"/>
        <family val="2"/>
      </rPr>
      <t>3</t>
    </r>
  </si>
  <si>
    <r>
      <t>5.0x10</t>
    </r>
    <r>
      <rPr>
        <vertAlign val="superscript"/>
        <sz val="12"/>
        <color indexed="8"/>
        <rFont val="Arial"/>
        <family val="2"/>
      </rPr>
      <t>3</t>
    </r>
  </si>
  <si>
    <t>EER28/34</t>
    <phoneticPr fontId="5" type="noConversion"/>
  </si>
  <si>
    <t>EER28/34-1</t>
    <phoneticPr fontId="5" type="noConversion"/>
  </si>
  <si>
    <t>EER28/35</t>
    <phoneticPr fontId="5" type="noConversion"/>
  </si>
  <si>
    <t>EER28/37.8</t>
    <phoneticPr fontId="5" type="noConversion"/>
  </si>
  <si>
    <t>EER29/28</t>
    <phoneticPr fontId="5" type="noConversion"/>
  </si>
  <si>
    <t>EER29/34</t>
    <phoneticPr fontId="5" type="noConversion"/>
  </si>
  <si>
    <t>EER29/34A</t>
    <phoneticPr fontId="5" type="noConversion"/>
  </si>
  <si>
    <t>EER29/40.4</t>
    <phoneticPr fontId="5" type="noConversion"/>
  </si>
  <si>
    <t>EER30/22</t>
    <phoneticPr fontId="5" type="noConversion"/>
  </si>
  <si>
    <t>EER30/24</t>
    <phoneticPr fontId="5" type="noConversion"/>
  </si>
  <si>
    <t>EER30/32</t>
    <phoneticPr fontId="5" type="noConversion"/>
  </si>
  <si>
    <t>EER30/35</t>
    <phoneticPr fontId="5" type="noConversion"/>
  </si>
  <si>
    <t>EER33/28</t>
    <phoneticPr fontId="5" type="noConversion"/>
  </si>
  <si>
    <t>EER33/35</t>
    <phoneticPr fontId="5" type="noConversion"/>
  </si>
  <si>
    <t>EER34/26</t>
    <phoneticPr fontId="5" type="noConversion"/>
  </si>
  <si>
    <t>28.00±0.60</t>
    <phoneticPr fontId="7" type="noConversion"/>
  </si>
  <si>
    <t xml:space="preserve">23.20min </t>
    <phoneticPr fontId="7" type="noConversion"/>
  </si>
  <si>
    <t xml:space="preserve"> 9.80±0.30  </t>
    <phoneticPr fontId="7" type="noConversion"/>
  </si>
  <si>
    <t xml:space="preserve">19.20±0.40  </t>
    <phoneticPr fontId="7" type="noConversion"/>
  </si>
  <si>
    <t>34.00±0.60</t>
    <phoneticPr fontId="7" type="noConversion"/>
  </si>
  <si>
    <t>4.10±0.20</t>
    <phoneticPr fontId="7" type="noConversion"/>
  </si>
  <si>
    <t>4.00±0.30</t>
    <phoneticPr fontId="7" type="noConversion"/>
  </si>
  <si>
    <t>Fig.1</t>
    <phoneticPr fontId="5" type="noConversion"/>
  </si>
  <si>
    <t>17.00±0.20</t>
    <phoneticPr fontId="7" type="noConversion"/>
  </si>
  <si>
    <t xml:space="preserve">20.30±0.30 </t>
    <phoneticPr fontId="7" type="noConversion"/>
  </si>
  <si>
    <t xml:space="preserve">11.40±0.30 </t>
    <phoneticPr fontId="7" type="noConversion"/>
  </si>
  <si>
    <t>17.30±0.20</t>
    <phoneticPr fontId="7" type="noConversion"/>
  </si>
  <si>
    <t xml:space="preserve">11.70±0.30 </t>
    <phoneticPr fontId="7" type="noConversion"/>
  </si>
  <si>
    <t>CC30/18</t>
    <phoneticPr fontId="5" type="noConversion"/>
  </si>
  <si>
    <t>20.20min</t>
    <phoneticPr fontId="7" type="noConversion"/>
  </si>
  <si>
    <t>10.80±0.30</t>
    <phoneticPr fontId="7" type="noConversion"/>
  </si>
  <si>
    <t>EER28/34.6</t>
    <phoneticPr fontId="5" type="noConversion"/>
  </si>
  <si>
    <t>33.55±0.40</t>
    <phoneticPr fontId="7" type="noConversion"/>
  </si>
  <si>
    <t>25.75±0.40</t>
    <phoneticPr fontId="7" type="noConversion"/>
  </si>
  <si>
    <t>EER36/19.3</t>
    <phoneticPr fontId="5" type="noConversion"/>
  </si>
  <si>
    <t>36.00±0.60</t>
    <phoneticPr fontId="7" type="noConversion"/>
  </si>
  <si>
    <t xml:space="preserve">19.30±0.40 </t>
    <phoneticPr fontId="7" type="noConversion"/>
  </si>
  <si>
    <t xml:space="preserve">13.30±0.20 </t>
    <phoneticPr fontId="7" type="noConversion"/>
  </si>
  <si>
    <t>13.30±0.30</t>
    <phoneticPr fontId="7" type="noConversion"/>
  </si>
  <si>
    <t>OR13×5.5-8</t>
    <phoneticPr fontId="5" type="noConversion"/>
  </si>
  <si>
    <t>12.70±0.40</t>
    <phoneticPr fontId="7" type="noConversion"/>
  </si>
  <si>
    <t xml:space="preserve">7.92±0.25  </t>
    <phoneticPr fontId="7" type="noConversion"/>
  </si>
  <si>
    <t>OR13×5.8-8</t>
    <phoneticPr fontId="5" type="noConversion"/>
  </si>
  <si>
    <t>6.20±0.20</t>
    <phoneticPr fontId="5" type="noConversion"/>
  </si>
  <si>
    <t>RM8/11.5</t>
    <phoneticPr fontId="5" type="noConversion"/>
  </si>
  <si>
    <t>11.50±0.20</t>
    <phoneticPr fontId="5" type="noConversion"/>
  </si>
  <si>
    <t>18.00±0.25</t>
    <phoneticPr fontId="7" type="noConversion"/>
  </si>
  <si>
    <t>17.80±0.50</t>
    <phoneticPr fontId="7" type="noConversion"/>
  </si>
  <si>
    <t>48.70±1.00</t>
    <phoneticPr fontId="7" type="noConversion"/>
  </si>
  <si>
    <t>12.90±0.20</t>
    <phoneticPr fontId="7" type="noConversion"/>
  </si>
  <si>
    <t>2330min</t>
    <phoneticPr fontId="7" type="noConversion"/>
  </si>
  <si>
    <t>EP17/15</t>
    <phoneticPr fontId="5" type="noConversion"/>
  </si>
  <si>
    <t>12.85±0.30</t>
    <phoneticPr fontId="7" type="noConversion"/>
  </si>
  <si>
    <t>C3</t>
  </si>
  <si>
    <t>24.20±0.40</t>
    <phoneticPr fontId="5" type="noConversion"/>
  </si>
  <si>
    <t>6.35±0.35</t>
    <phoneticPr fontId="5" type="noConversion"/>
  </si>
  <si>
    <t>Fig.1</t>
    <phoneticPr fontId="7" type="noConversion"/>
  </si>
  <si>
    <t>45.40±0.60</t>
    <phoneticPr fontId="5" type="noConversion"/>
  </si>
  <si>
    <t>EER22/25</t>
    <phoneticPr fontId="5" type="noConversion"/>
  </si>
  <si>
    <t xml:space="preserve">22.00±0.35 </t>
    <phoneticPr fontId="7" type="noConversion"/>
  </si>
  <si>
    <t>25.00±0.40</t>
    <phoneticPr fontId="7" type="noConversion"/>
  </si>
  <si>
    <t>----</t>
    <phoneticPr fontId="5" type="noConversion"/>
  </si>
  <si>
    <t>----</t>
    <phoneticPr fontId="7" type="noConversion"/>
  </si>
  <si>
    <t>OR28×13-12</t>
  </si>
  <si>
    <t>CC30/14.4</t>
    <phoneticPr fontId="7" type="noConversion"/>
  </si>
  <si>
    <t>14.35±0.25</t>
    <phoneticPr fontId="7" type="noConversion"/>
  </si>
  <si>
    <t xml:space="preserve">8.75±0.30 </t>
    <phoneticPr fontId="7" type="noConversion"/>
  </si>
  <si>
    <t>13.30+0.1/-0.25</t>
    <phoneticPr fontId="7" type="noConversion"/>
  </si>
  <si>
    <t>CC30/14.7</t>
    <phoneticPr fontId="5" type="noConversion"/>
  </si>
  <si>
    <t>14.70±0.25</t>
    <phoneticPr fontId="7" type="noConversion"/>
  </si>
  <si>
    <t xml:space="preserve">9.10±0.30 </t>
    <phoneticPr fontId="7" type="noConversion"/>
  </si>
  <si>
    <t>CC30/15</t>
    <phoneticPr fontId="7" type="noConversion"/>
  </si>
  <si>
    <t>9.40±0.40</t>
    <phoneticPr fontId="7" type="noConversion"/>
  </si>
  <si>
    <t>CC30/15.3</t>
    <phoneticPr fontId="7" type="noConversion"/>
  </si>
  <si>
    <t>15.30±0.20</t>
    <phoneticPr fontId="7" type="noConversion"/>
  </si>
  <si>
    <t>9.70±0.30</t>
    <phoneticPr fontId="7" type="noConversion"/>
  </si>
  <si>
    <t>CC30/16</t>
    <phoneticPr fontId="7" type="noConversion"/>
  </si>
  <si>
    <t>15.50±0.30</t>
    <phoneticPr fontId="7" type="noConversion"/>
  </si>
  <si>
    <t>9.90±0.40</t>
    <phoneticPr fontId="7" type="noConversion"/>
  </si>
  <si>
    <t>CC30/16.4</t>
    <phoneticPr fontId="5" type="noConversion"/>
  </si>
  <si>
    <t xml:space="preserve">16.40±0.30 </t>
    <phoneticPr fontId="7" type="noConversion"/>
  </si>
  <si>
    <t xml:space="preserve">10.80±0.40 </t>
    <phoneticPr fontId="7" type="noConversion"/>
  </si>
  <si>
    <t>CC30/16.6</t>
    <phoneticPr fontId="7" type="noConversion"/>
  </si>
  <si>
    <t>16.60±0.30</t>
    <phoneticPr fontId="7" type="noConversion"/>
  </si>
  <si>
    <t xml:space="preserve">11.00±0.40  </t>
    <phoneticPr fontId="7" type="noConversion"/>
  </si>
  <si>
    <t>CC30/17</t>
    <phoneticPr fontId="7" type="noConversion"/>
  </si>
  <si>
    <t>27.00±0.75</t>
    <phoneticPr fontId="7" type="noConversion"/>
  </si>
  <si>
    <t xml:space="preserve">18.20min  </t>
    <phoneticPr fontId="7" type="noConversion"/>
  </si>
  <si>
    <t>14.20±0.30</t>
    <phoneticPr fontId="7" type="noConversion"/>
  </si>
  <si>
    <t>Fig.1</t>
    <phoneticPr fontId="7" type="noConversion"/>
  </si>
  <si>
    <t>18.40±0.20</t>
    <phoneticPr fontId="7" type="noConversion"/>
  </si>
  <si>
    <t xml:space="preserve"> 19.50±0.50</t>
    <phoneticPr fontId="7" type="noConversion"/>
  </si>
  <si>
    <t>21.80±0.50</t>
    <phoneticPr fontId="7" type="noConversion"/>
  </si>
  <si>
    <t>EER11.5/6.69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</si>
</sst>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94" formatCode="_ &quot;￥&quot;* #,##0.00_ ;_ &quot;￥&quot;* \-#,##0.00_ ;_ &quot;￥&quot;* \-??_ ;_ @_ "/>
    <numFmt numFmtId="196" formatCode="0.00_ "/>
    <numFmt numFmtId="197" formatCode="0.0_);[Red]\(0.0\)"/>
    <numFmt numFmtId="198" formatCode="0.0_ "/>
    <numFmt numFmtId="199" formatCode="0.00_);[Red]\(0.00\)"/>
    <numFmt numFmtId="200" formatCode="0_ "/>
    <numFmt numFmtId="201" formatCode="0_);[Red]\(0\)"/>
    <numFmt numFmtId="212" formatCode="0;__x0000_"/>
    <numFmt numFmtId="215" formatCode="#,##0.0_);[Red]\(#,##0.0\)"/>
    <numFmt numFmtId="216" formatCode="#,##0.00_);[Red]\(#,##0.00\)"/>
    <numFmt numFmtId="222" formatCode="0.000_);[Red]\(0.000\)"/>
    <numFmt numFmtId="226" formatCode="#,##0_);[Red]\(#,##0\)"/>
  </numFmts>
  <fonts count="72">
    <font>
      <sz val="12"/>
      <name val="宋体"/>
      <charset val="134"/>
    </font>
    <font>
      <sz val="12"/>
      <name val="Arial"/>
      <family val="2"/>
    </font>
    <font>
      <sz val="12"/>
      <name val="DFKai-SB"/>
      <family val="2"/>
    </font>
    <font>
      <sz val="14"/>
      <name val="Arial"/>
      <family val="2"/>
    </font>
    <font>
      <sz val="10"/>
      <name val="Arial"/>
      <family val="2"/>
    </font>
    <font>
      <sz val="9"/>
      <name val="宋体"/>
      <charset val="134"/>
    </font>
    <font>
      <sz val="12"/>
      <name val="宋体"/>
      <charset val="134"/>
    </font>
    <font>
      <sz val="9"/>
      <name val="新細明體"/>
      <family val="1"/>
      <charset val="136"/>
    </font>
    <font>
      <b/>
      <sz val="36"/>
      <name val="Arial"/>
      <family val="2"/>
    </font>
    <font>
      <sz val="11"/>
      <name val="Arial"/>
      <family val="2"/>
    </font>
    <font>
      <b/>
      <sz val="16"/>
      <name val="宋体"/>
      <charset val="134"/>
    </font>
    <font>
      <sz val="11"/>
      <name val="宋体"/>
      <charset val="134"/>
    </font>
    <font>
      <vertAlign val="superscript"/>
      <sz val="11"/>
      <name val="Arial"/>
      <family val="2"/>
    </font>
    <font>
      <sz val="12"/>
      <color indexed="8"/>
      <name val="Arial"/>
      <family val="2"/>
    </font>
    <font>
      <sz val="11"/>
      <color indexed="8"/>
      <name val="Arial"/>
      <family val="2"/>
    </font>
    <font>
      <b/>
      <sz val="11"/>
      <name val="Arial"/>
      <family val="2"/>
    </font>
    <font>
      <vertAlign val="subscript"/>
      <sz val="12"/>
      <name val="Arial"/>
      <family val="2"/>
    </font>
    <font>
      <sz val="12"/>
      <color indexed="8"/>
      <name val="宋体"/>
      <charset val="134"/>
    </font>
    <font>
      <sz val="11"/>
      <color indexed="10"/>
      <name val="Arial"/>
      <family val="2"/>
    </font>
    <font>
      <sz val="12"/>
      <color indexed="10"/>
      <name val="Arial"/>
      <family val="2"/>
    </font>
    <font>
      <b/>
      <sz val="36"/>
      <color indexed="8"/>
      <name val="Arial"/>
      <family val="2"/>
    </font>
    <font>
      <sz val="14"/>
      <color indexed="8"/>
      <name val="Arial"/>
      <family val="2"/>
    </font>
    <font>
      <sz val="10"/>
      <name val="宋体"/>
      <charset val="134"/>
    </font>
    <font>
      <sz val="12"/>
      <name val="宋体"/>
      <charset val="134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vertAlign val="superscript"/>
      <sz val="12"/>
      <name val="Arial"/>
      <family val="2"/>
    </font>
    <font>
      <sz val="12"/>
      <name val="Times New Roman"/>
      <family val="1"/>
    </font>
    <font>
      <u/>
      <sz val="14"/>
      <name val="宋体"/>
      <charset val="134"/>
    </font>
    <font>
      <sz val="16"/>
      <name val="標楷體"/>
      <charset val="136"/>
    </font>
    <font>
      <sz val="16"/>
      <name val="DFKai-SB"/>
      <family val="2"/>
    </font>
    <font>
      <sz val="16"/>
      <color indexed="23"/>
      <name val="DFKai-SB"/>
      <family val="2"/>
    </font>
    <font>
      <sz val="12"/>
      <name val="標楷體"/>
      <charset val="136"/>
    </font>
    <font>
      <sz val="16"/>
      <name val="Arial"/>
      <family val="2"/>
    </font>
    <font>
      <sz val="16"/>
      <name val="宋体"/>
      <charset val="134"/>
    </font>
    <font>
      <sz val="16"/>
      <color indexed="23"/>
      <name val="宋体"/>
      <charset val="134"/>
    </font>
    <font>
      <sz val="13"/>
      <color indexed="23"/>
      <name val="宋体"/>
      <charset val="134"/>
    </font>
    <font>
      <sz val="13"/>
      <color indexed="23"/>
      <name val="DFKai-SB"/>
      <family val="2"/>
    </font>
    <font>
      <b/>
      <sz val="16"/>
      <color indexed="8"/>
      <name val="宋体"/>
      <charset val="134"/>
    </font>
    <font>
      <sz val="10"/>
      <color indexed="8"/>
      <name val="宋体"/>
      <charset val="134"/>
    </font>
    <font>
      <vertAlign val="superscript"/>
      <sz val="11"/>
      <color indexed="8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vertAlign val="superscript"/>
      <sz val="12"/>
      <color indexed="8"/>
      <name val="Arial"/>
      <family val="2"/>
    </font>
    <font>
      <sz val="12"/>
      <color indexed="8"/>
      <name val="DFKai-SB"/>
      <family val="2"/>
    </font>
    <font>
      <sz val="16"/>
      <color indexed="8"/>
      <name val="DFKai-SB"/>
      <family val="2"/>
    </font>
    <font>
      <sz val="16"/>
      <color indexed="8"/>
      <name val="標楷體"/>
      <charset val="136"/>
    </font>
    <font>
      <sz val="16"/>
      <color indexed="8"/>
      <name val="Arial"/>
      <family val="2"/>
    </font>
    <font>
      <sz val="12"/>
      <color indexed="8"/>
      <name val="標楷體"/>
      <charset val="136"/>
    </font>
    <font>
      <sz val="12"/>
      <color indexed="8"/>
      <name val="標楷體"/>
      <charset val="136"/>
    </font>
    <font>
      <sz val="12"/>
      <color indexed="8"/>
      <name val="標楷體"/>
      <charset val="136"/>
    </font>
    <font>
      <vertAlign val="subscript"/>
      <sz val="12"/>
      <color indexed="8"/>
      <name val="Arial"/>
      <family val="2"/>
    </font>
    <font>
      <sz val="12"/>
      <color indexed="8"/>
      <name val="標楷體"/>
      <charset val="136"/>
    </font>
    <font>
      <sz val="12"/>
      <color indexed="8"/>
      <name val="標楷體"/>
      <charset val="136"/>
    </font>
    <font>
      <sz val="12"/>
      <color indexed="8"/>
      <name val="標楷體"/>
      <charset val="136"/>
    </font>
    <font>
      <sz val="12"/>
      <color indexed="8"/>
      <name val="標楷體"/>
      <charset val="136"/>
    </font>
    <font>
      <sz val="12"/>
      <color indexed="8"/>
      <name val="標楷體"/>
      <charset val="136"/>
    </font>
    <font>
      <sz val="11"/>
      <color indexed="8"/>
      <name val="標楷體"/>
      <charset val="136"/>
    </font>
    <font>
      <sz val="11"/>
      <color indexed="8"/>
      <name val="宋体"/>
      <charset val="134"/>
    </font>
    <font>
      <sz val="12"/>
      <color indexed="8"/>
      <name val="標楷體"/>
      <charset val="136"/>
    </font>
    <font>
      <sz val="12"/>
      <color indexed="8"/>
      <name val="標楷體"/>
      <charset val="136"/>
    </font>
    <font>
      <sz val="12"/>
      <color indexed="8"/>
      <name val="標楷體"/>
      <charset val="136"/>
    </font>
    <font>
      <sz val="12"/>
      <color indexed="8"/>
      <name val="標楷體"/>
      <charset val="136"/>
    </font>
    <font>
      <sz val="12"/>
      <color indexed="8"/>
      <name val="標楷體"/>
      <charset val="136"/>
    </font>
    <font>
      <sz val="12"/>
      <color indexed="8"/>
      <name val="標楷體"/>
      <charset val="136"/>
    </font>
    <font>
      <sz val="12"/>
      <color indexed="8"/>
      <name val="標楷體"/>
      <charset val="136"/>
    </font>
    <font>
      <sz val="12"/>
      <color indexed="8"/>
      <name val="標楷體"/>
      <charset val="136"/>
    </font>
    <font>
      <sz val="12"/>
      <color indexed="8"/>
      <name val="Times New Roman"/>
      <family val="1"/>
    </font>
    <font>
      <sz val="20"/>
      <name val="宋体"/>
      <charset val="134"/>
    </font>
    <font>
      <b/>
      <sz val="24"/>
      <color indexed="12"/>
      <name val="宋体"/>
      <charset val="134"/>
    </font>
    <font>
      <sz val="12"/>
      <color indexed="12"/>
      <name val="Arial"/>
      <family val="2"/>
    </font>
    <font>
      <vertAlign val="superscript"/>
      <sz val="12"/>
      <color indexed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</borders>
  <cellStyleXfs count="7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</cellStyleXfs>
  <cellXfs count="114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0" fontId="9" fillId="0" borderId="0" xfId="0" applyFont="1" applyBorder="1" applyAlignment="1">
      <alignment horizontal="center" wrapText="1"/>
    </xf>
    <xf numFmtId="0" fontId="9" fillId="0" borderId="0" xfId="0" applyFont="1"/>
    <xf numFmtId="0" fontId="9" fillId="0" borderId="1" xfId="0" applyFont="1" applyFill="1" applyBorder="1" applyAlignment="1">
      <alignment horizontal="center" vertical="center" shrinkToFit="1"/>
    </xf>
    <xf numFmtId="0" fontId="9" fillId="0" borderId="0" xfId="0" applyFont="1" applyFill="1" applyBorder="1" applyAlignment="1">
      <alignment horizontal="center" vertical="center" shrinkToFit="1"/>
    </xf>
    <xf numFmtId="0" fontId="1" fillId="0" borderId="0" xfId="0" applyFont="1" applyFill="1"/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/>
    </xf>
    <xf numFmtId="0" fontId="1" fillId="0" borderId="0" xfId="0" applyFont="1" applyFill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" fillId="0" borderId="0" xfId="0" applyFont="1" applyBorder="1"/>
    <xf numFmtId="0" fontId="1" fillId="0" borderId="0" xfId="0" applyFont="1" applyFill="1" applyBorder="1"/>
    <xf numFmtId="0" fontId="9" fillId="0" borderId="0" xfId="0" applyFont="1" applyBorder="1" applyAlignment="1">
      <alignment horizontal="center" vertical="center" wrapText="1"/>
    </xf>
    <xf numFmtId="199" fontId="9" fillId="0" borderId="0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Border="1" applyAlignment="1">
      <alignment horizontal="center" vertical="center" wrapText="1"/>
    </xf>
    <xf numFmtId="49" fontId="1" fillId="0" borderId="0" xfId="0" applyNumberFormat="1" applyFont="1" applyAlignment="1">
      <alignment horizontal="left" vertical="center" wrapText="1"/>
    </xf>
    <xf numFmtId="49" fontId="1" fillId="0" borderId="0" xfId="0" applyNumberFormat="1" applyFont="1" applyAlignment="1">
      <alignment horizontal="center" vertical="center" wrapText="1"/>
    </xf>
    <xf numFmtId="49" fontId="1" fillId="0" borderId="0" xfId="0" applyNumberFormat="1" applyFont="1" applyFill="1" applyAlignment="1"/>
    <xf numFmtId="49" fontId="4" fillId="0" borderId="0" xfId="0" applyNumberFormat="1" applyFont="1" applyFill="1" applyAlignment="1">
      <alignment horizontal="center" wrapText="1"/>
    </xf>
    <xf numFmtId="49" fontId="8" fillId="0" borderId="0" xfId="0" applyNumberFormat="1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Alignment="1"/>
    <xf numFmtId="49" fontId="1" fillId="0" borderId="0" xfId="0" applyNumberFormat="1" applyFont="1" applyFill="1" applyAlignment="1">
      <alignment horizontal="left"/>
    </xf>
    <xf numFmtId="49" fontId="4" fillId="0" borderId="0" xfId="0" applyNumberFormat="1" applyFont="1" applyFill="1" applyAlignment="1">
      <alignment horizontal="left" wrapText="1"/>
    </xf>
    <xf numFmtId="0" fontId="0" fillId="0" borderId="0" xfId="0" applyFill="1"/>
    <xf numFmtId="49" fontId="1" fillId="0" borderId="0" xfId="0" applyNumberFormat="1" applyFont="1" applyAlignment="1">
      <alignment horizontal="center" wrapText="1"/>
    </xf>
    <xf numFmtId="49" fontId="4" fillId="0" borderId="0" xfId="0" applyNumberFormat="1" applyFont="1" applyAlignment="1">
      <alignment horizontal="center" wrapText="1"/>
    </xf>
    <xf numFmtId="49" fontId="1" fillId="0" borderId="0" xfId="0" applyNumberFormat="1" applyFont="1" applyBorder="1" applyAlignment="1">
      <alignment wrapText="1"/>
    </xf>
    <xf numFmtId="49" fontId="1" fillId="0" borderId="0" xfId="0" applyNumberFormat="1" applyFont="1" applyBorder="1" applyAlignment="1">
      <alignment horizontal="center" wrapText="1"/>
    </xf>
    <xf numFmtId="49" fontId="1" fillId="0" borderId="0" xfId="0" applyNumberFormat="1" applyFont="1" applyAlignment="1">
      <alignment wrapText="1"/>
    </xf>
    <xf numFmtId="0" fontId="3" fillId="0" borderId="0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 shrinkToFit="1"/>
    </xf>
    <xf numFmtId="0" fontId="9" fillId="0" borderId="0" xfId="0" applyFont="1" applyFill="1" applyBorder="1" applyAlignment="1">
      <alignment horizontal="left" vertical="center" shrinkToFit="1"/>
    </xf>
    <xf numFmtId="0" fontId="1" fillId="0" borderId="0" xfId="0" applyFont="1" applyFill="1" applyAlignment="1">
      <alignment horizontal="left"/>
    </xf>
    <xf numFmtId="0" fontId="11" fillId="0" borderId="0" xfId="0" applyFont="1" applyFill="1" applyBorder="1" applyAlignment="1">
      <alignment horizontal="left" vertical="center" shrinkToFit="1"/>
    </xf>
    <xf numFmtId="196" fontId="9" fillId="0" borderId="1" xfId="5" applyNumberFormat="1" applyFont="1" applyFill="1" applyBorder="1" applyAlignment="1">
      <alignment horizontal="center" vertical="center" shrinkToFit="1"/>
    </xf>
    <xf numFmtId="199" fontId="9" fillId="0" borderId="1" xfId="5" applyNumberFormat="1" applyFont="1" applyFill="1" applyBorder="1" applyAlignment="1">
      <alignment horizontal="center" vertical="center" shrinkToFit="1"/>
    </xf>
    <xf numFmtId="0" fontId="9" fillId="0" borderId="1" xfId="5" applyFont="1" applyFill="1" applyBorder="1" applyAlignment="1">
      <alignment horizontal="center" vertical="center" shrinkToFit="1"/>
    </xf>
    <xf numFmtId="0" fontId="1" fillId="0" borderId="1" xfId="0" applyFont="1" applyFill="1" applyBorder="1"/>
    <xf numFmtId="199" fontId="1" fillId="0" borderId="0" xfId="0" applyNumberFormat="1" applyFont="1" applyFill="1"/>
    <xf numFmtId="199" fontId="1" fillId="0" borderId="0" xfId="0" applyNumberFormat="1" applyFont="1" applyFill="1" applyBorder="1"/>
    <xf numFmtId="199" fontId="9" fillId="0" borderId="1" xfId="0" applyNumberFormat="1" applyFont="1" applyFill="1" applyBorder="1" applyAlignment="1">
      <alignment horizontal="center" vertical="center" shrinkToFit="1"/>
    </xf>
    <xf numFmtId="196" fontId="9" fillId="0" borderId="1" xfId="0" applyNumberFormat="1" applyFont="1" applyFill="1" applyBorder="1" applyAlignment="1">
      <alignment horizontal="center" vertical="center" shrinkToFit="1"/>
    </xf>
    <xf numFmtId="0" fontId="9" fillId="0" borderId="0" xfId="0" applyFont="1" applyFill="1"/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wrapText="1"/>
    </xf>
    <xf numFmtId="0" fontId="9" fillId="0" borderId="0" xfId="0" applyFont="1" applyFill="1" applyBorder="1" applyAlignment="1">
      <alignment horizontal="left" wrapText="1"/>
    </xf>
    <xf numFmtId="0" fontId="3" fillId="0" borderId="0" xfId="0" applyFont="1" applyFill="1" applyAlignment="1">
      <alignment horizontal="center"/>
    </xf>
    <xf numFmtId="0" fontId="13" fillId="0" borderId="0" xfId="0" applyFont="1" applyFill="1"/>
    <xf numFmtId="199" fontId="9" fillId="0" borderId="0" xfId="0" applyNumberFormat="1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/>
    </xf>
    <xf numFmtId="199" fontId="9" fillId="0" borderId="0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0" xfId="5" applyFont="1" applyFill="1" applyBorder="1" applyAlignment="1">
      <alignment horizontal="center" vertical="center" shrinkToFit="1"/>
    </xf>
    <xf numFmtId="0" fontId="1" fillId="0" borderId="0" xfId="0" applyFont="1" applyFill="1" applyAlignment="1">
      <alignment horizontal="center" vertical="center" wrapText="1"/>
    </xf>
    <xf numFmtId="0" fontId="9" fillId="0" borderId="1" xfId="0" applyFont="1" applyFill="1" applyBorder="1"/>
    <xf numFmtId="0" fontId="1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9" fillId="0" borderId="0" xfId="0" applyFont="1" applyFill="1" applyBorder="1"/>
    <xf numFmtId="201" fontId="9" fillId="0" borderId="1" xfId="0" applyNumberFormat="1" applyFont="1" applyFill="1" applyBorder="1" applyAlignment="1">
      <alignment horizontal="center" vertical="center" wrapText="1" shrinkToFit="1"/>
    </xf>
    <xf numFmtId="0" fontId="9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Alignment="1">
      <alignment horizontal="left"/>
    </xf>
    <xf numFmtId="49" fontId="9" fillId="0" borderId="0" xfId="0" applyNumberFormat="1" applyFont="1" applyFill="1" applyAlignment="1">
      <alignment horizontal="center" wrapText="1"/>
    </xf>
    <xf numFmtId="0" fontId="15" fillId="0" borderId="0" xfId="0" applyFont="1" applyFill="1" applyBorder="1" applyAlignment="1">
      <alignment horizontal="center" vertical="center"/>
    </xf>
    <xf numFmtId="49" fontId="9" fillId="0" borderId="0" xfId="0" applyNumberFormat="1" applyFont="1" applyBorder="1" applyAlignment="1">
      <alignment horizontal="center" vertical="center" wrapText="1"/>
    </xf>
    <xf numFmtId="0" fontId="11" fillId="0" borderId="0" xfId="0" applyFont="1"/>
    <xf numFmtId="0" fontId="15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center"/>
    </xf>
    <xf numFmtId="199" fontId="9" fillId="0" borderId="0" xfId="0" applyNumberFormat="1" applyFont="1" applyAlignment="1">
      <alignment horizontal="center" vertical="center" wrapText="1"/>
    </xf>
    <xf numFmtId="49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49" fontId="9" fillId="0" borderId="0" xfId="0" applyNumberFormat="1" applyFont="1" applyFill="1" applyAlignment="1">
      <alignment horizontal="left" vertical="center" wrapText="1"/>
    </xf>
    <xf numFmtId="198" fontId="9" fillId="0" borderId="0" xfId="0" applyNumberFormat="1" applyFont="1" applyFill="1" applyBorder="1" applyAlignment="1">
      <alignment horizontal="center" vertical="center" shrinkToFit="1"/>
    </xf>
    <xf numFmtId="0" fontId="10" fillId="0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 shrinkToFit="1"/>
    </xf>
    <xf numFmtId="199" fontId="9" fillId="2" borderId="3" xfId="5" applyNumberFormat="1" applyFont="1" applyFill="1" applyBorder="1" applyAlignment="1">
      <alignment horizontal="center"/>
    </xf>
    <xf numFmtId="199" fontId="9" fillId="2" borderId="4" xfId="5" applyNumberFormat="1" applyFont="1" applyFill="1" applyBorder="1" applyAlignment="1">
      <alignment horizontal="center"/>
    </xf>
    <xf numFmtId="0" fontId="9" fillId="0" borderId="0" xfId="4" applyFont="1" applyFill="1" applyBorder="1" applyAlignment="1">
      <alignment vertical="center" shrinkToFit="1"/>
    </xf>
    <xf numFmtId="196" fontId="9" fillId="0" borderId="0" xfId="5" applyNumberFormat="1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left"/>
    </xf>
    <xf numFmtId="0" fontId="9" fillId="2" borderId="1" xfId="5" applyFont="1" applyFill="1" applyBorder="1" applyAlignment="1">
      <alignment horizontal="left" vertical="center" shrinkToFit="1"/>
    </xf>
    <xf numFmtId="0" fontId="1" fillId="0" borderId="0" xfId="0" applyFont="1" applyFill="1" applyBorder="1" applyAlignment="1">
      <alignment horizontal="center" vertical="center"/>
    </xf>
    <xf numFmtId="0" fontId="11" fillId="0" borderId="0" xfId="4" applyFont="1" applyFill="1" applyBorder="1" applyAlignment="1">
      <alignment vertical="center" shrinkToFit="1"/>
    </xf>
    <xf numFmtId="0" fontId="0" fillId="0" borderId="0" xfId="0" applyBorder="1" applyAlignment="1"/>
    <xf numFmtId="0" fontId="9" fillId="2" borderId="1" xfId="4" applyFont="1" applyFill="1" applyBorder="1" applyAlignment="1">
      <alignment vertical="center" shrinkToFit="1"/>
    </xf>
    <xf numFmtId="0" fontId="9" fillId="0" borderId="5" xfId="5" applyFont="1" applyFill="1" applyBorder="1" applyAlignment="1">
      <alignment horizontal="center" vertical="center" shrinkToFit="1"/>
    </xf>
    <xf numFmtId="0" fontId="9" fillId="0" borderId="5" xfId="5" applyFont="1" applyFill="1" applyBorder="1" applyAlignment="1">
      <alignment vertical="center" shrinkToFit="1"/>
    </xf>
    <xf numFmtId="0" fontId="9" fillId="2" borderId="1" xfId="0" applyFont="1" applyFill="1" applyBorder="1" applyAlignment="1">
      <alignment horizontal="left" vertical="center"/>
    </xf>
    <xf numFmtId="199" fontId="9" fillId="2" borderId="1" xfId="5" applyNumberFormat="1" applyFont="1" applyFill="1" applyBorder="1" applyAlignment="1">
      <alignment horizontal="center" vertical="center" shrinkToFit="1"/>
    </xf>
    <xf numFmtId="0" fontId="14" fillId="2" borderId="1" xfId="0" applyFont="1" applyFill="1" applyBorder="1" applyAlignment="1">
      <alignment horizontal="left" vertical="center" shrinkToFit="1"/>
    </xf>
    <xf numFmtId="0" fontId="13" fillId="0" borderId="0" xfId="0" applyFont="1"/>
    <xf numFmtId="199" fontId="14" fillId="0" borderId="1" xfId="0" applyNumberFormat="1" applyFont="1" applyFill="1" applyBorder="1" applyAlignment="1">
      <alignment horizontal="center" vertical="center" shrinkToFit="1"/>
    </xf>
    <xf numFmtId="0" fontId="9" fillId="0" borderId="5" xfId="0" applyFont="1" applyFill="1" applyBorder="1" applyAlignment="1">
      <alignment horizontal="center" vertical="center" shrinkToFit="1"/>
    </xf>
    <xf numFmtId="0" fontId="9" fillId="2" borderId="5" xfId="4" applyFont="1" applyFill="1" applyBorder="1" applyAlignment="1">
      <alignment vertical="center" shrinkToFit="1"/>
    </xf>
    <xf numFmtId="199" fontId="9" fillId="2" borderId="6" xfId="5" applyNumberFormat="1" applyFont="1" applyFill="1" applyBorder="1" applyAlignment="1">
      <alignment horizontal="center"/>
    </xf>
    <xf numFmtId="199" fontId="9" fillId="2" borderId="7" xfId="5" applyNumberFormat="1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4" fillId="2" borderId="1" xfId="5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9" fillId="2" borderId="1" xfId="0" applyFont="1" applyFill="1" applyBorder="1"/>
    <xf numFmtId="0" fontId="1" fillId="2" borderId="1" xfId="0" applyFont="1" applyFill="1" applyBorder="1"/>
    <xf numFmtId="201" fontId="9" fillId="0" borderId="1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1" fillId="3" borderId="0" xfId="0" applyFont="1" applyFill="1" applyAlignment="1">
      <alignment horizontal="center"/>
    </xf>
    <xf numFmtId="200" fontId="9" fillId="0" borderId="1" xfId="5" applyNumberFormat="1" applyFont="1" applyFill="1" applyBorder="1" applyAlignment="1">
      <alignment horizontal="center" vertical="center" wrapText="1" shrinkToFit="1"/>
    </xf>
    <xf numFmtId="0" fontId="1" fillId="4" borderId="0" xfId="0" applyFont="1" applyFill="1"/>
    <xf numFmtId="0" fontId="14" fillId="0" borderId="1" xfId="0" applyFont="1" applyFill="1" applyBorder="1" applyAlignment="1">
      <alignment horizontal="center" vertical="center" shrinkToFit="1"/>
    </xf>
    <xf numFmtId="0" fontId="13" fillId="3" borderId="0" xfId="0" applyFont="1" applyFill="1"/>
    <xf numFmtId="0" fontId="1" fillId="3" borderId="0" xfId="0" applyFont="1" applyFill="1"/>
    <xf numFmtId="0" fontId="18" fillId="0" borderId="0" xfId="0" applyFont="1" applyFill="1"/>
    <xf numFmtId="0" fontId="19" fillId="0" borderId="0" xfId="0" applyFont="1" applyFill="1"/>
    <xf numFmtId="49" fontId="8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 wrapText="1"/>
    </xf>
    <xf numFmtId="0" fontId="19" fillId="0" borderId="0" xfId="0" applyFont="1" applyFill="1" applyAlignment="1">
      <alignment horizontal="center"/>
    </xf>
    <xf numFmtId="199" fontId="9" fillId="2" borderId="1" xfId="0" applyNumberFormat="1" applyFont="1" applyFill="1" applyBorder="1" applyAlignment="1">
      <alignment horizontal="left" vertical="center" shrinkToFit="1"/>
    </xf>
    <xf numFmtId="199" fontId="9" fillId="0" borderId="1" xfId="0" applyNumberFormat="1" applyFont="1" applyFill="1" applyBorder="1" applyAlignment="1">
      <alignment horizontal="center" vertical="center" wrapText="1"/>
    </xf>
    <xf numFmtId="199" fontId="14" fillId="0" borderId="1" xfId="0" applyNumberFormat="1" applyFont="1" applyFill="1" applyBorder="1" applyAlignment="1">
      <alignment horizontal="center" vertical="center" wrapText="1"/>
    </xf>
    <xf numFmtId="201" fontId="9" fillId="0" borderId="2" xfId="0" applyNumberFormat="1" applyFont="1" applyFill="1" applyBorder="1" applyAlignment="1">
      <alignment horizontal="center" vertical="center" wrapText="1"/>
    </xf>
    <xf numFmtId="201" fontId="9" fillId="0" borderId="8" xfId="0" applyNumberFormat="1" applyFont="1" applyFill="1" applyBorder="1" applyAlignment="1">
      <alignment horizontal="center" vertical="center" wrapText="1"/>
    </xf>
    <xf numFmtId="199" fontId="9" fillId="2" borderId="1" xfId="0" applyNumberFormat="1" applyFont="1" applyFill="1" applyBorder="1" applyAlignment="1">
      <alignment horizontal="left" vertical="center" wrapText="1" shrinkToFit="1"/>
    </xf>
    <xf numFmtId="199" fontId="9" fillId="0" borderId="1" xfId="0" applyNumberFormat="1" applyFont="1" applyFill="1" applyBorder="1" applyAlignment="1">
      <alignment horizontal="center" vertical="center" wrapText="1" shrinkToFit="1"/>
    </xf>
    <xf numFmtId="199" fontId="9" fillId="2" borderId="1" xfId="0" applyNumberFormat="1" applyFont="1" applyFill="1" applyBorder="1" applyAlignment="1">
      <alignment horizontal="left" vertical="center" wrapText="1"/>
    </xf>
    <xf numFmtId="49" fontId="4" fillId="0" borderId="0" xfId="0" applyNumberFormat="1" applyFont="1" applyFill="1" applyBorder="1" applyAlignment="1">
      <alignment horizontal="center" wrapText="1"/>
    </xf>
    <xf numFmtId="197" fontId="9" fillId="0" borderId="0" xfId="0" applyNumberFormat="1" applyFont="1" applyFill="1" applyBorder="1" applyAlignment="1">
      <alignment horizontal="center" vertical="center"/>
    </xf>
    <xf numFmtId="197" fontId="9" fillId="0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left"/>
    </xf>
    <xf numFmtId="0" fontId="18" fillId="0" borderId="0" xfId="0" applyFont="1" applyFill="1" applyBorder="1"/>
    <xf numFmtId="0" fontId="19" fillId="0" borderId="0" xfId="0" applyFont="1" applyFill="1" applyBorder="1"/>
    <xf numFmtId="0" fontId="18" fillId="0" borderId="5" xfId="0" applyFont="1" applyFill="1" applyBorder="1" applyAlignment="1">
      <alignment horizontal="center"/>
    </xf>
    <xf numFmtId="0" fontId="18" fillId="0" borderId="9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49" fontId="1" fillId="0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201" fontId="4" fillId="2" borderId="3" xfId="5" applyNumberFormat="1" applyFont="1" applyFill="1" applyBorder="1" applyAlignment="1">
      <alignment horizontal="left" vertical="center"/>
    </xf>
    <xf numFmtId="201" fontId="4" fillId="2" borderId="3" xfId="5" applyNumberFormat="1" applyFont="1" applyFill="1" applyBorder="1" applyAlignment="1">
      <alignment horizontal="left"/>
    </xf>
    <xf numFmtId="201" fontId="4" fillId="2" borderId="3" xfId="0" applyNumberFormat="1" applyFont="1" applyFill="1" applyBorder="1" applyAlignment="1">
      <alignment horizontal="left"/>
    </xf>
    <xf numFmtId="201" fontId="4" fillId="2" borderId="1" xfId="0" applyNumberFormat="1" applyFont="1" applyFill="1" applyBorder="1" applyAlignment="1">
      <alignment horizontal="left"/>
    </xf>
    <xf numFmtId="199" fontId="9" fillId="0" borderId="1" xfId="5" applyNumberFormat="1" applyFont="1" applyFill="1" applyBorder="1" applyAlignment="1">
      <alignment horizontal="center" vertical="center" wrapText="1" shrinkToFit="1"/>
    </xf>
    <xf numFmtId="201" fontId="9" fillId="0" borderId="1" xfId="5" applyNumberFormat="1" applyFont="1" applyFill="1" applyBorder="1" applyAlignment="1">
      <alignment horizontal="center" vertical="center" wrapText="1" shrinkToFit="1"/>
    </xf>
    <xf numFmtId="0" fontId="1" fillId="0" borderId="0" xfId="5" applyFont="1" applyFill="1"/>
    <xf numFmtId="49" fontId="1" fillId="0" borderId="0" xfId="0" applyNumberFormat="1" applyFont="1" applyFill="1" applyBorder="1" applyAlignment="1">
      <alignment horizontal="left" vertical="center" wrapText="1"/>
    </xf>
    <xf numFmtId="49" fontId="20" fillId="0" borderId="0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shrinkToFit="1"/>
    </xf>
    <xf numFmtId="0" fontId="0" fillId="0" borderId="0" xfId="0" applyAlignment="1">
      <alignment shrinkToFit="1"/>
    </xf>
    <xf numFmtId="0" fontId="13" fillId="0" borderId="0" xfId="0" applyFont="1" applyFill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9" fillId="0" borderId="1" xfId="0" quotePrefix="1" applyFont="1" applyFill="1" applyBorder="1" applyAlignment="1">
      <alignment horizontal="center" vertical="center" shrinkToFit="1"/>
    </xf>
    <xf numFmtId="196" fontId="14" fillId="0" borderId="1" xfId="0" applyNumberFormat="1" applyFont="1" applyFill="1" applyBorder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49" fontId="13" fillId="0" borderId="0" xfId="0" applyNumberFormat="1" applyFont="1" applyBorder="1" applyAlignment="1">
      <alignment horizontal="center" vertical="center" wrapText="1"/>
    </xf>
    <xf numFmtId="49" fontId="4" fillId="0" borderId="0" xfId="0" applyNumberFormat="1" applyFont="1" applyBorder="1" applyAlignment="1">
      <alignment horizontal="center" vertical="center" wrapText="1"/>
    </xf>
    <xf numFmtId="49" fontId="8" fillId="0" borderId="0" xfId="0" applyNumberFormat="1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 wrapText="1"/>
    </xf>
    <xf numFmtId="49" fontId="1" fillId="0" borderId="0" xfId="0" applyNumberFormat="1" applyFont="1" applyBorder="1" applyAlignment="1">
      <alignment horizontal="left" vertical="center" wrapText="1"/>
    </xf>
    <xf numFmtId="49" fontId="4" fillId="0" borderId="0" xfId="0" applyNumberFormat="1" applyFont="1" applyBorder="1" applyAlignment="1">
      <alignment horizontal="left" vertical="center" wrapText="1"/>
    </xf>
    <xf numFmtId="49" fontId="1" fillId="0" borderId="0" xfId="0" applyNumberFormat="1" applyFont="1" applyBorder="1" applyAlignment="1">
      <alignment horizontal="center" vertical="center" wrapText="1"/>
    </xf>
    <xf numFmtId="49" fontId="4" fillId="0" borderId="0" xfId="0" applyNumberFormat="1" applyFont="1" applyAlignment="1">
      <alignment horizontal="left" vertical="center" wrapText="1"/>
    </xf>
    <xf numFmtId="199" fontId="9" fillId="2" borderId="5" xfId="5" applyNumberFormat="1" applyFont="1" applyFill="1" applyBorder="1" applyAlignment="1">
      <alignment horizontal="center"/>
    </xf>
    <xf numFmtId="0" fontId="1" fillId="0" borderId="0" xfId="0" applyFont="1" applyBorder="1" applyAlignment="1">
      <alignment horizontal="center" wrapText="1"/>
    </xf>
    <xf numFmtId="0" fontId="1" fillId="3" borderId="0" xfId="0" applyFont="1" applyFill="1" applyBorder="1"/>
    <xf numFmtId="0" fontId="1" fillId="3" borderId="0" xfId="0" applyFont="1" applyFill="1" applyBorder="1" applyAlignment="1">
      <alignment horizontal="center"/>
    </xf>
    <xf numFmtId="196" fontId="9" fillId="0" borderId="5" xfId="0" applyNumberFormat="1" applyFont="1" applyFill="1" applyBorder="1" applyAlignment="1">
      <alignment horizontal="center" vertical="center" shrinkToFit="1"/>
    </xf>
    <xf numFmtId="49" fontId="1" fillId="0" borderId="0" xfId="0" applyNumberFormat="1" applyFont="1" applyBorder="1"/>
    <xf numFmtId="49" fontId="1" fillId="0" borderId="0" xfId="0" applyNumberFormat="1" applyFont="1"/>
    <xf numFmtId="0" fontId="1" fillId="0" borderId="0" xfId="0" applyFont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49" fontId="1" fillId="0" borderId="0" xfId="0" applyNumberFormat="1" applyFont="1" applyFill="1" applyAlignment="1">
      <alignment vertical="center"/>
    </xf>
    <xf numFmtId="49" fontId="4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199" fontId="9" fillId="2" borderId="6" xfId="5" applyNumberFormat="1" applyFont="1" applyFill="1" applyBorder="1" applyAlignment="1">
      <alignment horizontal="center" vertical="center"/>
    </xf>
    <xf numFmtId="199" fontId="9" fillId="2" borderId="3" xfId="5" applyNumberFormat="1" applyFont="1" applyFill="1" applyBorder="1" applyAlignment="1">
      <alignment horizontal="center" vertical="center"/>
    </xf>
    <xf numFmtId="199" fontId="9" fillId="2" borderId="9" xfId="5" applyNumberFormat="1" applyFont="1" applyFill="1" applyBorder="1" applyAlignment="1">
      <alignment horizontal="center" vertical="center"/>
    </xf>
    <xf numFmtId="199" fontId="9" fillId="2" borderId="5" xfId="5" applyNumberFormat="1" applyFont="1" applyFill="1" applyBorder="1" applyAlignment="1">
      <alignment horizontal="center" vertical="center"/>
    </xf>
    <xf numFmtId="0" fontId="4" fillId="2" borderId="1" xfId="5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Border="1" applyAlignment="1">
      <alignment vertical="center"/>
    </xf>
    <xf numFmtId="199" fontId="9" fillId="0" borderId="0" xfId="0" applyNumberFormat="1" applyFont="1" applyBorder="1" applyAlignment="1">
      <alignment horizontal="center" vertical="center"/>
    </xf>
    <xf numFmtId="199" fontId="9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shrinkToFit="1"/>
    </xf>
    <xf numFmtId="0" fontId="9" fillId="2" borderId="3" xfId="0" applyFont="1" applyFill="1" applyBorder="1" applyAlignment="1">
      <alignment horizontal="center"/>
    </xf>
    <xf numFmtId="201" fontId="4" fillId="2" borderId="3" xfId="5" applyNumberFormat="1" applyFont="1" applyFill="1" applyBorder="1" applyAlignment="1">
      <alignment horizontal="center"/>
    </xf>
    <xf numFmtId="201" fontId="4" fillId="2" borderId="3" xfId="0" applyNumberFormat="1" applyFont="1" applyFill="1" applyBorder="1" applyAlignment="1">
      <alignment horizontal="center"/>
    </xf>
    <xf numFmtId="201" fontId="4" fillId="2" borderId="1" xfId="0" applyNumberFormat="1" applyFont="1" applyFill="1" applyBorder="1" applyAlignment="1">
      <alignment horizontal="center"/>
    </xf>
    <xf numFmtId="0" fontId="13" fillId="0" borderId="1" xfId="0" applyFont="1" applyFill="1" applyBorder="1"/>
    <xf numFmtId="0" fontId="9" fillId="2" borderId="5" xfId="0" applyFont="1" applyFill="1" applyBorder="1" applyAlignment="1">
      <alignment horizontal="left" vertical="center" shrinkToFit="1"/>
    </xf>
    <xf numFmtId="199" fontId="9" fillId="2" borderId="10" xfId="5" applyNumberFormat="1" applyFont="1" applyFill="1" applyBorder="1" applyAlignment="1">
      <alignment horizontal="center" vertical="center"/>
    </xf>
    <xf numFmtId="199" fontId="9" fillId="2" borderId="11" xfId="5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4" fillId="2" borderId="5" xfId="0" applyFont="1" applyFill="1" applyBorder="1" applyAlignment="1">
      <alignment horizontal="center" vertical="center"/>
    </xf>
    <xf numFmtId="0" fontId="4" fillId="2" borderId="5" xfId="5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201" fontId="4" fillId="2" borderId="1" xfId="5" applyNumberFormat="1" applyFont="1" applyFill="1" applyBorder="1" applyAlignment="1">
      <alignment horizontal="center" vertical="center"/>
    </xf>
    <xf numFmtId="201" fontId="4" fillId="2" borderId="1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200" fontId="9" fillId="0" borderId="1" xfId="5" applyNumberFormat="1" applyFont="1" applyFill="1" applyBorder="1" applyAlignment="1">
      <alignment horizontal="center" vertical="center" shrinkToFit="1"/>
    </xf>
    <xf numFmtId="197" fontId="9" fillId="0" borderId="1" xfId="0" applyNumberFormat="1" applyFont="1" applyFill="1" applyBorder="1" applyAlignment="1">
      <alignment horizontal="center" vertical="center" wrapText="1"/>
    </xf>
    <xf numFmtId="197" fontId="9" fillId="0" borderId="1" xfId="0" applyNumberFormat="1" applyFont="1" applyFill="1" applyBorder="1" applyAlignment="1">
      <alignment horizontal="center" vertical="center" shrinkToFit="1"/>
    </xf>
    <xf numFmtId="201" fontId="9" fillId="0" borderId="1" xfId="0" applyNumberFormat="1" applyFont="1" applyFill="1" applyBorder="1" applyAlignment="1">
      <alignment horizontal="center" vertical="center" shrinkToFit="1"/>
    </xf>
    <xf numFmtId="198" fontId="9" fillId="0" borderId="1" xfId="5" applyNumberFormat="1" applyFont="1" applyFill="1" applyBorder="1" applyAlignment="1">
      <alignment horizontal="center" vertical="center" shrinkToFit="1"/>
    </xf>
    <xf numFmtId="201" fontId="9" fillId="0" borderId="1" xfId="5" applyNumberFormat="1" applyFont="1" applyFill="1" applyBorder="1" applyAlignment="1">
      <alignment horizontal="center" vertical="center" shrinkToFit="1"/>
    </xf>
    <xf numFmtId="197" fontId="9" fillId="0" borderId="1" xfId="5" applyNumberFormat="1" applyFont="1" applyFill="1" applyBorder="1" applyAlignment="1">
      <alignment horizontal="center" vertical="center" shrinkToFit="1"/>
    </xf>
    <xf numFmtId="197" fontId="0" fillId="0" borderId="0" xfId="0" applyNumberFormat="1"/>
    <xf numFmtId="197" fontId="9" fillId="2" borderId="3" xfId="5" applyNumberFormat="1" applyFont="1" applyFill="1" applyBorder="1" applyAlignment="1">
      <alignment horizontal="center"/>
    </xf>
    <xf numFmtId="197" fontId="9" fillId="2" borderId="5" xfId="5" applyNumberFormat="1" applyFont="1" applyFill="1" applyBorder="1" applyAlignment="1">
      <alignment horizontal="center"/>
    </xf>
    <xf numFmtId="197" fontId="9" fillId="0" borderId="1" xfId="0" applyNumberFormat="1" applyFont="1" applyFill="1" applyBorder="1" applyAlignment="1">
      <alignment horizontal="center" vertical="center"/>
    </xf>
    <xf numFmtId="201" fontId="0" fillId="0" borderId="0" xfId="0" applyNumberFormat="1"/>
    <xf numFmtId="201" fontId="9" fillId="2" borderId="3" xfId="5" applyNumberFormat="1" applyFont="1" applyFill="1" applyBorder="1" applyAlignment="1">
      <alignment horizontal="center"/>
    </xf>
    <xf numFmtId="201" fontId="9" fillId="2" borderId="5" xfId="5" applyNumberFormat="1" applyFont="1" applyFill="1" applyBorder="1" applyAlignment="1">
      <alignment horizontal="center"/>
    </xf>
    <xf numFmtId="200" fontId="4" fillId="2" borderId="1" xfId="0" applyNumberFormat="1" applyFont="1" applyFill="1" applyBorder="1" applyAlignment="1">
      <alignment horizontal="center"/>
    </xf>
    <xf numFmtId="200" fontId="9" fillId="0" borderId="1" xfId="0" applyNumberFormat="1" applyFont="1" applyFill="1" applyBorder="1" applyAlignment="1">
      <alignment horizontal="center" vertical="center"/>
    </xf>
    <xf numFmtId="197" fontId="9" fillId="0" borderId="5" xfId="5" applyNumberFormat="1" applyFont="1" applyFill="1" applyBorder="1" applyAlignment="1">
      <alignment horizontal="center" vertical="center" shrinkToFit="1"/>
    </xf>
    <xf numFmtId="197" fontId="8" fillId="0" borderId="0" xfId="0" applyNumberFormat="1" applyFont="1" applyFill="1" applyBorder="1" applyAlignment="1">
      <alignment horizontal="center" vertical="center"/>
    </xf>
    <xf numFmtId="197" fontId="1" fillId="0" borderId="0" xfId="0" applyNumberFormat="1" applyFont="1" applyFill="1"/>
    <xf numFmtId="197" fontId="1" fillId="0" borderId="0" xfId="0" applyNumberFormat="1" applyFont="1" applyFill="1" applyBorder="1" applyAlignment="1">
      <alignment horizontal="center" vertical="center" wrapText="1"/>
    </xf>
    <xf numFmtId="197" fontId="9" fillId="0" borderId="0" xfId="5" applyNumberFormat="1" applyFont="1" applyFill="1" applyBorder="1" applyAlignment="1">
      <alignment horizontal="center" vertical="center" shrinkToFit="1"/>
    </xf>
    <xf numFmtId="197" fontId="1" fillId="0" borderId="0" xfId="0" applyNumberFormat="1" applyFont="1" applyFill="1" applyBorder="1" applyAlignment="1">
      <alignment horizontal="center"/>
    </xf>
    <xf numFmtId="197" fontId="1" fillId="0" borderId="0" xfId="0" applyNumberFormat="1" applyFont="1" applyFill="1" applyBorder="1"/>
    <xf numFmtId="197" fontId="1" fillId="0" borderId="0" xfId="0" applyNumberFormat="1" applyFont="1" applyFill="1" applyAlignment="1">
      <alignment horizontal="center"/>
    </xf>
    <xf numFmtId="201" fontId="1" fillId="0" borderId="0" xfId="0" applyNumberFormat="1" applyFont="1" applyFill="1" applyAlignment="1"/>
    <xf numFmtId="201" fontId="9" fillId="0" borderId="0" xfId="5" applyNumberFormat="1" applyFont="1" applyFill="1" applyBorder="1" applyAlignment="1">
      <alignment horizontal="center" vertical="center" shrinkToFit="1"/>
    </xf>
    <xf numFmtId="201" fontId="1" fillId="0" borderId="0" xfId="0" applyNumberFormat="1" applyFont="1" applyFill="1" applyBorder="1" applyAlignment="1"/>
    <xf numFmtId="201" fontId="9" fillId="0" borderId="1" xfId="0" applyNumberFormat="1" applyFont="1" applyFill="1" applyBorder="1" applyAlignment="1">
      <alignment horizontal="center" vertical="center"/>
    </xf>
    <xf numFmtId="197" fontId="1" fillId="0" borderId="0" xfId="0" applyNumberFormat="1" applyFont="1" applyFill="1" applyBorder="1" applyAlignment="1">
      <alignment vertical="center"/>
    </xf>
    <xf numFmtId="197" fontId="9" fillId="2" borderId="3" xfId="5" applyNumberFormat="1" applyFont="1" applyFill="1" applyBorder="1" applyAlignment="1">
      <alignment horizontal="center" vertical="center"/>
    </xf>
    <xf numFmtId="197" fontId="9" fillId="2" borderId="5" xfId="5" applyNumberFormat="1" applyFont="1" applyFill="1" applyBorder="1" applyAlignment="1">
      <alignment horizontal="center" vertical="center"/>
    </xf>
    <xf numFmtId="197" fontId="9" fillId="0" borderId="0" xfId="0" applyNumberFormat="1" applyFont="1" applyFill="1" applyBorder="1" applyAlignment="1">
      <alignment horizontal="center" vertical="center" wrapText="1"/>
    </xf>
    <xf numFmtId="197" fontId="1" fillId="0" borderId="0" xfId="0" applyNumberFormat="1" applyFont="1" applyFill="1" applyAlignment="1">
      <alignment vertical="center"/>
    </xf>
    <xf numFmtId="197" fontId="1" fillId="0" borderId="0" xfId="0" applyNumberFormat="1" applyFont="1" applyFill="1" applyAlignment="1">
      <alignment horizontal="center" vertical="center" wrapText="1"/>
    </xf>
    <xf numFmtId="201" fontId="9" fillId="2" borderId="5" xfId="5" applyNumberFormat="1" applyFont="1" applyFill="1" applyBorder="1" applyAlignment="1">
      <alignment horizontal="center" vertical="center"/>
    </xf>
    <xf numFmtId="197" fontId="9" fillId="0" borderId="0" xfId="0" applyNumberFormat="1" applyFont="1"/>
    <xf numFmtId="197" fontId="11" fillId="0" borderId="0" xfId="0" applyNumberFormat="1" applyFont="1"/>
    <xf numFmtId="197" fontId="14" fillId="0" borderId="1" xfId="0" applyNumberFormat="1" applyFont="1" applyFill="1" applyBorder="1" applyAlignment="1">
      <alignment horizontal="center" vertical="center" shrinkToFit="1"/>
    </xf>
    <xf numFmtId="197" fontId="9" fillId="0" borderId="0" xfId="0" applyNumberFormat="1" applyFont="1" applyFill="1" applyAlignment="1">
      <alignment horizontal="center"/>
    </xf>
    <xf numFmtId="197" fontId="18" fillId="0" borderId="5" xfId="0" applyNumberFormat="1" applyFont="1" applyFill="1" applyBorder="1" applyAlignment="1">
      <alignment horizontal="center"/>
    </xf>
    <xf numFmtId="197" fontId="18" fillId="0" borderId="1" xfId="0" applyNumberFormat="1" applyFont="1" applyFill="1" applyBorder="1" applyAlignment="1">
      <alignment horizontal="center" vertical="center" wrapText="1"/>
    </xf>
    <xf numFmtId="197" fontId="0" fillId="0" borderId="0" xfId="0" applyNumberFormat="1" applyFill="1"/>
    <xf numFmtId="200" fontId="1" fillId="0" borderId="0" xfId="0" applyNumberFormat="1" applyFont="1" applyFill="1"/>
    <xf numFmtId="197" fontId="14" fillId="0" borderId="1" xfId="0" applyNumberFormat="1" applyFont="1" applyFill="1" applyBorder="1" applyAlignment="1">
      <alignment horizontal="center" vertical="center"/>
    </xf>
    <xf numFmtId="197" fontId="9" fillId="0" borderId="0" xfId="0" applyNumberFormat="1" applyFont="1" applyFill="1" applyBorder="1" applyAlignment="1">
      <alignment horizontal="center" vertical="center" shrinkToFit="1"/>
    </xf>
    <xf numFmtId="201" fontId="0" fillId="0" borderId="0" xfId="0" applyNumberFormat="1" applyFill="1"/>
    <xf numFmtId="197" fontId="18" fillId="0" borderId="0" xfId="0" applyNumberFormat="1" applyFont="1" applyFill="1"/>
    <xf numFmtId="197" fontId="1" fillId="0" borderId="0" xfId="0" applyNumberFormat="1" applyFont="1" applyFill="1" applyAlignment="1">
      <alignment horizontal="center" wrapText="1"/>
    </xf>
    <xf numFmtId="197" fontId="9" fillId="2" borderId="4" xfId="5" applyNumberFormat="1" applyFont="1" applyFill="1" applyBorder="1" applyAlignment="1">
      <alignment horizontal="center"/>
    </xf>
    <xf numFmtId="197" fontId="18" fillId="0" borderId="0" xfId="0" applyNumberFormat="1" applyFont="1" applyFill="1" applyBorder="1"/>
    <xf numFmtId="197" fontId="9" fillId="0" borderId="1" xfId="5" applyNumberFormat="1" applyFont="1" applyFill="1" applyBorder="1" applyAlignment="1">
      <alignment horizontal="center" vertical="center" wrapText="1" shrinkToFit="1"/>
    </xf>
    <xf numFmtId="201" fontId="14" fillId="0" borderId="1" xfId="0" applyNumberFormat="1" applyFont="1" applyFill="1" applyBorder="1" applyAlignment="1">
      <alignment horizontal="center" vertical="center" shrinkToFit="1"/>
    </xf>
    <xf numFmtId="197" fontId="13" fillId="0" borderId="0" xfId="0" applyNumberFormat="1" applyFont="1" applyFill="1" applyBorder="1" applyAlignment="1">
      <alignment horizontal="center"/>
    </xf>
    <xf numFmtId="197" fontId="13" fillId="0" borderId="0" xfId="0" applyNumberFormat="1" applyFont="1" applyFill="1" applyBorder="1" applyAlignment="1">
      <alignment horizontal="center" shrinkToFit="1"/>
    </xf>
    <xf numFmtId="197" fontId="0" fillId="0" borderId="0" xfId="0" applyNumberFormat="1" applyAlignment="1">
      <alignment shrinkToFit="1"/>
    </xf>
    <xf numFmtId="201" fontId="13" fillId="0" borderId="0" xfId="0" applyNumberFormat="1" applyFont="1" applyFill="1" applyBorder="1" applyAlignment="1">
      <alignment horizontal="center" shrinkToFit="1"/>
    </xf>
    <xf numFmtId="201" fontId="0" fillId="0" borderId="0" xfId="0" applyNumberFormat="1" applyAlignment="1">
      <alignment horizontal="center" shrinkToFit="1"/>
    </xf>
    <xf numFmtId="201" fontId="9" fillId="2" borderId="3" xfId="0" applyNumberFormat="1" applyFont="1" applyFill="1" applyBorder="1" applyAlignment="1">
      <alignment horizontal="center"/>
    </xf>
    <xf numFmtId="197" fontId="1" fillId="0" borderId="0" xfId="0" applyNumberFormat="1" applyFont="1"/>
    <xf numFmtId="197" fontId="9" fillId="0" borderId="1" xfId="0" applyNumberFormat="1" applyFont="1" applyFill="1" applyBorder="1" applyAlignment="1">
      <alignment horizontal="center" vertical="center" wrapText="1" shrinkToFit="1"/>
    </xf>
    <xf numFmtId="197" fontId="1" fillId="0" borderId="0" xfId="0" applyNumberFormat="1" applyFont="1" applyBorder="1"/>
    <xf numFmtId="200" fontId="9" fillId="0" borderId="5" xfId="5" applyNumberFormat="1" applyFont="1" applyFill="1" applyBorder="1" applyAlignment="1">
      <alignment horizontal="center" vertical="center" shrinkToFit="1"/>
    </xf>
    <xf numFmtId="200" fontId="4" fillId="2" borderId="1" xfId="5" applyNumberFormat="1" applyFont="1" applyFill="1" applyBorder="1" applyAlignment="1">
      <alignment horizontal="center"/>
    </xf>
    <xf numFmtId="200" fontId="9" fillId="0" borderId="2" xfId="5" applyNumberFormat="1" applyFont="1" applyFill="1" applyBorder="1" applyAlignment="1">
      <alignment horizontal="center" vertical="center" shrinkToFit="1"/>
    </xf>
    <xf numFmtId="197" fontId="1" fillId="0" borderId="0" xfId="0" applyNumberFormat="1" applyFont="1" applyFill="1" applyBorder="1" applyAlignment="1">
      <alignment horizontal="center" vertical="center"/>
    </xf>
    <xf numFmtId="197" fontId="9" fillId="2" borderId="6" xfId="5" applyNumberFormat="1" applyFont="1" applyFill="1" applyBorder="1" applyAlignment="1">
      <alignment horizontal="center"/>
    </xf>
    <xf numFmtId="197" fontId="9" fillId="2" borderId="9" xfId="5" applyNumberFormat="1" applyFont="1" applyFill="1" applyBorder="1" applyAlignment="1">
      <alignment horizontal="center"/>
    </xf>
    <xf numFmtId="197" fontId="1" fillId="0" borderId="0" xfId="0" applyNumberFormat="1" applyFont="1" applyFill="1" applyAlignment="1">
      <alignment horizontal="left" vertical="center" wrapText="1"/>
    </xf>
    <xf numFmtId="200" fontId="1" fillId="0" borderId="0" xfId="0" applyNumberFormat="1" applyFont="1" applyFill="1" applyAlignment="1">
      <alignment horizontal="center" vertical="center"/>
    </xf>
    <xf numFmtId="200" fontId="4" fillId="2" borderId="5" xfId="5" applyNumberFormat="1" applyFont="1" applyFill="1" applyBorder="1" applyAlignment="1">
      <alignment horizontal="center" vertical="center"/>
    </xf>
    <xf numFmtId="200" fontId="4" fillId="2" borderId="5" xfId="0" applyNumberFormat="1" applyFont="1" applyFill="1" applyBorder="1" applyAlignment="1">
      <alignment horizontal="center" vertical="center"/>
    </xf>
    <xf numFmtId="200" fontId="9" fillId="0" borderId="1" xfId="0" applyNumberFormat="1" applyFont="1" applyFill="1" applyBorder="1" applyAlignment="1">
      <alignment horizontal="center" vertical="center" shrinkToFit="1"/>
    </xf>
    <xf numFmtId="200" fontId="1" fillId="0" borderId="0" xfId="0" applyNumberFormat="1" applyFont="1" applyFill="1" applyBorder="1" applyAlignment="1">
      <alignment horizontal="center" vertical="center"/>
    </xf>
    <xf numFmtId="201" fontId="1" fillId="0" borderId="0" xfId="0" applyNumberFormat="1" applyFont="1" applyFill="1" applyAlignment="1">
      <alignment horizontal="center" vertical="center"/>
    </xf>
    <xf numFmtId="201" fontId="1" fillId="0" borderId="0" xfId="0" applyNumberFormat="1" applyFont="1" applyFill="1" applyBorder="1" applyAlignment="1">
      <alignment horizontal="center" vertical="center"/>
    </xf>
    <xf numFmtId="201" fontId="4" fillId="2" borderId="3" xfId="5" applyNumberFormat="1" applyFont="1" applyFill="1" applyBorder="1" applyAlignment="1">
      <alignment horizontal="center" vertical="center"/>
    </xf>
    <xf numFmtId="201" fontId="4" fillId="2" borderId="3" xfId="0" applyNumberFormat="1" applyFont="1" applyFill="1" applyBorder="1" applyAlignment="1">
      <alignment horizontal="center" vertical="center"/>
    </xf>
    <xf numFmtId="201" fontId="1" fillId="0" borderId="1" xfId="0" applyNumberFormat="1" applyFont="1" applyFill="1" applyBorder="1" applyAlignment="1">
      <alignment horizontal="center" vertical="center"/>
    </xf>
    <xf numFmtId="212" fontId="9" fillId="0" borderId="1" xfId="0" applyNumberFormat="1" applyFont="1" applyFill="1" applyBorder="1" applyAlignment="1">
      <alignment horizontal="center" vertical="center" shrinkToFit="1"/>
    </xf>
    <xf numFmtId="199" fontId="9" fillId="0" borderId="5" xfId="0" applyNumberFormat="1" applyFont="1" applyFill="1" applyBorder="1" applyAlignment="1">
      <alignment horizontal="center" vertical="center" shrinkToFit="1"/>
    </xf>
    <xf numFmtId="0" fontId="9" fillId="0" borderId="0" xfId="5" applyFont="1" applyFill="1" applyBorder="1" applyAlignment="1">
      <alignment horizontal="center"/>
    </xf>
    <xf numFmtId="0" fontId="23" fillId="0" borderId="0" xfId="0" applyFont="1" applyFill="1" applyBorder="1" applyAlignment="1" applyProtection="1">
      <alignment horizontal="center" vertical="center"/>
      <protection locked="0"/>
    </xf>
    <xf numFmtId="0" fontId="23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0" fillId="0" borderId="0" xfId="0" applyFill="1" applyBorder="1" applyAlignment="1" applyProtection="1">
      <alignment horizontal="center" vertical="center"/>
      <protection locked="0"/>
    </xf>
    <xf numFmtId="199" fontId="9" fillId="0" borderId="2" xfId="5" applyNumberFormat="1" applyFont="1" applyFill="1" applyBorder="1" applyAlignment="1">
      <alignment horizontal="center" vertical="center" shrinkToFit="1"/>
    </xf>
    <xf numFmtId="200" fontId="13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shrinkToFit="1"/>
    </xf>
    <xf numFmtId="49" fontId="4" fillId="0" borderId="0" xfId="0" applyNumberFormat="1" applyFont="1" applyFill="1" applyAlignment="1">
      <alignment horizontal="center" shrinkToFit="1"/>
    </xf>
    <xf numFmtId="49" fontId="8" fillId="0" borderId="0" xfId="0" applyNumberFormat="1" applyFont="1" applyFill="1" applyBorder="1" applyAlignment="1">
      <alignment horizontal="center" vertical="center" shrinkToFit="1"/>
    </xf>
    <xf numFmtId="49" fontId="1" fillId="0" borderId="0" xfId="0" applyNumberFormat="1" applyFont="1" applyFill="1" applyBorder="1" applyAlignment="1">
      <alignment horizontal="center" vertical="center" shrinkToFit="1"/>
    </xf>
    <xf numFmtId="197" fontId="1" fillId="0" borderId="0" xfId="0" applyNumberFormat="1" applyFont="1" applyFill="1" applyAlignment="1">
      <alignment shrinkToFit="1"/>
    </xf>
    <xf numFmtId="0" fontId="1" fillId="0" borderId="0" xfId="0" applyFont="1" applyFill="1" applyAlignment="1">
      <alignment shrinkToFit="1"/>
    </xf>
    <xf numFmtId="201" fontId="1" fillId="0" borderId="0" xfId="0" applyNumberFormat="1" applyFont="1" applyFill="1" applyAlignment="1">
      <alignment horizontal="center" shrinkToFit="1"/>
    </xf>
    <xf numFmtId="0" fontId="10" fillId="0" borderId="0" xfId="0" applyFont="1" applyFill="1" applyBorder="1" applyAlignment="1">
      <alignment horizontal="center" vertical="center" shrinkToFit="1"/>
    </xf>
    <xf numFmtId="0" fontId="0" fillId="0" borderId="0" xfId="0" applyFill="1" applyAlignment="1">
      <alignment shrinkToFit="1"/>
    </xf>
    <xf numFmtId="197" fontId="0" fillId="0" borderId="0" xfId="0" applyNumberFormat="1" applyFill="1" applyAlignment="1">
      <alignment shrinkToFit="1"/>
    </xf>
    <xf numFmtId="201" fontId="4" fillId="2" borderId="1" xfId="5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shrinkToFit="1"/>
    </xf>
    <xf numFmtId="0" fontId="9" fillId="0" borderId="0" xfId="0" applyFont="1" applyFill="1" applyAlignment="1">
      <alignment shrinkToFit="1"/>
    </xf>
    <xf numFmtId="199" fontId="9" fillId="2" borderId="1" xfId="0" applyNumberFormat="1" applyFont="1" applyFill="1" applyBorder="1" applyAlignment="1">
      <alignment vertical="center" shrinkToFit="1"/>
    </xf>
    <xf numFmtId="197" fontId="9" fillId="0" borderId="1" xfId="5" applyNumberFormat="1" applyFont="1" applyFill="1" applyBorder="1" applyAlignment="1">
      <alignment horizontal="center" vertical="center"/>
    </xf>
    <xf numFmtId="199" fontId="9" fillId="0" borderId="1" xfId="5" applyNumberFormat="1" applyFont="1" applyFill="1" applyBorder="1" applyAlignment="1">
      <alignment horizontal="center" vertical="center"/>
    </xf>
    <xf numFmtId="201" fontId="9" fillId="0" borderId="1" xfId="5" applyNumberFormat="1" applyFont="1" applyFill="1" applyBorder="1" applyAlignment="1">
      <alignment horizontal="center" vertical="center"/>
    </xf>
    <xf numFmtId="199" fontId="9" fillId="0" borderId="0" xfId="0" applyNumberFormat="1" applyFont="1" applyFill="1" applyAlignment="1">
      <alignment horizontal="center" vertical="center" shrinkToFit="1"/>
    </xf>
    <xf numFmtId="196" fontId="9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left" vertical="center" shrinkToFit="1"/>
    </xf>
    <xf numFmtId="49" fontId="1" fillId="0" borderId="0" xfId="0" applyNumberFormat="1" applyFont="1" applyFill="1" applyAlignment="1">
      <alignment horizontal="left" vertical="center" shrinkToFit="1"/>
    </xf>
    <xf numFmtId="49" fontId="1" fillId="0" borderId="0" xfId="0" applyNumberFormat="1" applyFont="1" applyFill="1" applyAlignment="1">
      <alignment horizontal="center" vertical="center" shrinkToFit="1"/>
    </xf>
    <xf numFmtId="199" fontId="9" fillId="0" borderId="0" xfId="0" applyNumberFormat="1" applyFont="1" applyFill="1" applyAlignment="1">
      <alignment horizontal="left" vertical="center"/>
    </xf>
    <xf numFmtId="199" fontId="9" fillId="0" borderId="0" xfId="0" applyNumberFormat="1" applyFont="1" applyFill="1" applyAlignment="1">
      <alignment horizontal="left" vertical="center" wrapText="1"/>
    </xf>
    <xf numFmtId="199" fontId="15" fillId="0" borderId="0" xfId="0" applyNumberFormat="1" applyFont="1" applyFill="1" applyBorder="1" applyAlignment="1">
      <alignment horizontal="center" vertical="center"/>
    </xf>
    <xf numFmtId="197" fontId="15" fillId="0" borderId="0" xfId="0" applyNumberFormat="1" applyFont="1" applyFill="1" applyBorder="1" applyAlignment="1">
      <alignment horizontal="center" vertical="center"/>
    </xf>
    <xf numFmtId="197" fontId="9" fillId="0" borderId="0" xfId="0" applyNumberFormat="1" applyFont="1" applyFill="1" applyAlignment="1">
      <alignment vertical="center"/>
    </xf>
    <xf numFmtId="199" fontId="9" fillId="0" borderId="0" xfId="0" applyNumberFormat="1" applyFont="1" applyFill="1" applyAlignment="1">
      <alignment vertical="center"/>
    </xf>
    <xf numFmtId="199" fontId="9" fillId="0" borderId="0" xfId="0" applyNumberFormat="1" applyFont="1" applyFill="1" applyAlignment="1">
      <alignment horizontal="center" vertical="center"/>
    </xf>
    <xf numFmtId="199" fontId="9" fillId="0" borderId="0" xfId="0" applyNumberFormat="1" applyFont="1" applyFill="1" applyBorder="1" applyAlignment="1">
      <alignment vertical="center" wrapText="1"/>
    </xf>
    <xf numFmtId="199" fontId="18" fillId="0" borderId="0" xfId="0" applyNumberFormat="1" applyFont="1" applyFill="1" applyAlignment="1">
      <alignment horizontal="center" vertical="center"/>
    </xf>
    <xf numFmtId="199" fontId="1" fillId="2" borderId="6" xfId="5" applyNumberFormat="1" applyFont="1" applyFill="1" applyBorder="1" applyAlignment="1">
      <alignment horizontal="center" vertical="center"/>
    </xf>
    <xf numFmtId="197" fontId="1" fillId="2" borderId="6" xfId="5" applyNumberFormat="1" applyFont="1" applyFill="1" applyBorder="1" applyAlignment="1">
      <alignment horizontal="center" vertical="center"/>
    </xf>
    <xf numFmtId="201" fontId="1" fillId="2" borderId="6" xfId="0" applyNumberFormat="1" applyFont="1" applyFill="1" applyBorder="1" applyAlignment="1">
      <alignment vertical="center" wrapText="1"/>
    </xf>
    <xf numFmtId="201" fontId="1" fillId="2" borderId="3" xfId="0" applyNumberFormat="1" applyFont="1" applyFill="1" applyBorder="1" applyAlignment="1">
      <alignment vertical="center"/>
    </xf>
    <xf numFmtId="199" fontId="1" fillId="2" borderId="9" xfId="5" applyNumberFormat="1" applyFont="1" applyFill="1" applyBorder="1" applyAlignment="1">
      <alignment horizontal="center" vertical="center"/>
    </xf>
    <xf numFmtId="197" fontId="1" fillId="2" borderId="9" xfId="5" applyNumberFormat="1" applyFont="1" applyFill="1" applyBorder="1" applyAlignment="1">
      <alignment horizontal="center" vertical="center"/>
    </xf>
    <xf numFmtId="201" fontId="1" fillId="2" borderId="9" xfId="0" applyNumberFormat="1" applyFont="1" applyFill="1" applyBorder="1" applyAlignment="1">
      <alignment vertical="center" wrapText="1"/>
    </xf>
    <xf numFmtId="201" fontId="1" fillId="2" borderId="5" xfId="0" applyNumberFormat="1" applyFont="1" applyFill="1" applyBorder="1" applyAlignment="1">
      <alignment vertical="center" wrapText="1"/>
    </xf>
    <xf numFmtId="201" fontId="9" fillId="0" borderId="5" xfId="0" applyNumberFormat="1" applyFont="1" applyFill="1" applyBorder="1" applyAlignment="1">
      <alignment horizontal="center" vertical="center" wrapText="1"/>
    </xf>
    <xf numFmtId="199" fontId="9" fillId="0" borderId="1" xfId="0" applyNumberFormat="1" applyFont="1" applyFill="1" applyBorder="1" applyAlignment="1">
      <alignment horizontal="center" vertical="center"/>
    </xf>
    <xf numFmtId="197" fontId="9" fillId="0" borderId="1" xfId="0" applyNumberFormat="1" applyFont="1" applyFill="1" applyBorder="1" applyAlignment="1">
      <alignment vertical="center"/>
    </xf>
    <xf numFmtId="199" fontId="9" fillId="0" borderId="1" xfId="0" applyNumberFormat="1" applyFont="1" applyFill="1" applyBorder="1" applyAlignment="1">
      <alignment vertical="center"/>
    </xf>
    <xf numFmtId="197" fontId="9" fillId="0" borderId="0" xfId="0" applyNumberFormat="1" applyFont="1" applyFill="1" applyAlignment="1">
      <alignment horizontal="center" vertical="center"/>
    </xf>
    <xf numFmtId="201" fontId="0" fillId="0" borderId="0" xfId="0" applyNumberFormat="1" applyFill="1" applyAlignment="1">
      <alignment horizontal="center" vertical="center"/>
    </xf>
    <xf numFmtId="201" fontId="9" fillId="2" borderId="5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198" fontId="9" fillId="0" borderId="1" xfId="0" applyNumberFormat="1" applyFont="1" applyFill="1" applyBorder="1" applyAlignment="1">
      <alignment horizontal="center" vertical="center"/>
    </xf>
    <xf numFmtId="201" fontId="0" fillId="0" borderId="1" xfId="0" applyNumberForma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 wrapText="1"/>
    </xf>
    <xf numFmtId="196" fontId="9" fillId="0" borderId="0" xfId="0" applyNumberFormat="1" applyFont="1" applyFill="1" applyAlignment="1">
      <alignment horizontal="center" vertical="center"/>
    </xf>
    <xf numFmtId="196" fontId="9" fillId="0" borderId="0" xfId="0" applyNumberFormat="1" applyFont="1" applyFill="1" applyAlignment="1">
      <alignment vertical="center"/>
    </xf>
    <xf numFmtId="201" fontId="9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shrinkToFit="1"/>
    </xf>
    <xf numFmtId="49" fontId="8" fillId="0" borderId="0" xfId="0" applyNumberFormat="1" applyFont="1" applyFill="1" applyAlignment="1">
      <alignment horizontal="center" vertical="center" shrinkToFit="1"/>
    </xf>
    <xf numFmtId="49" fontId="1" fillId="0" borderId="0" xfId="0" applyNumberFormat="1" applyFont="1" applyFill="1" applyAlignment="1">
      <alignment horizontal="center" shrinkToFit="1"/>
    </xf>
    <xf numFmtId="197" fontId="1" fillId="0" borderId="0" xfId="0" applyNumberFormat="1" applyFont="1" applyFill="1" applyAlignment="1">
      <alignment horizontal="center" vertical="center" shrinkToFit="1"/>
    </xf>
    <xf numFmtId="201" fontId="1" fillId="0" borderId="0" xfId="0" applyNumberFormat="1" applyFont="1" applyFill="1" applyAlignment="1">
      <alignment shrinkToFit="1"/>
    </xf>
    <xf numFmtId="49" fontId="8" fillId="0" borderId="0" xfId="0" applyNumberFormat="1" applyFont="1" applyFill="1" applyAlignment="1">
      <alignment horizontal="left" vertical="center" shrinkToFit="1"/>
    </xf>
    <xf numFmtId="197" fontId="9" fillId="0" borderId="1" xfId="5" applyNumberFormat="1" applyFont="1" applyFill="1" applyBorder="1" applyAlignment="1">
      <alignment horizontal="center" vertical="center" wrapText="1"/>
    </xf>
    <xf numFmtId="200" fontId="9" fillId="0" borderId="1" xfId="0" applyNumberFormat="1" applyFont="1" applyFill="1" applyBorder="1" applyAlignment="1">
      <alignment horizontal="center" vertical="center" wrapText="1"/>
    </xf>
    <xf numFmtId="200" fontId="9" fillId="0" borderId="1" xfId="0" applyNumberFormat="1" applyFont="1" applyFill="1" applyBorder="1" applyAlignment="1">
      <alignment horizontal="center" vertical="center" wrapText="1" shrinkToFit="1"/>
    </xf>
    <xf numFmtId="197" fontId="1" fillId="0" borderId="0" xfId="0" applyNumberFormat="1" applyFont="1" applyFill="1" applyBorder="1" applyAlignment="1">
      <alignment horizontal="center" vertical="center" shrinkToFit="1"/>
    </xf>
    <xf numFmtId="49" fontId="1" fillId="0" borderId="0" xfId="0" applyNumberFormat="1" applyFont="1" applyFill="1" applyBorder="1" applyAlignment="1">
      <alignment horizontal="left" shrinkToFit="1"/>
    </xf>
    <xf numFmtId="49" fontId="1" fillId="0" borderId="0" xfId="0" applyNumberFormat="1" applyFont="1" applyFill="1" applyBorder="1" applyAlignment="1">
      <alignment horizontal="center" shrinkToFit="1"/>
    </xf>
    <xf numFmtId="49" fontId="8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wrapText="1"/>
    </xf>
    <xf numFmtId="49" fontId="8" fillId="0" borderId="0" xfId="0" applyNumberFormat="1" applyFont="1" applyFill="1" applyAlignment="1">
      <alignment horizontal="left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 wrapText="1" shrinkToFit="1"/>
    </xf>
    <xf numFmtId="0" fontId="9" fillId="0" borderId="1" xfId="0" applyFont="1" applyFill="1" applyBorder="1" applyAlignment="1">
      <alignment horizontal="center" vertical="center" wrapText="1" shrinkToFit="1"/>
    </xf>
    <xf numFmtId="198" fontId="9" fillId="0" borderId="1" xfId="0" applyNumberFormat="1" applyFont="1" applyFill="1" applyBorder="1" applyAlignment="1">
      <alignment horizontal="center" vertical="center" wrapText="1" shrinkToFit="1"/>
    </xf>
    <xf numFmtId="0" fontId="9" fillId="2" borderId="1" xfId="0" applyFont="1" applyFill="1" applyBorder="1" applyAlignment="1">
      <alignment horizontal="center" vertical="center" wrapText="1" shrinkToFit="1"/>
    </xf>
    <xf numFmtId="49" fontId="1" fillId="0" borderId="0" xfId="0" applyNumberFormat="1" applyFont="1" applyFill="1" applyAlignment="1">
      <alignment horizontal="left" wrapText="1"/>
    </xf>
    <xf numFmtId="49" fontId="1" fillId="0" borderId="0" xfId="0" applyNumberFormat="1" applyFont="1" applyFill="1" applyBorder="1" applyAlignment="1">
      <alignment horizontal="left" wrapText="1"/>
    </xf>
    <xf numFmtId="49" fontId="1" fillId="0" borderId="0" xfId="0" applyNumberFormat="1" applyFont="1" applyFill="1" applyBorder="1" applyAlignment="1">
      <alignment horizontal="center" wrapText="1"/>
    </xf>
    <xf numFmtId="201" fontId="0" fillId="0" borderId="0" xfId="0" applyNumberFormat="1" applyAlignment="1">
      <alignment vertical="center" shrinkToFit="1"/>
    </xf>
    <xf numFmtId="0" fontId="6" fillId="0" borderId="0" xfId="0" applyFont="1" applyFill="1" applyAlignment="1">
      <alignment shrinkToFit="1"/>
    </xf>
    <xf numFmtId="201" fontId="9" fillId="2" borderId="5" xfId="5" applyNumberFormat="1" applyFont="1" applyFill="1" applyBorder="1" applyAlignment="1">
      <alignment vertical="center"/>
    </xf>
    <xf numFmtId="201" fontId="9" fillId="2" borderId="5" xfId="0" applyNumberFormat="1" applyFont="1" applyFill="1" applyBorder="1" applyAlignment="1">
      <alignment vertical="center"/>
    </xf>
    <xf numFmtId="199" fontId="9" fillId="2" borderId="5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 shrinkToFit="1"/>
    </xf>
    <xf numFmtId="201" fontId="0" fillId="0" borderId="1" xfId="0" applyNumberFormat="1" applyFill="1" applyBorder="1" applyAlignment="1">
      <alignment vertical="center" shrinkToFit="1"/>
    </xf>
    <xf numFmtId="199" fontId="9" fillId="2" borderId="1" xfId="0" quotePrefix="1" applyNumberFormat="1" applyFont="1" applyFill="1" applyBorder="1" applyAlignment="1">
      <alignment horizontal="center" vertical="center" shrinkToFit="1"/>
    </xf>
    <xf numFmtId="199" fontId="9" fillId="0" borderId="1" xfId="0" quotePrefix="1" applyNumberFormat="1" applyFont="1" applyFill="1" applyBorder="1" applyAlignment="1">
      <alignment horizontal="center" vertical="center" shrinkToFit="1"/>
    </xf>
    <xf numFmtId="0" fontId="6" fillId="0" borderId="0" xfId="0" applyFont="1" applyFill="1"/>
    <xf numFmtId="0" fontId="11" fillId="0" borderId="0" xfId="0" applyFont="1" applyFill="1"/>
    <xf numFmtId="199" fontId="9" fillId="0" borderId="8" xfId="5" applyNumberFormat="1" applyFont="1" applyFill="1" applyBorder="1" applyAlignment="1">
      <alignment horizontal="center" vertical="center" wrapText="1" shrinkToFit="1"/>
    </xf>
    <xf numFmtId="0" fontId="9" fillId="2" borderId="3" xfId="0" applyFont="1" applyFill="1" applyBorder="1" applyAlignment="1">
      <alignment horizontal="center" vertical="center" wrapText="1" shrinkToFit="1"/>
    </xf>
    <xf numFmtId="0" fontId="9" fillId="0" borderId="3" xfId="0" applyFont="1" applyFill="1" applyBorder="1" applyAlignment="1">
      <alignment horizontal="center" vertical="center" wrapText="1" shrinkToFit="1"/>
    </xf>
    <xf numFmtId="199" fontId="9" fillId="0" borderId="3" xfId="5" applyNumberFormat="1" applyFont="1" applyFill="1" applyBorder="1" applyAlignment="1">
      <alignment horizontal="center" vertical="center" wrapText="1" shrinkToFit="1"/>
    </xf>
    <xf numFmtId="0" fontId="27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shrinkToFit="1"/>
    </xf>
    <xf numFmtId="0" fontId="28" fillId="0" borderId="0" xfId="0" applyFont="1"/>
    <xf numFmtId="0" fontId="11" fillId="0" borderId="0" xfId="0" applyFont="1" applyFill="1" applyBorder="1" applyAlignment="1">
      <alignment horizontal="left" vertical="center"/>
    </xf>
    <xf numFmtId="0" fontId="0" fillId="0" borderId="1" xfId="0" applyFill="1" applyBorder="1" applyAlignment="1">
      <alignment shrinkToFit="1"/>
    </xf>
    <xf numFmtId="0" fontId="9" fillId="0" borderId="5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 shrinkToFit="1"/>
    </xf>
    <xf numFmtId="201" fontId="4" fillId="0" borderId="1" xfId="5" applyNumberFormat="1" applyFont="1" applyFill="1" applyBorder="1" applyAlignment="1">
      <alignment horizontal="center" vertical="center"/>
    </xf>
    <xf numFmtId="201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23" fillId="0" borderId="1" xfId="5" applyFont="1" applyFill="1" applyBorder="1" applyAlignment="1">
      <alignment horizontal="center" vertical="center" wrapText="1"/>
    </xf>
    <xf numFmtId="197" fontId="9" fillId="0" borderId="9" xfId="5" applyNumberFormat="1" applyFont="1" applyFill="1" applyBorder="1" applyAlignment="1">
      <alignment horizontal="center"/>
    </xf>
    <xf numFmtId="200" fontId="4" fillId="0" borderId="5" xfId="5" applyNumberFormat="1" applyFont="1" applyFill="1" applyBorder="1" applyAlignment="1">
      <alignment horizontal="center" vertical="center"/>
    </xf>
    <xf numFmtId="200" fontId="4" fillId="0" borderId="5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196" fontId="9" fillId="2" borderId="1" xfId="0" applyNumberFormat="1" applyFont="1" applyFill="1" applyBorder="1" applyAlignment="1">
      <alignment horizontal="left" vertical="center"/>
    </xf>
    <xf numFmtId="0" fontId="9" fillId="0" borderId="5" xfId="5" quotePrefix="1" applyFont="1" applyFill="1" applyBorder="1" applyAlignment="1">
      <alignment horizontal="center" vertical="center" shrinkToFit="1"/>
    </xf>
    <xf numFmtId="0" fontId="1" fillId="5" borderId="4" xfId="0" applyFont="1" applyFill="1" applyBorder="1" applyAlignment="1">
      <alignment horizontal="center" vertical="top" wrapText="1"/>
    </xf>
    <xf numFmtId="0" fontId="32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wrapText="1"/>
    </xf>
    <xf numFmtId="0" fontId="1" fillId="5" borderId="5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1" fillId="0" borderId="6" xfId="0" applyFont="1" applyBorder="1" applyAlignment="1">
      <alignment horizontal="left"/>
    </xf>
    <xf numFmtId="0" fontId="31" fillId="0" borderId="12" xfId="0" applyFont="1" applyBorder="1" applyAlignment="1">
      <alignment horizontal="left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10" xfId="0" applyFont="1" applyBorder="1" applyAlignment="1">
      <alignment horizontal="center" vertical="center"/>
    </xf>
    <xf numFmtId="0" fontId="31" fillId="0" borderId="7" xfId="0" applyFont="1" applyBorder="1" applyAlignment="1">
      <alignment horizontal="left"/>
    </xf>
    <xf numFmtId="0" fontId="3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 vertical="center"/>
    </xf>
    <xf numFmtId="0" fontId="1" fillId="0" borderId="7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0" fontId="31" fillId="0" borderId="9" xfId="0" applyFont="1" applyBorder="1" applyAlignment="1">
      <alignment horizontal="left"/>
    </xf>
    <xf numFmtId="0" fontId="31" fillId="0" borderId="14" xfId="0" applyFont="1" applyBorder="1" applyAlignment="1">
      <alignment horizontal="left"/>
    </xf>
    <xf numFmtId="0" fontId="1" fillId="0" borderId="14" xfId="0" applyFont="1" applyBorder="1" applyAlignment="1">
      <alignment horizontal="center" vertical="center"/>
    </xf>
    <xf numFmtId="0" fontId="1" fillId="0" borderId="14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11" xfId="0" applyFont="1" applyBorder="1" applyAlignment="1">
      <alignment horizontal="center" vertical="center"/>
    </xf>
    <xf numFmtId="0" fontId="1" fillId="0" borderId="13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30" fillId="0" borderId="15" xfId="0" applyFont="1" applyBorder="1" applyAlignment="1">
      <alignment horizontal="center"/>
    </xf>
    <xf numFmtId="0" fontId="1" fillId="0" borderId="10" xfId="0" applyFont="1" applyBorder="1" applyAlignment="1">
      <alignment vertical="center"/>
    </xf>
    <xf numFmtId="0" fontId="1" fillId="0" borderId="9" xfId="0" applyFont="1" applyBorder="1"/>
    <xf numFmtId="0" fontId="1" fillId="0" borderId="14" xfId="0" applyFont="1" applyBorder="1"/>
    <xf numFmtId="0" fontId="1" fillId="0" borderId="11" xfId="0" applyFont="1" applyBorder="1"/>
    <xf numFmtId="0" fontId="1" fillId="0" borderId="0" xfId="1" applyFont="1" applyAlignment="1">
      <alignment horizontal="center"/>
    </xf>
    <xf numFmtId="0" fontId="1" fillId="0" borderId="0" xfId="1" applyFont="1"/>
    <xf numFmtId="0" fontId="1" fillId="0" borderId="0" xfId="1" applyFont="1" applyAlignment="1">
      <alignment vertical="center"/>
    </xf>
    <xf numFmtId="0" fontId="31" fillId="0" borderId="0" xfId="1" applyFont="1" applyAlignment="1">
      <alignment horizontal="left"/>
    </xf>
    <xf numFmtId="0" fontId="1" fillId="0" borderId="0" xfId="1" applyFont="1" applyAlignment="1">
      <alignment horizontal="center" vertical="center"/>
    </xf>
    <xf numFmtId="0" fontId="33" fillId="0" borderId="0" xfId="1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1" fillId="0" borderId="6" xfId="1" applyFont="1" applyBorder="1" applyAlignment="1">
      <alignment horizontal="left"/>
    </xf>
    <xf numFmtId="0" fontId="31" fillId="0" borderId="12" xfId="1" applyFont="1" applyBorder="1" applyAlignment="1">
      <alignment horizontal="left"/>
    </xf>
    <xf numFmtId="0" fontId="1" fillId="0" borderId="12" xfId="1" applyFont="1" applyBorder="1" applyAlignment="1">
      <alignment horizontal="center" vertical="center"/>
    </xf>
    <xf numFmtId="0" fontId="1" fillId="0" borderId="12" xfId="1" applyFont="1" applyBorder="1" applyAlignment="1">
      <alignment vertical="center"/>
    </xf>
    <xf numFmtId="0" fontId="1" fillId="0" borderId="6" xfId="1" applyFont="1" applyBorder="1" applyAlignment="1">
      <alignment vertical="center"/>
    </xf>
    <xf numFmtId="0" fontId="1" fillId="0" borderId="10" xfId="1" applyFont="1" applyBorder="1" applyAlignment="1">
      <alignment horizontal="center" vertical="center"/>
    </xf>
    <xf numFmtId="0" fontId="31" fillId="0" borderId="7" xfId="1" applyFont="1" applyBorder="1" applyAlignment="1">
      <alignment horizontal="left"/>
    </xf>
    <xf numFmtId="0" fontId="1" fillId="0" borderId="7" xfId="1" applyFont="1" applyBorder="1" applyAlignment="1">
      <alignment vertical="center"/>
    </xf>
    <xf numFmtId="0" fontId="1" fillId="0" borderId="13" xfId="1" applyFont="1" applyBorder="1" applyAlignment="1">
      <alignment horizontal="center" vertical="center"/>
    </xf>
    <xf numFmtId="0" fontId="31" fillId="0" borderId="9" xfId="1" applyFont="1" applyBorder="1" applyAlignment="1">
      <alignment horizontal="left"/>
    </xf>
    <xf numFmtId="0" fontId="31" fillId="0" borderId="14" xfId="1" applyFont="1" applyBorder="1" applyAlignment="1">
      <alignment horizontal="left"/>
    </xf>
    <xf numFmtId="0" fontId="1" fillId="0" borderId="14" xfId="1" applyFont="1" applyBorder="1" applyAlignment="1">
      <alignment horizontal="center" vertical="center"/>
    </xf>
    <xf numFmtId="0" fontId="1" fillId="0" borderId="14" xfId="1" applyFont="1" applyBorder="1" applyAlignment="1">
      <alignment vertical="center"/>
    </xf>
    <xf numFmtId="0" fontId="1" fillId="0" borderId="9" xfId="1" applyFont="1" applyBorder="1" applyAlignment="1">
      <alignment vertical="center"/>
    </xf>
    <xf numFmtId="0" fontId="1" fillId="0" borderId="11" xfId="1" applyFont="1" applyBorder="1" applyAlignment="1">
      <alignment horizontal="center" vertical="center"/>
    </xf>
    <xf numFmtId="0" fontId="1" fillId="0" borderId="13" xfId="1" applyFont="1" applyBorder="1" applyAlignment="1">
      <alignment vertical="center"/>
    </xf>
    <xf numFmtId="0" fontId="1" fillId="0" borderId="11" xfId="1" applyFont="1" applyBorder="1" applyAlignment="1">
      <alignment vertical="center"/>
    </xf>
    <xf numFmtId="0" fontId="4" fillId="0" borderId="0" xfId="1" applyFont="1" applyAlignment="1">
      <alignment horizontal="center" wrapText="1"/>
    </xf>
    <xf numFmtId="0" fontId="2" fillId="0" borderId="0" xfId="1" applyFont="1" applyAlignment="1">
      <alignment vertical="center"/>
    </xf>
    <xf numFmtId="222" fontId="9" fillId="0" borderId="1" xfId="0" applyNumberFormat="1" applyFont="1" applyFill="1" applyBorder="1" applyAlignment="1">
      <alignment horizontal="center" vertical="center" shrinkToFit="1"/>
    </xf>
    <xf numFmtId="199" fontId="14" fillId="2" borderId="1" xfId="0" applyNumberFormat="1" applyFont="1" applyFill="1" applyBorder="1" applyAlignment="1">
      <alignment horizontal="center" vertical="center" shrinkToFit="1"/>
    </xf>
    <xf numFmtId="199" fontId="14" fillId="2" borderId="1" xfId="5" applyNumberFormat="1" applyFont="1" applyFill="1" applyBorder="1" applyAlignment="1">
      <alignment horizontal="center" vertical="center" shrinkToFit="1"/>
    </xf>
    <xf numFmtId="197" fontId="14" fillId="2" borderId="1" xfId="5" applyNumberFormat="1" applyFont="1" applyFill="1" applyBorder="1" applyAlignment="1">
      <alignment horizontal="center" vertical="center" shrinkToFit="1"/>
    </xf>
    <xf numFmtId="200" fontId="14" fillId="3" borderId="1" xfId="5" applyNumberFormat="1" applyFont="1" applyFill="1" applyBorder="1" applyAlignment="1">
      <alignment horizontal="center" vertical="center" shrinkToFit="1"/>
    </xf>
    <xf numFmtId="0" fontId="17" fillId="3" borderId="0" xfId="0" applyFont="1" applyFill="1"/>
    <xf numFmtId="197" fontId="17" fillId="3" borderId="0" xfId="0" applyNumberFormat="1" applyFont="1" applyFill="1"/>
    <xf numFmtId="201" fontId="17" fillId="3" borderId="0" xfId="0" applyNumberFormat="1" applyFont="1" applyFill="1"/>
    <xf numFmtId="200" fontId="17" fillId="3" borderId="0" xfId="0" applyNumberFormat="1" applyFont="1" applyFill="1"/>
    <xf numFmtId="0" fontId="39" fillId="3" borderId="0" xfId="0" applyFont="1" applyFill="1" applyBorder="1" applyAlignment="1">
      <alignment horizontal="center"/>
    </xf>
    <xf numFmtId="0" fontId="13" fillId="3" borderId="0" xfId="0" applyFont="1" applyFill="1" applyBorder="1"/>
    <xf numFmtId="0" fontId="21" fillId="3" borderId="0" xfId="0" applyFont="1" applyFill="1" applyBorder="1" applyAlignment="1">
      <alignment horizontal="center"/>
    </xf>
    <xf numFmtId="199" fontId="14" fillId="3" borderId="1" xfId="0" applyNumberFormat="1" applyFont="1" applyFill="1" applyBorder="1" applyAlignment="1">
      <alignment horizontal="center" vertical="center" shrinkToFit="1"/>
    </xf>
    <xf numFmtId="199" fontId="14" fillId="3" borderId="1" xfId="0" quotePrefix="1" applyNumberFormat="1" applyFont="1" applyFill="1" applyBorder="1" applyAlignment="1">
      <alignment horizontal="center" vertical="center" shrinkToFit="1"/>
    </xf>
    <xf numFmtId="199" fontId="14" fillId="3" borderId="1" xfId="5" applyNumberFormat="1" applyFont="1" applyFill="1" applyBorder="1" applyAlignment="1">
      <alignment horizontal="center" vertical="center" shrinkToFit="1"/>
    </xf>
    <xf numFmtId="197" fontId="14" fillId="3" borderId="1" xfId="5" applyNumberFormat="1" applyFont="1" applyFill="1" applyBorder="1" applyAlignment="1">
      <alignment horizontal="center" vertical="center" shrinkToFit="1"/>
    </xf>
    <xf numFmtId="201" fontId="14" fillId="3" borderId="1" xfId="5" applyNumberFormat="1" applyFont="1" applyFill="1" applyBorder="1" applyAlignment="1">
      <alignment horizontal="center" vertical="center" shrinkToFit="1"/>
    </xf>
    <xf numFmtId="196" fontId="14" fillId="3" borderId="1" xfId="5" applyNumberFormat="1" applyFont="1" applyFill="1" applyBorder="1" applyAlignment="1">
      <alignment horizontal="center" vertical="center" shrinkToFit="1"/>
    </xf>
    <xf numFmtId="0" fontId="14" fillId="3" borderId="1" xfId="5" applyFont="1" applyFill="1" applyBorder="1" applyAlignment="1">
      <alignment horizontal="center" vertical="center" shrinkToFit="1"/>
    </xf>
    <xf numFmtId="0" fontId="14" fillId="3" borderId="1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/>
    </xf>
    <xf numFmtId="0" fontId="17" fillId="3" borderId="0" xfId="0" applyFont="1" applyFill="1" applyAlignment="1">
      <alignment horizontal="center" vertical="center"/>
    </xf>
    <xf numFmtId="0" fontId="9" fillId="3" borderId="1" xfId="0" applyFont="1" applyFill="1" applyBorder="1" applyAlignment="1">
      <alignment horizontal="center" vertical="center" shrinkToFit="1"/>
    </xf>
    <xf numFmtId="199" fontId="9" fillId="3" borderId="1" xfId="0" applyNumberFormat="1" applyFont="1" applyFill="1" applyBorder="1" applyAlignment="1">
      <alignment horizontal="center" vertical="center" shrinkToFit="1"/>
    </xf>
    <xf numFmtId="199" fontId="9" fillId="3" borderId="5" xfId="0" applyNumberFormat="1" applyFont="1" applyFill="1" applyBorder="1" applyAlignment="1">
      <alignment horizontal="center" vertical="center" shrinkToFit="1"/>
    </xf>
    <xf numFmtId="197" fontId="9" fillId="3" borderId="1" xfId="5" applyNumberFormat="1" applyFont="1" applyFill="1" applyBorder="1" applyAlignment="1">
      <alignment horizontal="center" vertical="center" shrinkToFit="1"/>
    </xf>
    <xf numFmtId="201" fontId="9" fillId="3" borderId="1" xfId="5" applyNumberFormat="1" applyFont="1" applyFill="1" applyBorder="1" applyAlignment="1">
      <alignment horizontal="center" vertical="center" shrinkToFit="1"/>
    </xf>
    <xf numFmtId="200" fontId="9" fillId="3" borderId="1" xfId="5" applyNumberFormat="1" applyFont="1" applyFill="1" applyBorder="1" applyAlignment="1">
      <alignment horizontal="center" vertical="center" wrapText="1" shrinkToFit="1"/>
    </xf>
    <xf numFmtId="222" fontId="9" fillId="3" borderId="5" xfId="0" applyNumberFormat="1" applyFont="1" applyFill="1" applyBorder="1" applyAlignment="1">
      <alignment horizontal="center" vertical="center" shrinkToFit="1"/>
    </xf>
    <xf numFmtId="199" fontId="9" fillId="2" borderId="1" xfId="0" applyNumberFormat="1" applyFont="1" applyFill="1" applyBorder="1" applyAlignment="1">
      <alignment horizontal="center" vertical="center" shrinkToFit="1"/>
    </xf>
    <xf numFmtId="222" fontId="9" fillId="2" borderId="5" xfId="0" applyNumberFormat="1" applyFont="1" applyFill="1" applyBorder="1" applyAlignment="1">
      <alignment horizontal="center" vertical="center" shrinkToFit="1"/>
    </xf>
    <xf numFmtId="197" fontId="9" fillId="2" borderId="1" xfId="5" applyNumberFormat="1" applyFont="1" applyFill="1" applyBorder="1" applyAlignment="1">
      <alignment horizontal="center" vertical="center" wrapText="1"/>
    </xf>
    <xf numFmtId="197" fontId="9" fillId="2" borderId="1" xfId="5" applyNumberFormat="1" applyFont="1" applyFill="1" applyBorder="1" applyAlignment="1">
      <alignment horizontal="center" vertical="center" shrinkToFit="1"/>
    </xf>
    <xf numFmtId="199" fontId="9" fillId="2" borderId="1" xfId="5" applyNumberFormat="1" applyFont="1" applyFill="1" applyBorder="1" applyAlignment="1">
      <alignment horizontal="center" vertical="center" wrapText="1" shrinkToFit="1"/>
    </xf>
    <xf numFmtId="200" fontId="9" fillId="2" borderId="1" xfId="5" applyNumberFormat="1" applyFont="1" applyFill="1" applyBorder="1" applyAlignment="1">
      <alignment horizontal="center" vertical="center" wrapText="1" shrinkToFit="1"/>
    </xf>
    <xf numFmtId="200" fontId="9" fillId="2" borderId="1" xfId="0" applyNumberFormat="1" applyFont="1" applyFill="1" applyBorder="1" applyAlignment="1">
      <alignment horizontal="center" vertical="center" wrapText="1"/>
    </xf>
    <xf numFmtId="199" fontId="9" fillId="2" borderId="1" xfId="0" applyNumberFormat="1" applyFont="1" applyFill="1" applyBorder="1" applyAlignment="1">
      <alignment horizontal="center" vertical="center" wrapText="1" shrinkToFit="1"/>
    </xf>
    <xf numFmtId="222" fontId="9" fillId="0" borderId="1" xfId="5" applyNumberFormat="1" applyFont="1" applyFill="1" applyBorder="1" applyAlignment="1">
      <alignment horizontal="center" vertical="center" shrinkToFit="1"/>
    </xf>
    <xf numFmtId="199" fontId="14" fillId="3" borderId="5" xfId="5" applyNumberFormat="1" applyFont="1" applyFill="1" applyBorder="1" applyAlignment="1">
      <alignment horizontal="center" vertical="center" shrinkToFit="1"/>
    </xf>
    <xf numFmtId="222" fontId="14" fillId="3" borderId="5" xfId="5" applyNumberFormat="1" applyFont="1" applyFill="1" applyBorder="1" applyAlignment="1">
      <alignment horizontal="center" vertical="center" shrinkToFit="1"/>
    </xf>
    <xf numFmtId="222" fontId="9" fillId="2" borderId="1" xfId="0" applyNumberFormat="1" applyFont="1" applyFill="1" applyBorder="1" applyAlignment="1">
      <alignment horizontal="center" vertical="center" shrinkToFit="1"/>
    </xf>
    <xf numFmtId="201" fontId="9" fillId="2" borderId="1" xfId="5" applyNumberFormat="1" applyFont="1" applyFill="1" applyBorder="1" applyAlignment="1">
      <alignment horizontal="center" vertical="center" shrinkToFit="1"/>
    </xf>
    <xf numFmtId="199" fontId="9" fillId="0" borderId="0" xfId="0" applyNumberFormat="1" applyFont="1" applyFill="1"/>
    <xf numFmtId="199" fontId="9" fillId="0" borderId="0" xfId="0" applyNumberFormat="1" applyFont="1" applyFill="1" applyBorder="1"/>
    <xf numFmtId="199" fontId="9" fillId="0" borderId="0" xfId="0" applyNumberFormat="1" applyFont="1" applyFill="1" applyBorder="1" applyAlignment="1">
      <alignment horizontal="center"/>
    </xf>
    <xf numFmtId="199" fontId="1" fillId="2" borderId="3" xfId="5" applyNumberFormat="1" applyFont="1" applyFill="1" applyBorder="1" applyAlignment="1">
      <alignment horizontal="center" vertical="center"/>
    </xf>
    <xf numFmtId="199" fontId="1" fillId="2" borderId="5" xfId="5" applyNumberFormat="1" applyFont="1" applyFill="1" applyBorder="1" applyAlignment="1">
      <alignment horizontal="center" vertical="center"/>
    </xf>
    <xf numFmtId="222" fontId="9" fillId="0" borderId="5" xfId="0" applyNumberFormat="1" applyFont="1" applyFill="1" applyBorder="1" applyAlignment="1">
      <alignment horizontal="center" vertical="center" shrinkToFit="1"/>
    </xf>
    <xf numFmtId="216" fontId="9" fillId="0" borderId="0" xfId="0" applyNumberFormat="1" applyFont="1"/>
    <xf numFmtId="216" fontId="9" fillId="0" borderId="0" xfId="0" applyNumberFormat="1" applyFont="1" applyFill="1"/>
    <xf numFmtId="216" fontId="11" fillId="0" borderId="0" xfId="0" applyNumberFormat="1" applyFont="1"/>
    <xf numFmtId="216" fontId="9" fillId="2" borderId="3" xfId="5" applyNumberFormat="1" applyFont="1" applyFill="1" applyBorder="1" applyAlignment="1">
      <alignment horizontal="center"/>
    </xf>
    <xf numFmtId="216" fontId="9" fillId="2" borderId="5" xfId="5" applyNumberFormat="1" applyFont="1" applyFill="1" applyBorder="1" applyAlignment="1">
      <alignment horizontal="center"/>
    </xf>
    <xf numFmtId="216" fontId="9" fillId="0" borderId="1" xfId="0" applyNumberFormat="1" applyFont="1" applyFill="1" applyBorder="1" applyAlignment="1">
      <alignment horizontal="center" vertical="center" shrinkToFit="1"/>
    </xf>
    <xf numFmtId="216" fontId="9" fillId="0" borderId="0" xfId="0" applyNumberFormat="1" applyFont="1" applyFill="1" applyAlignment="1">
      <alignment horizontal="center"/>
    </xf>
    <xf numFmtId="216" fontId="9" fillId="0" borderId="1" xfId="0" applyNumberFormat="1" applyFont="1" applyFill="1" applyBorder="1" applyAlignment="1">
      <alignment horizontal="center" vertical="center" wrapText="1"/>
    </xf>
    <xf numFmtId="201" fontId="9" fillId="2" borderId="1" xfId="0" applyNumberFormat="1" applyFont="1" applyFill="1" applyBorder="1" applyAlignment="1">
      <alignment horizontal="center" vertical="center" wrapText="1"/>
    </xf>
    <xf numFmtId="201" fontId="9" fillId="2" borderId="1" xfId="5" applyNumberFormat="1" applyFont="1" applyFill="1" applyBorder="1" applyAlignment="1">
      <alignment horizontal="center" vertical="center" wrapText="1" shrinkToFit="1"/>
    </xf>
    <xf numFmtId="201" fontId="9" fillId="2" borderId="1" xfId="0" applyNumberFormat="1" applyFont="1" applyFill="1" applyBorder="1" applyAlignment="1">
      <alignment horizontal="center" vertical="center" wrapText="1" shrinkToFit="1"/>
    </xf>
    <xf numFmtId="0" fontId="9" fillId="3" borderId="1" xfId="0" applyFont="1" applyFill="1" applyBorder="1" applyAlignment="1">
      <alignment horizontal="center" vertical="center"/>
    </xf>
    <xf numFmtId="201" fontId="14" fillId="0" borderId="1" xfId="0" applyNumberFormat="1" applyFont="1" applyFill="1" applyBorder="1" applyAlignment="1">
      <alignment horizontal="center" vertical="center" wrapText="1"/>
    </xf>
    <xf numFmtId="215" fontId="9" fillId="0" borderId="1" xfId="0" applyNumberFormat="1" applyFont="1" applyFill="1" applyBorder="1" applyAlignment="1">
      <alignment horizontal="center" vertical="center" shrinkToFit="1"/>
    </xf>
    <xf numFmtId="199" fontId="1" fillId="0" borderId="0" xfId="0" applyNumberFormat="1" applyFont="1" applyBorder="1" applyAlignment="1">
      <alignment horizontal="center" vertical="center"/>
    </xf>
    <xf numFmtId="199" fontId="0" fillId="0" borderId="0" xfId="0" applyNumberFormat="1" applyFill="1"/>
    <xf numFmtId="199" fontId="1" fillId="0" borderId="0" xfId="0" applyNumberFormat="1" applyFont="1" applyAlignment="1">
      <alignment horizontal="left" vertical="center" wrapText="1"/>
    </xf>
    <xf numFmtId="199" fontId="1" fillId="0" borderId="0" xfId="0" applyNumberFormat="1" applyFont="1" applyFill="1" applyBorder="1" applyAlignment="1">
      <alignment horizontal="center"/>
    </xf>
    <xf numFmtId="199" fontId="18" fillId="0" borderId="0" xfId="0" applyNumberFormat="1" applyFont="1" applyFill="1"/>
    <xf numFmtId="199" fontId="1" fillId="0" borderId="0" xfId="0" applyNumberFormat="1" applyFont="1" applyFill="1" applyAlignment="1">
      <alignment horizontal="center" wrapText="1"/>
    </xf>
    <xf numFmtId="199" fontId="18" fillId="0" borderId="0" xfId="0" applyNumberFormat="1" applyFont="1" applyFill="1" applyBorder="1"/>
    <xf numFmtId="199" fontId="18" fillId="0" borderId="5" xfId="0" applyNumberFormat="1" applyFont="1" applyFill="1" applyBorder="1" applyAlignment="1">
      <alignment horizontal="center"/>
    </xf>
    <xf numFmtId="199" fontId="18" fillId="0" borderId="1" xfId="0" applyNumberFormat="1" applyFont="1" applyFill="1" applyBorder="1" applyAlignment="1">
      <alignment horizontal="center" vertical="center" wrapText="1"/>
    </xf>
    <xf numFmtId="199" fontId="1" fillId="0" borderId="0" xfId="0" applyNumberFormat="1" applyFont="1" applyFill="1" applyAlignment="1">
      <alignment horizontal="center"/>
    </xf>
    <xf numFmtId="222" fontId="9" fillId="3" borderId="1" xfId="0" applyNumberFormat="1" applyFont="1" applyFill="1" applyBorder="1" applyAlignment="1">
      <alignment horizontal="center" vertical="center" shrinkToFit="1"/>
    </xf>
    <xf numFmtId="199" fontId="9" fillId="2" borderId="10" xfId="5" applyNumberFormat="1" applyFont="1" applyFill="1" applyBorder="1" applyAlignment="1">
      <alignment horizontal="center"/>
    </xf>
    <xf numFmtId="199" fontId="1" fillId="0" borderId="0" xfId="0" applyNumberFormat="1" applyFont="1" applyFill="1" applyBorder="1" applyAlignment="1">
      <alignment horizontal="center" vertical="center" wrapText="1"/>
    </xf>
    <xf numFmtId="199" fontId="9" fillId="2" borderId="13" xfId="5" applyNumberFormat="1" applyFont="1" applyFill="1" applyBorder="1" applyAlignment="1">
      <alignment horizontal="center"/>
    </xf>
    <xf numFmtId="199" fontId="1" fillId="0" borderId="0" xfId="0" applyNumberFormat="1" applyFont="1" applyFill="1" applyAlignment="1">
      <alignment horizontal="center" vertical="center" wrapText="1"/>
    </xf>
    <xf numFmtId="199" fontId="13" fillId="0" borderId="0" xfId="0" applyNumberFormat="1" applyFont="1" applyFill="1" applyBorder="1" applyAlignment="1">
      <alignment horizontal="center"/>
    </xf>
    <xf numFmtId="199" fontId="13" fillId="0" borderId="0" xfId="0" applyNumberFormat="1" applyFont="1" applyFill="1" applyBorder="1" applyAlignment="1">
      <alignment horizontal="center" shrinkToFit="1"/>
    </xf>
    <xf numFmtId="199" fontId="0" fillId="0" borderId="0" xfId="0" applyNumberFormat="1" applyAlignment="1">
      <alignment shrinkToFit="1"/>
    </xf>
    <xf numFmtId="222" fontId="14" fillId="0" borderId="1" xfId="0" applyNumberFormat="1" applyFont="1" applyFill="1" applyBorder="1" applyAlignment="1">
      <alignment horizontal="center" vertical="center" shrinkToFit="1"/>
    </xf>
    <xf numFmtId="199" fontId="1" fillId="0" borderId="0" xfId="0" applyNumberFormat="1" applyFont="1"/>
    <xf numFmtId="199" fontId="1" fillId="0" borderId="0" xfId="0" applyNumberFormat="1" applyFont="1" applyBorder="1"/>
    <xf numFmtId="222" fontId="1" fillId="0" borderId="0" xfId="0" applyNumberFormat="1" applyFont="1"/>
    <xf numFmtId="222" fontId="9" fillId="2" borderId="3" xfId="5" applyNumberFormat="1" applyFont="1" applyFill="1" applyBorder="1" applyAlignment="1">
      <alignment horizontal="center"/>
    </xf>
    <xf numFmtId="222" fontId="9" fillId="2" borderId="4" xfId="5" applyNumberFormat="1" applyFont="1" applyFill="1" applyBorder="1" applyAlignment="1">
      <alignment horizontal="center"/>
    </xf>
    <xf numFmtId="222" fontId="9" fillId="0" borderId="1" xfId="0" applyNumberFormat="1" applyFont="1" applyFill="1" applyBorder="1" applyAlignment="1">
      <alignment horizontal="center" vertical="center" wrapText="1" shrinkToFit="1"/>
    </xf>
    <xf numFmtId="222" fontId="1" fillId="0" borderId="0" xfId="0" applyNumberFormat="1" applyFont="1" applyFill="1" applyBorder="1"/>
    <xf numFmtId="222" fontId="1" fillId="0" borderId="0" xfId="0" applyNumberFormat="1" applyFont="1" applyBorder="1"/>
    <xf numFmtId="222" fontId="14" fillId="0" borderId="1" xfId="0" applyNumberFormat="1" applyFont="1" applyFill="1" applyBorder="1" applyAlignment="1">
      <alignment horizontal="center" vertical="center"/>
    </xf>
    <xf numFmtId="199" fontId="14" fillId="0" borderId="1" xfId="0" applyNumberFormat="1" applyFont="1" applyFill="1" applyBorder="1" applyAlignment="1">
      <alignment horizontal="center" vertical="center"/>
    </xf>
    <xf numFmtId="197" fontId="14" fillId="0" borderId="1" xfId="5" applyNumberFormat="1" applyFont="1" applyFill="1" applyBorder="1" applyAlignment="1">
      <alignment horizontal="center" vertical="center" shrinkToFit="1"/>
    </xf>
    <xf numFmtId="199" fontId="14" fillId="0" borderId="1" xfId="5" applyNumberFormat="1" applyFont="1" applyFill="1" applyBorder="1" applyAlignment="1">
      <alignment horizontal="center" vertical="center" shrinkToFit="1"/>
    </xf>
    <xf numFmtId="200" fontId="14" fillId="0" borderId="1" xfId="5" applyNumberFormat="1" applyFont="1" applyFill="1" applyBorder="1" applyAlignment="1">
      <alignment horizontal="center" vertical="center" shrinkToFit="1"/>
    </xf>
    <xf numFmtId="222" fontId="1" fillId="0" borderId="0" xfId="0" applyNumberFormat="1" applyFont="1" applyFill="1" applyBorder="1" applyAlignment="1">
      <alignment horizontal="center" vertical="center"/>
    </xf>
    <xf numFmtId="222" fontId="9" fillId="0" borderId="0" xfId="0" applyNumberFormat="1" applyFont="1" applyFill="1" applyBorder="1" applyAlignment="1">
      <alignment horizontal="center" vertical="center" shrinkToFit="1"/>
    </xf>
    <xf numFmtId="222" fontId="1" fillId="0" borderId="0" xfId="0" applyNumberFormat="1" applyFont="1" applyFill="1" applyAlignment="1">
      <alignment horizontal="left" vertical="center" wrapText="1"/>
    </xf>
    <xf numFmtId="222" fontId="1" fillId="0" borderId="0" xfId="0" applyNumberFormat="1" applyFont="1" applyBorder="1" applyAlignment="1">
      <alignment horizontal="center" vertical="center"/>
    </xf>
    <xf numFmtId="222" fontId="9" fillId="0" borderId="1" xfId="0" applyNumberFormat="1" applyFont="1" applyFill="1" applyBorder="1" applyAlignment="1">
      <alignment horizontal="center" vertical="center" wrapText="1"/>
    </xf>
    <xf numFmtId="222" fontId="1" fillId="0" borderId="0" xfId="0" applyNumberFormat="1" applyFont="1" applyAlignment="1">
      <alignment horizontal="left" vertical="center" wrapText="1"/>
    </xf>
    <xf numFmtId="222" fontId="9" fillId="0" borderId="1" xfId="0" applyNumberFormat="1" applyFont="1" applyFill="1" applyBorder="1" applyAlignment="1">
      <alignment horizontal="center" vertical="center"/>
    </xf>
    <xf numFmtId="199" fontId="4" fillId="0" borderId="0" xfId="0" applyNumberFormat="1" applyFont="1" applyFill="1" applyAlignment="1">
      <alignment horizontal="center" wrapText="1"/>
    </xf>
    <xf numFmtId="199" fontId="1" fillId="0" borderId="0" xfId="0" applyNumberFormat="1" applyFont="1" applyFill="1" applyBorder="1" applyAlignment="1">
      <alignment horizontal="center" wrapText="1"/>
    </xf>
    <xf numFmtId="199" fontId="1" fillId="0" borderId="0" xfId="0" applyNumberFormat="1" applyFont="1" applyFill="1" applyAlignment="1">
      <alignment shrinkToFit="1"/>
    </xf>
    <xf numFmtId="199" fontId="0" fillId="0" borderId="0" xfId="0" applyNumberFormat="1" applyFill="1" applyAlignment="1">
      <alignment shrinkToFit="1"/>
    </xf>
    <xf numFmtId="0" fontId="9" fillId="3" borderId="1" xfId="0" quotePrefix="1" applyFont="1" applyFill="1" applyBorder="1" applyAlignment="1">
      <alignment horizontal="center" vertical="center" shrinkToFit="1"/>
    </xf>
    <xf numFmtId="199" fontId="9" fillId="3" borderId="1" xfId="5" applyNumberFormat="1" applyFont="1" applyFill="1" applyBorder="1" applyAlignment="1">
      <alignment horizontal="center" vertical="center" shrinkToFit="1"/>
    </xf>
    <xf numFmtId="196" fontId="9" fillId="3" borderId="1" xfId="5" applyNumberFormat="1" applyFont="1" applyFill="1" applyBorder="1" applyAlignment="1">
      <alignment horizontal="center" vertical="center" shrinkToFit="1"/>
    </xf>
    <xf numFmtId="222" fontId="9" fillId="3" borderId="1" xfId="5" applyNumberFormat="1" applyFont="1" applyFill="1" applyBorder="1" applyAlignment="1">
      <alignment horizontal="center" vertical="center" shrinkToFit="1"/>
    </xf>
    <xf numFmtId="215" fontId="9" fillId="3" borderId="1" xfId="0" applyNumberFormat="1" applyFont="1" applyFill="1" applyBorder="1" applyAlignment="1">
      <alignment horizontal="center" vertical="center" shrinkToFit="1"/>
    </xf>
    <xf numFmtId="201" fontId="9" fillId="3" borderId="1" xfId="0" applyNumberFormat="1" applyFont="1" applyFill="1" applyBorder="1" applyAlignment="1">
      <alignment horizontal="center" vertical="center" wrapText="1"/>
    </xf>
    <xf numFmtId="197" fontId="9" fillId="3" borderId="1" xfId="0" applyNumberFormat="1" applyFont="1" applyFill="1" applyBorder="1" applyAlignment="1">
      <alignment horizontal="center" vertical="center" shrinkToFit="1"/>
    </xf>
    <xf numFmtId="197" fontId="14" fillId="3" borderId="5" xfId="5" applyNumberFormat="1" applyFont="1" applyFill="1" applyBorder="1" applyAlignment="1">
      <alignment horizontal="center" vertical="center" shrinkToFit="1"/>
    </xf>
    <xf numFmtId="0" fontId="13" fillId="0" borderId="1" xfId="2" applyFont="1" applyBorder="1" applyAlignment="1">
      <alignment horizontal="center" vertical="center" wrapText="1"/>
    </xf>
    <xf numFmtId="0" fontId="13" fillId="7" borderId="1" xfId="2" applyFont="1" applyFill="1" applyBorder="1" applyAlignment="1">
      <alignment horizontal="center" vertical="center" wrapText="1"/>
    </xf>
    <xf numFmtId="0" fontId="13" fillId="0" borderId="1" xfId="2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 wrapText="1"/>
    </xf>
    <xf numFmtId="0" fontId="44" fillId="0" borderId="0" xfId="2" applyFont="1" applyAlignment="1">
      <alignment vertic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47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48" fillId="6" borderId="3" xfId="3" applyFont="1" applyFill="1" applyBorder="1" applyAlignment="1">
      <alignment horizontal="center" vertical="center" wrapText="1"/>
    </xf>
    <xf numFmtId="0" fontId="49" fillId="6" borderId="1" xfId="3" applyFont="1" applyFill="1" applyBorder="1" applyAlignment="1">
      <alignment horizontal="center" vertical="center" wrapText="1"/>
    </xf>
    <xf numFmtId="0" fontId="13" fillId="6" borderId="1" xfId="3" applyFont="1" applyFill="1" applyBorder="1" applyAlignment="1">
      <alignment horizontal="center" vertical="center" wrapText="1"/>
    </xf>
    <xf numFmtId="0" fontId="13" fillId="6" borderId="5" xfId="3" applyFont="1" applyFill="1" applyBorder="1" applyAlignment="1">
      <alignment horizontal="center" vertical="center" wrapText="1"/>
    </xf>
    <xf numFmtId="0" fontId="50" fillId="5" borderId="3" xfId="3" applyFont="1" applyFill="1" applyBorder="1" applyAlignment="1">
      <alignment horizontal="center" wrapText="1"/>
    </xf>
    <xf numFmtId="0" fontId="13" fillId="5" borderId="5" xfId="3" applyFont="1" applyFill="1" applyBorder="1" applyAlignment="1">
      <alignment horizontal="center" vertical="top" wrapText="1"/>
    </xf>
    <xf numFmtId="0" fontId="52" fillId="5" borderId="3" xfId="3" applyFont="1" applyFill="1" applyBorder="1" applyAlignment="1">
      <alignment horizontal="center" wrapText="1"/>
    </xf>
    <xf numFmtId="0" fontId="55" fillId="5" borderId="3" xfId="3" applyFont="1" applyFill="1" applyBorder="1" applyAlignment="1">
      <alignment horizontal="center" wrapText="1"/>
    </xf>
    <xf numFmtId="0" fontId="56" fillId="5" borderId="3" xfId="3" applyFont="1" applyFill="1" applyBorder="1" applyAlignment="1">
      <alignment horizontal="center" wrapText="1"/>
    </xf>
    <xf numFmtId="0" fontId="13" fillId="0" borderId="3" xfId="3" applyFont="1" applyBorder="1" applyAlignment="1">
      <alignment horizontal="center" vertical="center"/>
    </xf>
    <xf numFmtId="0" fontId="13" fillId="0" borderId="3" xfId="3" applyFont="1" applyBorder="1" applyAlignment="1">
      <alignment horizontal="center" wrapText="1"/>
    </xf>
    <xf numFmtId="0" fontId="13" fillId="5" borderId="4" xfId="3" applyFont="1" applyFill="1" applyBorder="1" applyAlignment="1">
      <alignment horizontal="center" vertical="center" wrapText="1"/>
    </xf>
    <xf numFmtId="49" fontId="13" fillId="0" borderId="4" xfId="3" applyNumberFormat="1" applyFont="1" applyBorder="1" applyAlignment="1">
      <alignment horizontal="center" vertical="center"/>
    </xf>
    <xf numFmtId="0" fontId="13" fillId="0" borderId="5" xfId="3" applyFont="1" applyBorder="1" applyAlignment="1">
      <alignment horizontal="center" vertical="center"/>
    </xf>
    <xf numFmtId="0" fontId="59" fillId="5" borderId="3" xfId="3" applyFont="1" applyFill="1" applyBorder="1" applyAlignment="1">
      <alignment horizontal="center" wrapText="1"/>
    </xf>
    <xf numFmtId="0" fontId="60" fillId="5" borderId="3" xfId="3" applyFont="1" applyFill="1" applyBorder="1" applyAlignment="1">
      <alignment horizontal="center" wrapText="1"/>
    </xf>
    <xf numFmtId="0" fontId="61" fillId="5" borderId="3" xfId="3" applyFont="1" applyFill="1" applyBorder="1" applyAlignment="1">
      <alignment horizontal="center" wrapText="1"/>
    </xf>
    <xf numFmtId="0" fontId="62" fillId="5" borderId="3" xfId="3" applyFont="1" applyFill="1" applyBorder="1" applyAlignment="1">
      <alignment horizontal="center" wrapText="1"/>
    </xf>
    <xf numFmtId="0" fontId="63" fillId="5" borderId="3" xfId="3" applyFont="1" applyFill="1" applyBorder="1" applyAlignment="1">
      <alignment horizontal="center" wrapText="1"/>
    </xf>
    <xf numFmtId="0" fontId="64" fillId="5" borderId="3" xfId="3" applyFont="1" applyFill="1" applyBorder="1" applyAlignment="1">
      <alignment horizontal="center" wrapText="1"/>
    </xf>
    <xf numFmtId="0" fontId="66" fillId="5" borderId="3" xfId="3" applyFont="1" applyFill="1" applyBorder="1" applyAlignment="1">
      <alignment horizontal="center" wrapText="1"/>
    </xf>
    <xf numFmtId="0" fontId="41" fillId="0" borderId="0" xfId="3" applyFont="1" applyAlignment="1">
      <alignment horizontal="center" wrapText="1"/>
    </xf>
    <xf numFmtId="0" fontId="44" fillId="0" borderId="0" xfId="3" applyFont="1" applyAlignment="1">
      <alignment vertical="center"/>
    </xf>
    <xf numFmtId="0" fontId="13" fillId="0" borderId="0" xfId="3" applyFont="1" applyAlignment="1">
      <alignment horizontal="center"/>
    </xf>
    <xf numFmtId="0" fontId="9" fillId="0" borderId="8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Border="1"/>
    <xf numFmtId="0" fontId="1" fillId="0" borderId="12" xfId="0" applyFont="1" applyBorder="1"/>
    <xf numFmtId="0" fontId="1" fillId="0" borderId="10" xfId="0" applyFont="1" applyBorder="1"/>
    <xf numFmtId="0" fontId="1" fillId="0" borderId="7" xfId="0" applyFont="1" applyBorder="1"/>
    <xf numFmtId="0" fontId="1" fillId="0" borderId="13" xfId="0" applyFont="1" applyBorder="1"/>
    <xf numFmtId="197" fontId="9" fillId="0" borderId="5" xfId="0" applyNumberFormat="1" applyFont="1" applyFill="1" applyBorder="1" applyAlignment="1">
      <alignment horizontal="center" vertical="center" shrinkToFit="1"/>
    </xf>
    <xf numFmtId="200" fontId="18" fillId="0" borderId="1" xfId="5" applyNumberFormat="1" applyFont="1" applyFill="1" applyBorder="1" applyAlignment="1">
      <alignment horizontal="center" vertical="center" wrapText="1" shrinkToFit="1"/>
    </xf>
    <xf numFmtId="222" fontId="9" fillId="2" borderId="6" xfId="5" applyNumberFormat="1" applyFont="1" applyFill="1" applyBorder="1" applyAlignment="1">
      <alignment horizontal="center" vertical="center"/>
    </xf>
    <xf numFmtId="222" fontId="9" fillId="2" borderId="9" xfId="5" applyNumberFormat="1" applyFont="1" applyFill="1" applyBorder="1" applyAlignment="1">
      <alignment horizontal="center" vertical="center"/>
    </xf>
    <xf numFmtId="222" fontId="9" fillId="0" borderId="9" xfId="5" applyNumberFormat="1" applyFont="1" applyFill="1" applyBorder="1" applyAlignment="1">
      <alignment horizontal="center" vertical="center"/>
    </xf>
    <xf numFmtId="199" fontId="14" fillId="0" borderId="1" xfId="0" quotePrefix="1" applyNumberFormat="1" applyFont="1" applyFill="1" applyBorder="1" applyAlignment="1">
      <alignment horizontal="center" vertical="center" shrinkToFit="1"/>
    </xf>
    <xf numFmtId="197" fontId="14" fillId="0" borderId="1" xfId="5" applyNumberFormat="1" applyFont="1" applyFill="1" applyBorder="1" applyAlignment="1">
      <alignment horizontal="center" vertical="center" wrapText="1" shrinkToFit="1"/>
    </xf>
    <xf numFmtId="199" fontId="14" fillId="0" borderId="1" xfId="5" applyNumberFormat="1" applyFont="1" applyFill="1" applyBorder="1" applyAlignment="1">
      <alignment horizontal="center" vertical="center" wrapText="1" shrinkToFit="1"/>
    </xf>
    <xf numFmtId="201" fontId="14" fillId="0" borderId="1" xfId="0" applyNumberFormat="1" applyFont="1" applyFill="1" applyBorder="1" applyAlignment="1">
      <alignment horizontal="center" vertical="center" wrapText="1" shrinkToFit="1"/>
    </xf>
    <xf numFmtId="0" fontId="13" fillId="0" borderId="0" xfId="0" applyFont="1" applyFill="1" applyBorder="1" applyAlignment="1">
      <alignment shrinkToFit="1"/>
    </xf>
    <xf numFmtId="0" fontId="67" fillId="2" borderId="1" xfId="0" applyFont="1" applyFill="1" applyBorder="1" applyAlignment="1">
      <alignment horizontal="left" vertical="center" wrapText="1"/>
    </xf>
    <xf numFmtId="199" fontId="14" fillId="2" borderId="1" xfId="0" applyNumberFormat="1" applyFont="1" applyFill="1" applyBorder="1" applyAlignment="1">
      <alignment horizontal="left" vertical="center" shrinkToFit="1"/>
    </xf>
    <xf numFmtId="199" fontId="14" fillId="0" borderId="0" xfId="0" applyNumberFormat="1" applyFont="1" applyFill="1" applyAlignment="1">
      <alignment vertical="center"/>
    </xf>
    <xf numFmtId="197" fontId="14" fillId="3" borderId="1" xfId="5" applyNumberFormat="1" applyFont="1" applyFill="1" applyBorder="1" applyAlignment="1">
      <alignment horizontal="center" vertical="center" wrapText="1" shrinkToFit="1"/>
    </xf>
    <xf numFmtId="199" fontId="14" fillId="3" borderId="1" xfId="5" applyNumberFormat="1" applyFont="1" applyFill="1" applyBorder="1" applyAlignment="1">
      <alignment horizontal="center" vertical="center" wrapText="1" shrinkToFit="1"/>
    </xf>
    <xf numFmtId="0" fontId="1" fillId="2" borderId="1" xfId="0" applyFont="1" applyFill="1" applyBorder="1" applyAlignment="1">
      <alignment horizontal="center" vertical="center"/>
    </xf>
    <xf numFmtId="0" fontId="9" fillId="2" borderId="1" xfId="5" applyFont="1" applyFill="1" applyBorder="1" applyAlignment="1">
      <alignment horizontal="center" vertical="center" shrinkToFit="1"/>
    </xf>
    <xf numFmtId="197" fontId="14" fillId="2" borderId="3" xfId="5" applyNumberFormat="1" applyFont="1" applyFill="1" applyBorder="1" applyAlignment="1">
      <alignment horizontal="center"/>
    </xf>
    <xf numFmtId="201" fontId="14" fillId="2" borderId="3" xfId="5" applyNumberFormat="1" applyFont="1" applyFill="1" applyBorder="1" applyAlignment="1">
      <alignment horizontal="center"/>
    </xf>
    <xf numFmtId="197" fontId="14" fillId="2" borderId="5" xfId="5" applyNumberFormat="1" applyFont="1" applyFill="1" applyBorder="1" applyAlignment="1">
      <alignment horizontal="center"/>
    </xf>
    <xf numFmtId="201" fontId="14" fillId="2" borderId="5" xfId="5" applyNumberFormat="1" applyFont="1" applyFill="1" applyBorder="1" applyAlignment="1">
      <alignment horizontal="center"/>
    </xf>
    <xf numFmtId="0" fontId="41" fillId="2" borderId="5" xfId="5" applyFont="1" applyFill="1" applyBorder="1" applyAlignment="1">
      <alignment horizontal="center"/>
    </xf>
    <xf numFmtId="200" fontId="41" fillId="2" borderId="5" xfId="0" applyNumberFormat="1" applyFont="1" applyFill="1" applyBorder="1" applyAlignment="1">
      <alignment horizontal="center"/>
    </xf>
    <xf numFmtId="0" fontId="41" fillId="2" borderId="5" xfId="0" applyFont="1" applyFill="1" applyBorder="1" applyAlignment="1">
      <alignment horizontal="center"/>
    </xf>
    <xf numFmtId="199" fontId="14" fillId="2" borderId="1" xfId="0" quotePrefix="1" applyNumberFormat="1" applyFont="1" applyFill="1" applyBorder="1" applyAlignment="1">
      <alignment horizontal="center" vertical="center" shrinkToFit="1"/>
    </xf>
    <xf numFmtId="222" fontId="14" fillId="2" borderId="5" xfId="5" applyNumberFormat="1" applyFont="1" applyFill="1" applyBorder="1" applyAlignment="1">
      <alignment horizontal="center" vertical="center" shrinkToFit="1"/>
    </xf>
    <xf numFmtId="196" fontId="14" fillId="2" borderId="1" xfId="5" applyNumberFormat="1" applyFont="1" applyFill="1" applyBorder="1" applyAlignment="1">
      <alignment horizontal="center" vertical="center" shrinkToFit="1"/>
    </xf>
    <xf numFmtId="0" fontId="14" fillId="2" borderId="1" xfId="5" applyFont="1" applyFill="1" applyBorder="1" applyAlignment="1">
      <alignment horizontal="center" vertical="center" shrinkToFit="1"/>
    </xf>
    <xf numFmtId="200" fontId="14" fillId="2" borderId="1" xfId="5" applyNumberFormat="1" applyFont="1" applyFill="1" applyBorder="1" applyAlignment="1">
      <alignment horizontal="center" vertical="center" shrinkToFit="1"/>
    </xf>
    <xf numFmtId="0" fontId="14" fillId="2" borderId="1" xfId="0" applyFont="1" applyFill="1" applyBorder="1" applyAlignment="1">
      <alignment horizontal="center" vertical="center"/>
    </xf>
    <xf numFmtId="197" fontId="14" fillId="2" borderId="5" xfId="5" applyNumberFormat="1" applyFont="1" applyFill="1" applyBorder="1" applyAlignment="1">
      <alignment horizontal="center" vertical="center" shrinkToFit="1"/>
    </xf>
    <xf numFmtId="201" fontId="14" fillId="2" borderId="1" xfId="5" applyNumberFormat="1" applyFont="1" applyFill="1" applyBorder="1" applyAlignment="1">
      <alignment horizontal="center" vertical="center" shrinkToFit="1"/>
    </xf>
    <xf numFmtId="196" fontId="9" fillId="2" borderId="1" xfId="5" applyNumberFormat="1" applyFont="1" applyFill="1" applyBorder="1" applyAlignment="1">
      <alignment horizontal="center" vertical="center" shrinkToFit="1"/>
    </xf>
    <xf numFmtId="200" fontId="9" fillId="2" borderId="1" xfId="5" applyNumberFormat="1" applyFont="1" applyFill="1" applyBorder="1" applyAlignment="1">
      <alignment horizontal="center" vertical="center" shrinkToFit="1"/>
    </xf>
    <xf numFmtId="0" fontId="9" fillId="2" borderId="1" xfId="0" applyFont="1" applyFill="1" applyBorder="1" applyAlignment="1">
      <alignment horizontal="center" vertical="center"/>
    </xf>
    <xf numFmtId="197" fontId="9" fillId="2" borderId="1" xfId="0" applyNumberFormat="1" applyFont="1" applyFill="1" applyBorder="1" applyAlignment="1">
      <alignment horizontal="center" vertical="center" shrinkToFit="1"/>
    </xf>
    <xf numFmtId="201" fontId="9" fillId="2" borderId="1" xfId="0" applyNumberFormat="1" applyFont="1" applyFill="1" applyBorder="1" applyAlignment="1">
      <alignment horizontal="center" vertical="center" shrinkToFit="1"/>
    </xf>
    <xf numFmtId="0" fontId="14" fillId="3" borderId="0" xfId="0" applyFont="1" applyFill="1" applyBorder="1" applyAlignment="1">
      <alignment horizontal="center" vertical="center"/>
    </xf>
    <xf numFmtId="199" fontId="9" fillId="2" borderId="5" xfId="0" applyNumberFormat="1" applyFont="1" applyFill="1" applyBorder="1" applyAlignment="1">
      <alignment horizontal="center" vertical="center" shrinkToFit="1"/>
    </xf>
    <xf numFmtId="215" fontId="9" fillId="2" borderId="1" xfId="0" applyNumberFormat="1" applyFont="1" applyFill="1" applyBorder="1" applyAlignment="1">
      <alignment horizontal="center" vertical="center" shrinkToFit="1"/>
    </xf>
    <xf numFmtId="216" fontId="9" fillId="2" borderId="1" xfId="0" applyNumberFormat="1" applyFont="1" applyFill="1" applyBorder="1" applyAlignment="1">
      <alignment horizontal="center" vertical="center" shrinkToFit="1"/>
    </xf>
    <xf numFmtId="226" fontId="9" fillId="2" borderId="1" xfId="0" applyNumberFormat="1" applyFont="1" applyFill="1" applyBorder="1" applyAlignment="1">
      <alignment horizontal="center" vertical="center" shrinkToFit="1"/>
    </xf>
    <xf numFmtId="200" fontId="9" fillId="2" borderId="1" xfId="0" applyNumberFormat="1" applyFont="1" applyFill="1" applyBorder="1" applyAlignment="1">
      <alignment horizontal="center" vertical="center" shrinkToFit="1"/>
    </xf>
    <xf numFmtId="199" fontId="14" fillId="2" borderId="5" xfId="5" applyNumberFormat="1" applyFont="1" applyFill="1" applyBorder="1" applyAlignment="1">
      <alignment horizontal="center"/>
    </xf>
    <xf numFmtId="200" fontId="1" fillId="2" borderId="1" xfId="0" applyNumberFormat="1" applyFont="1" applyFill="1" applyBorder="1" applyAlignment="1">
      <alignment horizontal="center" vertical="center"/>
    </xf>
    <xf numFmtId="222" fontId="9" fillId="2" borderId="1" xfId="5" applyNumberFormat="1" applyFont="1" applyFill="1" applyBorder="1" applyAlignment="1">
      <alignment horizontal="center" vertical="center" shrinkToFit="1"/>
    </xf>
    <xf numFmtId="197" fontId="9" fillId="2" borderId="1" xfId="5" applyNumberFormat="1" applyFont="1" applyFill="1" applyBorder="1" applyAlignment="1">
      <alignment horizontal="center" vertical="center"/>
    </xf>
    <xf numFmtId="0" fontId="23" fillId="2" borderId="1" xfId="5" applyFont="1" applyFill="1" applyBorder="1" applyAlignment="1">
      <alignment horizontal="center" vertical="center" wrapText="1"/>
    </xf>
    <xf numFmtId="0" fontId="9" fillId="2" borderId="1" xfId="0" quotePrefix="1" applyFont="1" applyFill="1" applyBorder="1" applyAlignment="1">
      <alignment horizontal="center" vertical="center" shrinkToFit="1"/>
    </xf>
    <xf numFmtId="222" fontId="9" fillId="2" borderId="1" xfId="0" applyNumberFormat="1" applyFont="1" applyFill="1" applyBorder="1" applyAlignment="1">
      <alignment horizontal="center" vertical="center" wrapText="1"/>
    </xf>
    <xf numFmtId="197" fontId="9" fillId="2" borderId="1" xfId="5" applyNumberFormat="1" applyFont="1" applyFill="1" applyBorder="1" applyAlignment="1">
      <alignment horizontal="center" vertical="center" wrapText="1" shrinkToFi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 shrinkToFit="1"/>
    </xf>
    <xf numFmtId="201" fontId="14" fillId="3" borderId="1" xfId="0" applyNumberFormat="1" applyFont="1" applyFill="1" applyBorder="1" applyAlignment="1">
      <alignment horizontal="center" vertical="center" wrapText="1"/>
    </xf>
    <xf numFmtId="222" fontId="14" fillId="3" borderId="1" xfId="0" applyNumberFormat="1" applyFont="1" applyFill="1" applyBorder="1" applyAlignment="1">
      <alignment horizontal="center" vertical="center" shrinkToFit="1"/>
    </xf>
    <xf numFmtId="201" fontId="9" fillId="2" borderId="1" xfId="0" applyNumberFormat="1" applyFont="1" applyFill="1" applyBorder="1" applyAlignment="1">
      <alignment horizontal="center" vertical="center"/>
    </xf>
    <xf numFmtId="197" fontId="14" fillId="2" borderId="3" xfId="5" applyNumberFormat="1" applyFont="1" applyFill="1" applyBorder="1" applyAlignment="1">
      <alignment horizontal="center" vertical="center"/>
    </xf>
    <xf numFmtId="197" fontId="14" fillId="2" borderId="5" xfId="5" applyNumberFormat="1" applyFont="1" applyFill="1" applyBorder="1" applyAlignment="1">
      <alignment horizontal="center" vertical="center"/>
    </xf>
    <xf numFmtId="201" fontId="14" fillId="3" borderId="1" xfId="5" applyNumberFormat="1" applyFont="1" applyFill="1" applyBorder="1" applyAlignment="1">
      <alignment horizontal="center" vertical="center" wrapText="1" shrinkToFit="1"/>
    </xf>
    <xf numFmtId="0" fontId="14" fillId="3" borderId="0" xfId="0" applyFont="1" applyFill="1" applyBorder="1" applyAlignment="1">
      <alignment horizontal="center" vertical="center" shrinkToFit="1"/>
    </xf>
    <xf numFmtId="199" fontId="14" fillId="2" borderId="1" xfId="5" applyNumberFormat="1" applyFont="1" applyFill="1" applyBorder="1" applyAlignment="1">
      <alignment horizontal="center" vertical="center" wrapText="1" shrinkToFit="1"/>
    </xf>
    <xf numFmtId="200" fontId="14" fillId="2" borderId="1" xfId="5" applyNumberFormat="1" applyFont="1" applyFill="1" applyBorder="1" applyAlignment="1">
      <alignment horizontal="center" vertical="center" wrapText="1" shrinkToFit="1"/>
    </xf>
    <xf numFmtId="197" fontId="14" fillId="2" borderId="1" xfId="5" applyNumberFormat="1" applyFont="1" applyFill="1" applyBorder="1" applyAlignment="1">
      <alignment horizontal="center" vertical="center" wrapText="1" shrinkToFit="1"/>
    </xf>
    <xf numFmtId="199" fontId="9" fillId="2" borderId="1" xfId="0" applyNumberFormat="1" applyFont="1" applyFill="1" applyBorder="1" applyAlignment="1">
      <alignment horizontal="center" vertical="center" wrapText="1"/>
    </xf>
    <xf numFmtId="200" fontId="18" fillId="2" borderId="1" xfId="5" applyNumberFormat="1" applyFont="1" applyFill="1" applyBorder="1" applyAlignment="1">
      <alignment horizontal="center" vertical="center" wrapText="1" shrinkToFit="1"/>
    </xf>
    <xf numFmtId="197" fontId="9" fillId="2" borderId="1" xfId="0" applyNumberFormat="1" applyFont="1" applyFill="1" applyBorder="1" applyAlignment="1">
      <alignment horizontal="center" vertical="center" wrapText="1"/>
    </xf>
    <xf numFmtId="198" fontId="9" fillId="2" borderId="1" xfId="0" applyNumberFormat="1" applyFont="1" applyFill="1" applyBorder="1" applyAlignment="1">
      <alignment horizontal="center" vertical="center" wrapText="1" shrinkToFit="1"/>
    </xf>
    <xf numFmtId="222" fontId="9" fillId="2" borderId="1" xfId="0" applyNumberFormat="1" applyFont="1" applyFill="1" applyBorder="1" applyAlignment="1">
      <alignment horizontal="center" vertical="center" wrapText="1" shrinkToFit="1"/>
    </xf>
    <xf numFmtId="222" fontId="14" fillId="2" borderId="1" xfId="0" applyNumberFormat="1" applyFont="1" applyFill="1" applyBorder="1" applyAlignment="1">
      <alignment horizontal="center" vertical="center" shrinkToFit="1"/>
    </xf>
    <xf numFmtId="201" fontId="14" fillId="2" borderId="1" xfId="0" applyNumberFormat="1" applyFont="1" applyFill="1" applyBorder="1" applyAlignment="1">
      <alignment horizontal="center" vertical="center" wrapText="1" shrinkToFit="1"/>
    </xf>
    <xf numFmtId="201" fontId="14" fillId="2" borderId="1" xfId="0" applyNumberFormat="1" applyFont="1" applyFill="1" applyBorder="1" applyAlignment="1">
      <alignment horizontal="center" vertical="center" wrapText="1"/>
    </xf>
    <xf numFmtId="196" fontId="9" fillId="2" borderId="1" xfId="0" applyNumberFormat="1" applyFont="1" applyFill="1" applyBorder="1" applyAlignment="1">
      <alignment horizontal="center" vertical="center"/>
    </xf>
    <xf numFmtId="199" fontId="9" fillId="2" borderId="1" xfId="0" applyNumberFormat="1" applyFont="1" applyFill="1" applyBorder="1" applyAlignment="1">
      <alignment horizontal="center" vertical="center"/>
    </xf>
    <xf numFmtId="197" fontId="9" fillId="2" borderId="1" xfId="0" applyNumberFormat="1" applyFont="1" applyFill="1" applyBorder="1" applyAlignment="1">
      <alignment horizontal="center" vertical="center"/>
    </xf>
    <xf numFmtId="196" fontId="9" fillId="2" borderId="1" xfId="0" applyNumberFormat="1" applyFont="1" applyFill="1" applyBorder="1" applyAlignment="1">
      <alignment horizontal="center" vertical="center" shrinkToFit="1"/>
    </xf>
    <xf numFmtId="0" fontId="18" fillId="2" borderId="1" xfId="5" applyFont="1" applyFill="1" applyBorder="1" applyAlignment="1">
      <alignment horizontal="center" vertical="center" shrinkToFit="1"/>
    </xf>
    <xf numFmtId="197" fontId="9" fillId="2" borderId="1" xfId="0" applyNumberFormat="1" applyFont="1" applyFill="1" applyBorder="1" applyAlignment="1">
      <alignment horizontal="center" vertical="center" wrapText="1" shrinkToFit="1"/>
    </xf>
    <xf numFmtId="199" fontId="14" fillId="2" borderId="1" xfId="0" applyNumberFormat="1" applyFont="1" applyFill="1" applyBorder="1" applyAlignment="1">
      <alignment horizontal="center" vertical="center" wrapText="1"/>
    </xf>
    <xf numFmtId="201" fontId="9" fillId="2" borderId="2" xfId="0" applyNumberFormat="1" applyFont="1" applyFill="1" applyBorder="1" applyAlignment="1">
      <alignment horizontal="center" vertical="center" wrapText="1"/>
    </xf>
    <xf numFmtId="201" fontId="9" fillId="2" borderId="8" xfId="0" applyNumberFormat="1" applyFont="1" applyFill="1" applyBorder="1" applyAlignment="1">
      <alignment horizontal="center" vertical="center" wrapText="1"/>
    </xf>
    <xf numFmtId="0" fontId="68" fillId="2" borderId="0" xfId="0" applyFont="1" applyFill="1"/>
    <xf numFmtId="0" fontId="69" fillId="0" borderId="0" xfId="0" applyFont="1" applyAlignment="1"/>
    <xf numFmtId="0" fontId="69" fillId="2" borderId="0" xfId="0" applyFont="1" applyFill="1" applyAlignment="1"/>
    <xf numFmtId="0" fontId="34" fillId="2" borderId="0" xfId="0" applyFont="1" applyFill="1"/>
    <xf numFmtId="197" fontId="9" fillId="3" borderId="1" xfId="0" applyNumberFormat="1" applyFont="1" applyFill="1" applyBorder="1" applyAlignment="1">
      <alignment horizontal="center" vertical="center" wrapText="1"/>
    </xf>
    <xf numFmtId="199" fontId="9" fillId="3" borderId="1" xfId="0" applyNumberFormat="1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shrinkToFit="1"/>
    </xf>
    <xf numFmtId="197" fontId="14" fillId="2" borderId="1" xfId="0" applyNumberFormat="1" applyFont="1" applyFill="1" applyBorder="1" applyAlignment="1">
      <alignment horizontal="center" vertical="center" wrapText="1"/>
    </xf>
    <xf numFmtId="197" fontId="14" fillId="2" borderId="1" xfId="0" applyNumberFormat="1" applyFont="1" applyFill="1" applyBorder="1" applyAlignment="1">
      <alignment horizontal="center" vertical="center" shrinkToFit="1"/>
    </xf>
    <xf numFmtId="199" fontId="18" fillId="2" borderId="1" xfId="5" applyNumberFormat="1" applyFont="1" applyFill="1" applyBorder="1" applyAlignment="1">
      <alignment horizontal="center" vertical="center" shrinkToFit="1"/>
    </xf>
    <xf numFmtId="0" fontId="14" fillId="2" borderId="1" xfId="0" applyFont="1" applyFill="1" applyBorder="1" applyAlignment="1">
      <alignment horizontal="center" vertical="center" shrinkToFit="1"/>
    </xf>
    <xf numFmtId="49" fontId="13" fillId="0" borderId="0" xfId="0" applyNumberFormat="1" applyFont="1" applyFill="1" applyAlignment="1">
      <alignment horizontal="left" vertical="center"/>
    </xf>
    <xf numFmtId="49" fontId="41" fillId="0" borderId="0" xfId="0" applyNumberFormat="1" applyFont="1" applyFill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222" fontId="13" fillId="0" borderId="0" xfId="0" applyNumberFormat="1" applyFont="1" applyFill="1" applyBorder="1" applyAlignment="1">
      <alignment horizontal="center" vertical="center" wrapText="1"/>
    </xf>
    <xf numFmtId="197" fontId="13" fillId="0" borderId="0" xfId="0" applyNumberFormat="1" applyFont="1" applyFill="1" applyBorder="1" applyAlignment="1">
      <alignment horizontal="center" vertical="center" wrapText="1"/>
    </xf>
    <xf numFmtId="197" fontId="13" fillId="0" borderId="0" xfId="0" applyNumberFormat="1" applyFont="1" applyAlignment="1">
      <alignment vertical="center"/>
    </xf>
    <xf numFmtId="199" fontId="13" fillId="0" borderId="0" xfId="0" applyNumberFormat="1" applyFont="1" applyAlignment="1">
      <alignment vertical="center"/>
    </xf>
    <xf numFmtId="201" fontId="13" fillId="0" borderId="0" xfId="0" applyNumberFormat="1" applyFont="1" applyAlignment="1">
      <alignment vertical="center"/>
    </xf>
    <xf numFmtId="0" fontId="38" fillId="0" borderId="0" xfId="0" applyFont="1" applyFill="1" applyBorder="1" applyAlignment="1">
      <alignment horizontal="center" vertical="center"/>
    </xf>
    <xf numFmtId="197" fontId="13" fillId="0" borderId="0" xfId="0" applyNumberFormat="1" applyFont="1" applyFill="1" applyBorder="1" applyAlignment="1">
      <alignment vertical="center"/>
    </xf>
    <xf numFmtId="199" fontId="13" fillId="0" borderId="0" xfId="0" applyNumberFormat="1" applyFont="1" applyFill="1" applyBorder="1" applyAlignment="1">
      <alignment vertical="center"/>
    </xf>
    <xf numFmtId="201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97" fontId="17" fillId="0" borderId="0" xfId="0" applyNumberFormat="1" applyFont="1" applyFill="1" applyBorder="1" applyAlignment="1">
      <alignment vertical="center" wrapText="1"/>
    </xf>
    <xf numFmtId="199" fontId="17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201" fontId="17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222" fontId="14" fillId="2" borderId="3" xfId="5" applyNumberFormat="1" applyFont="1" applyFill="1" applyBorder="1" applyAlignment="1">
      <alignment horizontal="center" vertical="center"/>
    </xf>
    <xf numFmtId="199" fontId="14" fillId="2" borderId="3" xfId="5" applyNumberFormat="1" applyFont="1" applyFill="1" applyBorder="1" applyAlignment="1">
      <alignment horizontal="center" vertical="center"/>
    </xf>
    <xf numFmtId="222" fontId="14" fillId="2" borderId="5" xfId="5" applyNumberFormat="1" applyFont="1" applyFill="1" applyBorder="1" applyAlignment="1">
      <alignment horizontal="center" vertical="center"/>
    </xf>
    <xf numFmtId="199" fontId="14" fillId="2" borderId="5" xfId="5" applyNumberFormat="1" applyFont="1" applyFill="1" applyBorder="1" applyAlignment="1">
      <alignment horizontal="center" vertical="center"/>
    </xf>
    <xf numFmtId="0" fontId="41" fillId="2" borderId="5" xfId="5" applyFont="1" applyFill="1" applyBorder="1" applyAlignment="1">
      <alignment horizontal="center" vertical="center"/>
    </xf>
    <xf numFmtId="201" fontId="41" fillId="2" borderId="5" xfId="5" applyNumberFormat="1" applyFont="1" applyFill="1" applyBorder="1" applyAlignment="1">
      <alignment horizontal="center" vertical="center"/>
    </xf>
    <xf numFmtId="201" fontId="41" fillId="2" borderId="5" xfId="0" applyNumberFormat="1" applyFont="1" applyFill="1" applyBorder="1" applyAlignment="1">
      <alignment horizontal="center" vertical="center"/>
    </xf>
    <xf numFmtId="0" fontId="41" fillId="2" borderId="5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200" fontId="14" fillId="2" borderId="1" xfId="0" applyNumberFormat="1" applyFont="1" applyFill="1" applyBorder="1" applyAlignment="1">
      <alignment horizontal="left" vertical="center" shrinkToFit="1"/>
    </xf>
    <xf numFmtId="0" fontId="13" fillId="0" borderId="1" xfId="0" applyFont="1" applyFill="1" applyBorder="1" applyAlignment="1">
      <alignment vertical="center"/>
    </xf>
    <xf numFmtId="201" fontId="14" fillId="2" borderId="1" xfId="0" applyNumberFormat="1" applyFont="1" applyFill="1" applyBorder="1" applyAlignment="1">
      <alignment horizontal="center" vertical="center" shrinkToFit="1"/>
    </xf>
    <xf numFmtId="0" fontId="13" fillId="2" borderId="1" xfId="0" applyFont="1" applyFill="1" applyBorder="1" applyAlignment="1">
      <alignment vertical="center"/>
    </xf>
    <xf numFmtId="0" fontId="14" fillId="3" borderId="0" xfId="0" applyFont="1" applyFill="1" applyAlignment="1">
      <alignment horizontal="center" vertical="center"/>
    </xf>
    <xf numFmtId="197" fontId="14" fillId="3" borderId="1" xfId="0" applyNumberFormat="1" applyFont="1" applyFill="1" applyBorder="1" applyAlignment="1">
      <alignment horizontal="center" vertical="center" shrinkToFit="1"/>
    </xf>
    <xf numFmtId="201" fontId="14" fillId="3" borderId="1" xfId="0" applyNumberFormat="1" applyFont="1" applyFill="1" applyBorder="1" applyAlignment="1">
      <alignment horizontal="center" vertical="center" shrinkToFit="1"/>
    </xf>
    <xf numFmtId="0" fontId="13" fillId="3" borderId="1" xfId="0" applyFont="1" applyFill="1" applyBorder="1" applyAlignment="1">
      <alignment vertical="center"/>
    </xf>
    <xf numFmtId="0" fontId="13" fillId="3" borderId="0" xfId="0" applyFont="1" applyFill="1" applyAlignment="1">
      <alignment vertical="center"/>
    </xf>
    <xf numFmtId="49" fontId="13" fillId="0" borderId="0" xfId="0" applyNumberFormat="1" applyFont="1" applyAlignment="1">
      <alignment horizontal="left" vertical="center"/>
    </xf>
    <xf numFmtId="49" fontId="13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horizontal="center" vertical="center" wrapText="1"/>
    </xf>
    <xf numFmtId="222" fontId="13" fillId="0" borderId="0" xfId="0" applyNumberFormat="1" applyFont="1" applyFill="1" applyAlignment="1">
      <alignment horizontal="center" vertical="center" wrapText="1"/>
    </xf>
    <xf numFmtId="197" fontId="13" fillId="0" borderId="0" xfId="0" applyNumberFormat="1" applyFont="1" applyFill="1" applyAlignment="1">
      <alignment horizontal="center" vertical="center" wrapText="1"/>
    </xf>
    <xf numFmtId="49" fontId="13" fillId="0" borderId="0" xfId="0" applyNumberFormat="1" applyFont="1" applyFill="1" applyAlignment="1"/>
    <xf numFmtId="49" fontId="41" fillId="0" borderId="0" xfId="0" applyNumberFormat="1" applyFont="1" applyFill="1" applyAlignment="1">
      <alignment horizontal="center" wrapText="1"/>
    </xf>
    <xf numFmtId="197" fontId="13" fillId="0" borderId="0" xfId="0" applyNumberFormat="1" applyFont="1" applyFill="1"/>
    <xf numFmtId="0" fontId="13" fillId="0" borderId="0" xfId="0" applyFont="1" applyBorder="1" applyAlignment="1">
      <alignment vertical="center" wrapText="1"/>
    </xf>
    <xf numFmtId="0" fontId="13" fillId="0" borderId="0" xfId="0" applyFont="1" applyAlignment="1">
      <alignment horizontal="center" wrapText="1"/>
    </xf>
    <xf numFmtId="0" fontId="17" fillId="0" borderId="0" xfId="0" applyFont="1" applyFill="1"/>
    <xf numFmtId="199" fontId="14" fillId="2" borderId="3" xfId="5" applyNumberFormat="1" applyFont="1" applyFill="1" applyBorder="1" applyAlignment="1">
      <alignment horizontal="center"/>
    </xf>
    <xf numFmtId="0" fontId="14" fillId="2" borderId="1" xfId="0" applyFont="1" applyFill="1" applyBorder="1" applyAlignment="1">
      <alignment horizontal="left" vertical="center"/>
    </xf>
    <xf numFmtId="222" fontId="14" fillId="0" borderId="1" xfId="5" applyNumberFormat="1" applyFont="1" applyFill="1" applyBorder="1" applyAlignment="1">
      <alignment horizontal="center" vertical="center" shrinkToFit="1"/>
    </xf>
    <xf numFmtId="196" fontId="14" fillId="0" borderId="1" xfId="5" applyNumberFormat="1" applyFont="1" applyFill="1" applyBorder="1" applyAlignment="1">
      <alignment horizontal="center" vertical="center" shrinkToFit="1"/>
    </xf>
    <xf numFmtId="0" fontId="13" fillId="0" borderId="1" xfId="0" applyFont="1" applyFill="1" applyBorder="1" applyAlignment="1">
      <alignment horizontal="center"/>
    </xf>
    <xf numFmtId="222" fontId="14" fillId="2" borderId="1" xfId="5" applyNumberFormat="1" applyFont="1" applyFill="1" applyBorder="1" applyAlignment="1">
      <alignment horizontal="center" vertical="center" shrinkToFit="1"/>
    </xf>
    <xf numFmtId="0" fontId="13" fillId="2" borderId="1" xfId="0" applyFont="1" applyFill="1" applyBorder="1" applyAlignment="1">
      <alignment horizontal="center"/>
    </xf>
    <xf numFmtId="0" fontId="14" fillId="0" borderId="0" xfId="0" applyFont="1" applyFill="1" applyBorder="1" applyAlignment="1">
      <alignment vertical="center"/>
    </xf>
    <xf numFmtId="49" fontId="41" fillId="0" borderId="0" xfId="0" applyNumberFormat="1" applyFont="1" applyFill="1" applyBorder="1" applyAlignment="1">
      <alignment horizontal="center" wrapText="1"/>
    </xf>
    <xf numFmtId="197" fontId="14" fillId="0" borderId="0" xfId="0" applyNumberFormat="1" applyFont="1" applyFill="1" applyBorder="1" applyAlignment="1">
      <alignment horizontal="center" vertical="center"/>
    </xf>
    <xf numFmtId="197" fontId="13" fillId="0" borderId="0" xfId="0" applyNumberFormat="1" applyFont="1" applyFill="1" applyBorder="1"/>
    <xf numFmtId="0" fontId="14" fillId="0" borderId="0" xfId="0" applyFont="1" applyFill="1" applyBorder="1" applyAlignment="1"/>
    <xf numFmtId="197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/>
    <xf numFmtId="0" fontId="13" fillId="0" borderId="0" xfId="0" applyFont="1" applyFill="1" applyBorder="1"/>
    <xf numFmtId="197" fontId="14" fillId="0" borderId="5" xfId="0" applyNumberFormat="1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center"/>
    </xf>
    <xf numFmtId="0" fontId="14" fillId="0" borderId="0" xfId="0" applyFont="1" applyFill="1" applyBorder="1" applyAlignment="1">
      <alignment wrapText="1"/>
    </xf>
    <xf numFmtId="197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/>
    </xf>
    <xf numFmtId="199" fontId="14" fillId="2" borderId="6" xfId="5" applyNumberFormat="1" applyFont="1" applyFill="1" applyBorder="1" applyAlignment="1">
      <alignment horizontal="center"/>
    </xf>
    <xf numFmtId="197" fontId="14" fillId="2" borderId="4" xfId="5" applyNumberFormat="1" applyFont="1" applyFill="1" applyBorder="1" applyAlignment="1">
      <alignment horizontal="center"/>
    </xf>
    <xf numFmtId="199" fontId="14" fillId="2" borderId="7" xfId="5" applyNumberFormat="1" applyFont="1" applyFill="1" applyBorder="1" applyAlignment="1">
      <alignment horizontal="center"/>
    </xf>
    <xf numFmtId="197" fontId="14" fillId="0" borderId="0" xfId="0" applyNumberFormat="1" applyFont="1" applyFill="1" applyBorder="1" applyAlignment="1">
      <alignment horizontal="center" vertical="center" shrinkToFit="1"/>
    </xf>
    <xf numFmtId="0" fontId="17" fillId="0" borderId="0" xfId="0" applyFont="1"/>
    <xf numFmtId="0" fontId="9" fillId="2" borderId="1" xfId="0" applyFont="1" applyFill="1" applyBorder="1" applyAlignment="1">
      <alignment horizontal="center"/>
    </xf>
    <xf numFmtId="200" fontId="9" fillId="2" borderId="2" xfId="5" applyNumberFormat="1" applyFont="1" applyFill="1" applyBorder="1" applyAlignment="1">
      <alignment horizontal="center" vertical="center" shrinkToFit="1"/>
    </xf>
    <xf numFmtId="49" fontId="13" fillId="0" borderId="0" xfId="0" applyNumberFormat="1" applyFont="1" applyFill="1" applyAlignment="1">
      <alignment shrinkToFit="1"/>
    </xf>
    <xf numFmtId="49" fontId="41" fillId="0" borderId="0" xfId="0" applyNumberFormat="1" applyFont="1" applyFill="1" applyAlignment="1">
      <alignment horizontal="center" shrinkToFit="1"/>
    </xf>
    <xf numFmtId="49" fontId="20" fillId="0" borderId="0" xfId="0" applyNumberFormat="1" applyFont="1" applyFill="1" applyBorder="1" applyAlignment="1">
      <alignment horizontal="center" vertical="center" shrinkToFit="1"/>
    </xf>
    <xf numFmtId="49" fontId="13" fillId="0" borderId="0" xfId="0" applyNumberFormat="1" applyFont="1" applyFill="1" applyAlignment="1">
      <alignment horizontal="center" vertical="center" shrinkToFit="1"/>
    </xf>
    <xf numFmtId="222" fontId="13" fillId="0" borderId="0" xfId="0" applyNumberFormat="1" applyFont="1" applyFill="1" applyAlignment="1">
      <alignment horizontal="center" vertical="center" shrinkToFit="1"/>
    </xf>
    <xf numFmtId="197" fontId="13" fillId="0" borderId="0" xfId="0" applyNumberFormat="1" applyFont="1" applyFill="1" applyAlignment="1">
      <alignment horizontal="center" vertical="center" shrinkToFit="1"/>
    </xf>
    <xf numFmtId="197" fontId="13" fillId="0" borderId="0" xfId="0" applyNumberFormat="1" applyFont="1" applyFill="1" applyAlignment="1">
      <alignment shrinkToFit="1"/>
    </xf>
    <xf numFmtId="199" fontId="13" fillId="0" borderId="0" xfId="0" applyNumberFormat="1" applyFont="1" applyFill="1" applyAlignment="1">
      <alignment shrinkToFit="1"/>
    </xf>
    <xf numFmtId="0" fontId="13" fillId="0" borderId="0" xfId="0" applyFont="1" applyFill="1" applyAlignment="1">
      <alignment shrinkToFit="1"/>
    </xf>
    <xf numFmtId="0" fontId="38" fillId="0" borderId="0" xfId="0" applyFont="1" applyFill="1" applyBorder="1" applyAlignment="1">
      <alignment horizontal="center" vertical="center" shrinkToFit="1"/>
    </xf>
    <xf numFmtId="222" fontId="17" fillId="0" borderId="0" xfId="0" applyNumberFormat="1" applyFont="1"/>
    <xf numFmtId="222" fontId="14" fillId="2" borderId="3" xfId="5" applyNumberFormat="1" applyFont="1" applyFill="1" applyBorder="1" applyAlignment="1">
      <alignment horizontal="center"/>
    </xf>
    <xf numFmtId="222" fontId="14" fillId="2" borderId="4" xfId="5" applyNumberFormat="1" applyFont="1" applyFill="1" applyBorder="1" applyAlignment="1">
      <alignment horizontal="center"/>
    </xf>
    <xf numFmtId="0" fontId="41" fillId="2" borderId="3" xfId="5" applyFont="1" applyFill="1" applyBorder="1" applyAlignment="1">
      <alignment horizontal="center"/>
    </xf>
    <xf numFmtId="0" fontId="41" fillId="2" borderId="3" xfId="0" applyFont="1" applyFill="1" applyBorder="1" applyAlignment="1">
      <alignment horizontal="center"/>
    </xf>
    <xf numFmtId="201" fontId="14" fillId="0" borderId="1" xfId="5" applyNumberFormat="1" applyFont="1" applyFill="1" applyBorder="1" applyAlignment="1">
      <alignment horizontal="center" vertical="center" wrapText="1" shrinkToFit="1"/>
    </xf>
    <xf numFmtId="201" fontId="14" fillId="2" borderId="1" xfId="5" applyNumberFormat="1" applyFont="1" applyFill="1" applyBorder="1" applyAlignment="1">
      <alignment horizontal="center" vertical="center" wrapText="1" shrinkToFit="1"/>
    </xf>
    <xf numFmtId="0" fontId="17" fillId="2" borderId="1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vertical="center" shrinkToFit="1"/>
    </xf>
    <xf numFmtId="222" fontId="14" fillId="0" borderId="0" xfId="0" applyNumberFormat="1" applyFont="1" applyFill="1" applyBorder="1" applyAlignment="1">
      <alignment horizontal="center" vertical="center" shrinkToFit="1"/>
    </xf>
    <xf numFmtId="197" fontId="13" fillId="0" borderId="0" xfId="0" applyNumberFormat="1" applyFont="1" applyFill="1" applyBorder="1" applyAlignment="1">
      <alignment shrinkToFit="1"/>
    </xf>
    <xf numFmtId="199" fontId="13" fillId="0" borderId="0" xfId="0" applyNumberFormat="1" applyFont="1" applyFill="1" applyBorder="1" applyAlignment="1">
      <alignment shrinkToFit="1"/>
    </xf>
    <xf numFmtId="49" fontId="13" fillId="0" borderId="0" xfId="0" applyNumberFormat="1" applyFont="1" applyFill="1" applyBorder="1" applyAlignment="1">
      <alignment vertical="center" shrinkToFit="1"/>
    </xf>
    <xf numFmtId="49" fontId="13" fillId="0" borderId="0" xfId="0" applyNumberFormat="1" applyFont="1" applyFill="1" applyBorder="1" applyAlignment="1">
      <alignment horizontal="center" vertical="center" shrinkToFit="1"/>
    </xf>
    <xf numFmtId="49" fontId="13" fillId="0" borderId="0" xfId="0" applyNumberFormat="1" applyFont="1" applyFill="1" applyBorder="1" applyAlignment="1">
      <alignment horizontal="left" vertical="center" shrinkToFit="1"/>
    </xf>
    <xf numFmtId="222" fontId="13" fillId="0" borderId="0" xfId="0" applyNumberFormat="1" applyFont="1" applyFill="1" applyBorder="1" applyAlignment="1">
      <alignment horizontal="left" vertical="center" shrinkToFit="1"/>
    </xf>
    <xf numFmtId="197" fontId="13" fillId="0" borderId="0" xfId="0" applyNumberFormat="1" applyFont="1" applyFill="1" applyBorder="1" applyAlignment="1">
      <alignment horizontal="left" vertical="center" shrinkToFit="1"/>
    </xf>
    <xf numFmtId="49" fontId="13" fillId="0" borderId="0" xfId="0" applyNumberFormat="1" applyFont="1" applyFill="1" applyAlignment="1">
      <alignment vertical="center" shrinkToFit="1"/>
    </xf>
    <xf numFmtId="49" fontId="13" fillId="0" borderId="0" xfId="0" applyNumberFormat="1" applyFont="1" applyFill="1" applyAlignment="1">
      <alignment horizontal="left" vertical="center" shrinkToFit="1"/>
    </xf>
    <xf numFmtId="222" fontId="13" fillId="0" borderId="0" xfId="0" applyNumberFormat="1" applyFont="1" applyFill="1" applyAlignment="1">
      <alignment horizontal="left" vertical="center" shrinkToFit="1"/>
    </xf>
    <xf numFmtId="197" fontId="13" fillId="0" borderId="0" xfId="0" applyNumberFormat="1" applyFont="1" applyFill="1" applyAlignment="1">
      <alignment horizontal="left" vertical="center" shrinkToFit="1"/>
    </xf>
    <xf numFmtId="199" fontId="14" fillId="2" borderId="5" xfId="5" applyNumberFormat="1" applyFont="1" applyFill="1" applyBorder="1" applyAlignment="1">
      <alignment horizontal="center" vertical="center" shrinkToFit="1"/>
    </xf>
    <xf numFmtId="222" fontId="9" fillId="2" borderId="5" xfId="5" applyNumberFormat="1" applyFont="1" applyFill="1" applyBorder="1" applyAlignment="1">
      <alignment horizontal="center" vertical="center" shrinkToFit="1"/>
    </xf>
    <xf numFmtId="0" fontId="6" fillId="3" borderId="0" xfId="0" applyFont="1" applyFill="1"/>
    <xf numFmtId="0" fontId="23" fillId="3" borderId="0" xfId="0" applyFont="1" applyFill="1"/>
    <xf numFmtId="200" fontId="9" fillId="2" borderId="1" xfId="0" applyNumberFormat="1" applyFont="1" applyFill="1" applyBorder="1" applyAlignment="1">
      <alignment horizontal="left" vertical="center" shrinkToFit="1"/>
    </xf>
    <xf numFmtId="201" fontId="9" fillId="3" borderId="1" xfId="0" applyNumberFormat="1" applyFont="1" applyFill="1" applyBorder="1" applyAlignment="1">
      <alignment horizontal="center" vertical="center" shrinkToFit="1"/>
    </xf>
    <xf numFmtId="0" fontId="1" fillId="3" borderId="1" xfId="0" applyFont="1" applyFill="1" applyBorder="1" applyAlignment="1">
      <alignment vertical="center"/>
    </xf>
    <xf numFmtId="0" fontId="9" fillId="3" borderId="0" xfId="0" applyFont="1" applyFill="1" applyAlignment="1">
      <alignment horizontal="center" vertical="center"/>
    </xf>
    <xf numFmtId="199" fontId="9" fillId="2" borderId="1" xfId="5" applyNumberFormat="1" applyFont="1" applyFill="1" applyBorder="1" applyAlignment="1">
      <alignment horizontal="center" vertical="center" wrapText="1"/>
    </xf>
    <xf numFmtId="0" fontId="9" fillId="3" borderId="0" xfId="0" applyFont="1" applyFill="1" applyAlignment="1">
      <alignment shrinkToFit="1"/>
    </xf>
    <xf numFmtId="0" fontId="6" fillId="2" borderId="1" xfId="0" applyFont="1" applyFill="1" applyBorder="1" applyAlignment="1">
      <alignment horizontal="left" vertical="center"/>
    </xf>
    <xf numFmtId="197" fontId="9" fillId="3" borderId="1" xfId="5" applyNumberFormat="1" applyFont="1" applyFill="1" applyBorder="1" applyAlignment="1">
      <alignment horizontal="center" vertical="center" wrapText="1" shrinkToFit="1"/>
    </xf>
    <xf numFmtId="199" fontId="9" fillId="3" borderId="1" xfId="5" applyNumberFormat="1" applyFont="1" applyFill="1" applyBorder="1" applyAlignment="1">
      <alignment horizontal="center" vertical="center" wrapText="1"/>
    </xf>
    <xf numFmtId="199" fontId="9" fillId="3" borderId="1" xfId="5" applyNumberFormat="1" applyFont="1" applyFill="1" applyBorder="1" applyAlignment="1">
      <alignment horizontal="center" vertical="center" wrapText="1" shrinkToFit="1"/>
    </xf>
    <xf numFmtId="200" fontId="9" fillId="3" borderId="1" xfId="0" applyNumberFormat="1" applyFont="1" applyFill="1" applyBorder="1" applyAlignment="1">
      <alignment horizontal="center" vertical="center" wrapText="1"/>
    </xf>
    <xf numFmtId="222" fontId="9" fillId="3" borderId="5" xfId="5" applyNumberFormat="1" applyFont="1" applyFill="1" applyBorder="1" applyAlignment="1">
      <alignment horizontal="center" vertical="center" shrinkToFit="1"/>
    </xf>
    <xf numFmtId="0" fontId="9" fillId="3" borderId="1" xfId="5" applyFont="1" applyFill="1" applyBorder="1" applyAlignment="1">
      <alignment horizontal="center" vertical="center" shrinkToFit="1"/>
    </xf>
    <xf numFmtId="200" fontId="9" fillId="3" borderId="1" xfId="5" applyNumberFormat="1" applyFont="1" applyFill="1" applyBorder="1" applyAlignment="1">
      <alignment horizontal="center" vertical="center" shrinkToFit="1"/>
    </xf>
    <xf numFmtId="0" fontId="14" fillId="2" borderId="1" xfId="0" quotePrefix="1" applyFont="1" applyFill="1" applyBorder="1" applyAlignment="1">
      <alignment horizontal="center" vertical="center" shrinkToFit="1"/>
    </xf>
    <xf numFmtId="197" fontId="9" fillId="3" borderId="1" xfId="5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9" fillId="0" borderId="0" xfId="0" applyFont="1" applyFill="1" applyBorder="1" applyAlignment="1">
      <alignment shrinkToFit="1"/>
    </xf>
    <xf numFmtId="0" fontId="1" fillId="2" borderId="1" xfId="0" applyFont="1" applyFill="1" applyBorder="1" applyAlignment="1">
      <alignment vertical="center"/>
    </xf>
    <xf numFmtId="0" fontId="1" fillId="0" borderId="0" xfId="0" applyFont="1" applyFill="1" applyBorder="1" applyAlignment="1">
      <alignment shrinkToFit="1"/>
    </xf>
    <xf numFmtId="0" fontId="1" fillId="0" borderId="1" xfId="0" applyFont="1" applyFill="1" applyBorder="1" applyAlignment="1">
      <alignment vertical="center"/>
    </xf>
    <xf numFmtId="0" fontId="1" fillId="3" borderId="0" xfId="0" applyFont="1" applyFill="1" applyAlignment="1">
      <alignment vertical="center"/>
    </xf>
    <xf numFmtId="200" fontId="9" fillId="3" borderId="1" xfId="0" applyNumberFormat="1" applyFont="1" applyFill="1" applyBorder="1" applyAlignment="1">
      <alignment horizontal="center" vertical="center" wrapText="1" shrinkToFit="1"/>
    </xf>
    <xf numFmtId="0" fontId="18" fillId="3" borderId="1" xfId="0" applyFont="1" applyFill="1" applyBorder="1" applyAlignment="1">
      <alignment horizontal="center" vertical="center" shrinkToFit="1"/>
    </xf>
    <xf numFmtId="199" fontId="9" fillId="3" borderId="1" xfId="0" quotePrefix="1" applyNumberFormat="1" applyFont="1" applyFill="1" applyBorder="1" applyAlignment="1">
      <alignment horizontal="center" vertical="center" shrinkToFit="1"/>
    </xf>
    <xf numFmtId="226" fontId="9" fillId="3" borderId="1" xfId="0" applyNumberFormat="1" applyFont="1" applyFill="1" applyBorder="1" applyAlignment="1">
      <alignment horizontal="center" vertical="center" shrinkToFit="1"/>
    </xf>
    <xf numFmtId="200" fontId="18" fillId="3" borderId="1" xfId="5" applyNumberFormat="1" applyFont="1" applyFill="1" applyBorder="1" applyAlignment="1">
      <alignment horizontal="center" vertical="center" wrapText="1" shrinkToFit="1"/>
    </xf>
    <xf numFmtId="199" fontId="14" fillId="3" borderId="1" xfId="0" applyNumberFormat="1" applyFont="1" applyFill="1" applyBorder="1" applyAlignment="1">
      <alignment horizontal="center" vertical="center" wrapText="1"/>
    </xf>
    <xf numFmtId="201" fontId="9" fillId="3" borderId="2" xfId="0" applyNumberFormat="1" applyFont="1" applyFill="1" applyBorder="1" applyAlignment="1">
      <alignment horizontal="center" vertical="center" wrapText="1"/>
    </xf>
    <xf numFmtId="201" fontId="9" fillId="3" borderId="8" xfId="0" applyNumberFormat="1" applyFont="1" applyFill="1" applyBorder="1" applyAlignment="1">
      <alignment horizontal="center" vertical="center" wrapText="1"/>
    </xf>
    <xf numFmtId="201" fontId="18" fillId="3" borderId="1" xfId="0" applyNumberFormat="1" applyFont="1" applyFill="1" applyBorder="1" applyAlignment="1">
      <alignment horizontal="center" vertical="center" wrapText="1"/>
    </xf>
    <xf numFmtId="197" fontId="14" fillId="3" borderId="1" xfId="0" applyNumberFormat="1" applyFont="1" applyFill="1" applyBorder="1" applyAlignment="1">
      <alignment horizontal="center" vertical="center" wrapText="1"/>
    </xf>
    <xf numFmtId="196" fontId="9" fillId="3" borderId="1" xfId="0" applyNumberFormat="1" applyFont="1" applyFill="1" applyBorder="1" applyAlignment="1">
      <alignment horizontal="center" vertical="center" shrinkToFit="1"/>
    </xf>
    <xf numFmtId="0" fontId="1" fillId="3" borderId="1" xfId="0" applyFont="1" applyFill="1" applyBorder="1"/>
    <xf numFmtId="200" fontId="9" fillId="3" borderId="2" xfId="5" applyNumberFormat="1" applyFont="1" applyFill="1" applyBorder="1" applyAlignment="1">
      <alignment horizontal="center" vertical="center" shrinkToFit="1"/>
    </xf>
    <xf numFmtId="222" fontId="9" fillId="3" borderId="9" xfId="5" applyNumberFormat="1" applyFont="1" applyFill="1" applyBorder="1" applyAlignment="1">
      <alignment horizontal="center" vertical="center"/>
    </xf>
    <xf numFmtId="200" fontId="9" fillId="3" borderId="1" xfId="0" applyNumberFormat="1" applyFont="1" applyFill="1" applyBorder="1" applyAlignment="1">
      <alignment horizontal="center" vertical="center" shrinkToFit="1"/>
    </xf>
    <xf numFmtId="200" fontId="1" fillId="3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 shrinkToFit="1"/>
    </xf>
    <xf numFmtId="201" fontId="9" fillId="3" borderId="0" xfId="0" applyNumberFormat="1" applyFont="1" applyFill="1" applyAlignment="1">
      <alignment horizontal="center" vertical="center"/>
    </xf>
    <xf numFmtId="200" fontId="1" fillId="2" borderId="1" xfId="0" applyNumberFormat="1" applyFont="1" applyFill="1" applyBorder="1" applyAlignment="1">
      <alignment horizontal="center" vertical="center" wrapText="1"/>
    </xf>
    <xf numFmtId="200" fontId="9" fillId="2" borderId="1" xfId="0" applyNumberFormat="1" applyFont="1" applyFill="1" applyBorder="1" applyAlignment="1">
      <alignment horizontal="center" vertical="center" wrapText="1" shrinkToFit="1"/>
    </xf>
    <xf numFmtId="201" fontId="14" fillId="3" borderId="1" xfId="0" applyNumberFormat="1" applyFont="1" applyFill="1" applyBorder="1" applyAlignment="1">
      <alignment horizontal="center" vertical="center" wrapText="1" shrinkToFit="1"/>
    </xf>
    <xf numFmtId="201" fontId="9" fillId="3" borderId="1" xfId="5" applyNumberFormat="1" applyFont="1" applyFill="1" applyBorder="1" applyAlignment="1">
      <alignment horizontal="center" vertical="center" wrapText="1" shrinkToFit="1"/>
    </xf>
    <xf numFmtId="201" fontId="9" fillId="3" borderId="1" xfId="0" applyNumberFormat="1" applyFont="1" applyFill="1" applyBorder="1" applyAlignment="1">
      <alignment horizontal="center" vertical="center" wrapText="1" shrinkToFit="1"/>
    </xf>
    <xf numFmtId="0" fontId="9" fillId="3" borderId="0" xfId="0" applyFont="1" applyFill="1" applyBorder="1" applyAlignment="1">
      <alignment horizontal="center" vertical="center" shrinkToFit="1"/>
    </xf>
    <xf numFmtId="0" fontId="9" fillId="3" borderId="1" xfId="0" applyFont="1" applyFill="1" applyBorder="1" applyAlignment="1">
      <alignment horizontal="center" vertical="center" wrapText="1" shrinkToFit="1"/>
    </xf>
    <xf numFmtId="222" fontId="9" fillId="3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199" fontId="1" fillId="0" borderId="0" xfId="0" applyNumberFormat="1" applyFont="1" applyFill="1" applyAlignment="1">
      <alignment horizontal="center" vertical="center"/>
    </xf>
    <xf numFmtId="199" fontId="9" fillId="0" borderId="5" xfId="5" applyNumberFormat="1" applyFont="1" applyFill="1" applyBorder="1" applyAlignment="1">
      <alignment horizontal="center" vertical="center"/>
    </xf>
    <xf numFmtId="199" fontId="9" fillId="3" borderId="5" xfId="5" applyNumberFormat="1" applyFont="1" applyFill="1" applyBorder="1" applyAlignment="1">
      <alignment horizontal="center" vertical="center"/>
    </xf>
    <xf numFmtId="199" fontId="1" fillId="0" borderId="0" xfId="0" applyNumberFormat="1" applyFont="1" applyFill="1" applyBorder="1" applyAlignment="1">
      <alignment horizontal="center" vertical="center"/>
    </xf>
    <xf numFmtId="197" fontId="9" fillId="2" borderId="5" xfId="5" applyNumberFormat="1" applyFont="1" applyFill="1" applyBorder="1" applyAlignment="1">
      <alignment horizontal="center" vertical="center" shrinkToFit="1"/>
    </xf>
    <xf numFmtId="197" fontId="6" fillId="0" borderId="0" xfId="0" applyNumberFormat="1" applyFont="1"/>
    <xf numFmtId="0" fontId="23" fillId="0" borderId="0" xfId="0" applyFont="1"/>
    <xf numFmtId="0" fontId="6" fillId="0" borderId="0" xfId="0" applyFont="1"/>
    <xf numFmtId="0" fontId="23" fillId="0" borderId="8" xfId="5" applyFont="1" applyFill="1" applyBorder="1" applyAlignment="1">
      <alignment horizontal="center" vertical="center" wrapText="1"/>
    </xf>
    <xf numFmtId="49" fontId="1" fillId="3" borderId="0" xfId="0" applyNumberFormat="1" applyFont="1" applyFill="1" applyAlignment="1">
      <alignment horizontal="left" shrinkToFit="1"/>
    </xf>
    <xf numFmtId="49" fontId="4" fillId="3" borderId="0" xfId="0" applyNumberFormat="1" applyFont="1" applyFill="1" applyAlignment="1">
      <alignment horizontal="center" shrinkToFit="1"/>
    </xf>
    <xf numFmtId="49" fontId="8" fillId="3" borderId="0" xfId="0" applyNumberFormat="1" applyFont="1" applyFill="1" applyAlignment="1">
      <alignment horizontal="center" vertical="center" shrinkToFit="1"/>
    </xf>
    <xf numFmtId="49" fontId="1" fillId="3" borderId="0" xfId="0" applyNumberFormat="1" applyFont="1" applyFill="1" applyAlignment="1">
      <alignment horizontal="center" shrinkToFit="1"/>
    </xf>
    <xf numFmtId="0" fontId="1" fillId="3" borderId="0" xfId="0" applyFont="1" applyFill="1" applyAlignment="1">
      <alignment shrinkToFit="1"/>
    </xf>
    <xf numFmtId="197" fontId="1" fillId="3" borderId="0" xfId="0" applyNumberFormat="1" applyFont="1" applyFill="1" applyAlignment="1">
      <alignment horizontal="center" vertical="center" shrinkToFit="1"/>
    </xf>
    <xf numFmtId="201" fontId="1" fillId="3" borderId="0" xfId="0" applyNumberFormat="1" applyFont="1" applyFill="1" applyAlignment="1">
      <alignment shrinkToFit="1"/>
    </xf>
    <xf numFmtId="0" fontId="10" fillId="3" borderId="0" xfId="0" applyFont="1" applyFill="1" applyBorder="1" applyAlignment="1">
      <alignment horizontal="center" vertical="center" shrinkToFit="1"/>
    </xf>
    <xf numFmtId="49" fontId="8" fillId="3" borderId="0" xfId="0" applyNumberFormat="1" applyFont="1" applyFill="1" applyAlignment="1">
      <alignment horizontal="left" vertical="center" shrinkToFit="1"/>
    </xf>
    <xf numFmtId="0" fontId="9" fillId="2" borderId="6" xfId="5" applyFont="1" applyFill="1" applyBorder="1" applyAlignment="1"/>
    <xf numFmtId="0" fontId="9" fillId="2" borderId="12" xfId="5" applyFont="1" applyFill="1" applyBorder="1" applyAlignment="1"/>
    <xf numFmtId="0" fontId="9" fillId="2" borderId="10" xfId="5" applyFont="1" applyFill="1" applyBorder="1" applyAlignment="1"/>
    <xf numFmtId="0" fontId="9" fillId="2" borderId="9" xfId="5" applyFont="1" applyFill="1" applyBorder="1" applyAlignment="1"/>
    <xf numFmtId="0" fontId="9" fillId="2" borderId="14" xfId="5" applyFont="1" applyFill="1" applyBorder="1" applyAlignment="1"/>
    <xf numFmtId="0" fontId="9" fillId="2" borderId="11" xfId="5" applyFont="1" applyFill="1" applyBorder="1" applyAlignment="1"/>
    <xf numFmtId="0" fontId="3" fillId="3" borderId="0" xfId="0" applyFont="1" applyFill="1" applyBorder="1" applyAlignment="1">
      <alignment horizontal="center" shrinkToFit="1"/>
    </xf>
    <xf numFmtId="0" fontId="11" fillId="2" borderId="1" xfId="0" applyFont="1" applyFill="1" applyBorder="1" applyAlignment="1">
      <alignment vertical="center" shrinkToFit="1"/>
    </xf>
    <xf numFmtId="200" fontId="9" fillId="3" borderId="1" xfId="5" applyNumberFormat="1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shrinkToFit="1"/>
    </xf>
    <xf numFmtId="0" fontId="27" fillId="2" borderId="1" xfId="0" applyFont="1" applyFill="1" applyBorder="1" applyAlignment="1">
      <alignment vertical="center" wrapText="1"/>
    </xf>
    <xf numFmtId="199" fontId="9" fillId="3" borderId="1" xfId="0" applyNumberFormat="1" applyFont="1" applyFill="1" applyBorder="1" applyAlignment="1">
      <alignment horizontal="center" vertical="center" wrapText="1" shrinkToFit="1"/>
    </xf>
    <xf numFmtId="222" fontId="9" fillId="3" borderId="1" xfId="5" applyNumberFormat="1" applyFont="1" applyFill="1" applyBorder="1" applyAlignment="1">
      <alignment horizontal="center" vertical="center" wrapText="1" shrinkToFit="1"/>
    </xf>
    <xf numFmtId="200" fontId="1" fillId="3" borderId="1" xfId="0" applyNumberFormat="1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left" vertical="center" shrinkToFit="1"/>
    </xf>
    <xf numFmtId="0" fontId="1" fillId="3" borderId="0" xfId="0" applyFont="1" applyFill="1" applyBorder="1" applyAlignment="1">
      <alignment shrinkToFit="1"/>
    </xf>
    <xf numFmtId="197" fontId="1" fillId="3" borderId="0" xfId="0" applyNumberFormat="1" applyFont="1" applyFill="1" applyBorder="1" applyAlignment="1">
      <alignment horizontal="center" vertical="center" shrinkToFit="1"/>
    </xf>
    <xf numFmtId="49" fontId="1" fillId="3" borderId="0" xfId="0" applyNumberFormat="1" applyFont="1" applyFill="1" applyBorder="1" applyAlignment="1">
      <alignment horizontal="left" shrinkToFit="1"/>
    </xf>
    <xf numFmtId="49" fontId="1" fillId="3" borderId="0" xfId="0" applyNumberFormat="1" applyFont="1" applyFill="1" applyBorder="1" applyAlignment="1">
      <alignment horizontal="center" shrinkToFit="1"/>
    </xf>
    <xf numFmtId="197" fontId="9" fillId="3" borderId="5" xfId="5" applyNumberFormat="1" applyFont="1" applyFill="1" applyBorder="1" applyAlignment="1">
      <alignment horizontal="center" vertical="center" shrinkToFit="1"/>
    </xf>
    <xf numFmtId="197" fontId="18" fillId="3" borderId="1" xfId="0" applyNumberFormat="1" applyFont="1" applyFill="1" applyBorder="1" applyAlignment="1">
      <alignment horizontal="center" vertical="center" shrinkToFit="1"/>
    </xf>
    <xf numFmtId="201" fontId="18" fillId="3" borderId="1" xfId="0" applyNumberFormat="1" applyFont="1" applyFill="1" applyBorder="1" applyAlignment="1">
      <alignment horizontal="center" vertical="center" shrinkToFit="1"/>
    </xf>
    <xf numFmtId="0" fontId="31" fillId="0" borderId="14" xfId="0" applyFont="1" applyBorder="1" applyAlignment="1">
      <alignment horizontal="center"/>
    </xf>
    <xf numFmtId="0" fontId="30" fillId="0" borderId="16" xfId="0" applyFont="1" applyBorder="1" applyAlignment="1">
      <alignment horizontal="center"/>
    </xf>
    <xf numFmtId="0" fontId="13" fillId="7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top" wrapText="1"/>
    </xf>
    <xf numFmtId="0" fontId="32" fillId="5" borderId="3" xfId="0" applyFont="1" applyFill="1" applyBorder="1" applyAlignment="1">
      <alignment horizontal="center" wrapText="1"/>
    </xf>
    <xf numFmtId="0" fontId="1" fillId="5" borderId="3" xfId="0" applyFont="1" applyFill="1" applyBorder="1" applyAlignment="1">
      <alignment horizontal="center" wrapText="1"/>
    </xf>
    <xf numFmtId="0" fontId="32" fillId="7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wrapText="1"/>
    </xf>
    <xf numFmtId="0" fontId="1" fillId="5" borderId="4" xfId="0" applyFont="1" applyFill="1" applyBorder="1" applyAlignment="1">
      <alignment horizontal="center" vertical="top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8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top" shrinkToFit="1"/>
    </xf>
    <xf numFmtId="0" fontId="1" fillId="5" borderId="14" xfId="0" applyFont="1" applyFill="1" applyBorder="1" applyAlignment="1">
      <alignment horizontal="center" vertical="top" shrinkToFit="1"/>
    </xf>
    <xf numFmtId="0" fontId="1" fillId="5" borderId="11" xfId="0" applyFont="1" applyFill="1" applyBorder="1" applyAlignment="1">
      <alignment horizontal="center" vertical="top" shrinkToFit="1"/>
    </xf>
    <xf numFmtId="0" fontId="1" fillId="5" borderId="9" xfId="0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wrapText="1"/>
    </xf>
    <xf numFmtId="0" fontId="32" fillId="5" borderId="6" xfId="0" applyFont="1" applyFill="1" applyBorder="1" applyAlignment="1">
      <alignment horizontal="center" vertical="center" wrapText="1"/>
    </xf>
    <xf numFmtId="0" fontId="32" fillId="5" borderId="12" xfId="0" applyFont="1" applyFill="1" applyBorder="1" applyAlignment="1">
      <alignment horizontal="center" vertical="center" wrapText="1"/>
    </xf>
    <xf numFmtId="0" fontId="32" fillId="5" borderId="10" xfId="0" applyFont="1" applyFill="1" applyBorder="1" applyAlignment="1">
      <alignment horizontal="center" vertical="center" wrapText="1"/>
    </xf>
    <xf numFmtId="0" fontId="32" fillId="6" borderId="6" xfId="0" applyFont="1" applyFill="1" applyBorder="1" applyAlignment="1">
      <alignment horizontal="center" vertical="center" wrapText="1"/>
    </xf>
    <xf numFmtId="0" fontId="32" fillId="6" borderId="12" xfId="0" applyFont="1" applyFill="1" applyBorder="1" applyAlignment="1">
      <alignment horizontal="center" vertical="center" wrapText="1"/>
    </xf>
    <xf numFmtId="0" fontId="32" fillId="6" borderId="10" xfId="0" applyFont="1" applyFill="1" applyBorder="1" applyAlignment="1">
      <alignment horizontal="center" vertical="center" wrapText="1"/>
    </xf>
    <xf numFmtId="0" fontId="1" fillId="6" borderId="9" xfId="0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 wrapText="1"/>
    </xf>
    <xf numFmtId="0" fontId="1" fillId="6" borderId="11" xfId="0" applyFont="1" applyFill="1" applyBorder="1" applyAlignment="1">
      <alignment horizontal="center" vertical="center" wrapText="1"/>
    </xf>
    <xf numFmtId="0" fontId="13" fillId="6" borderId="1" xfId="2" applyFont="1" applyFill="1" applyBorder="1" applyAlignment="1">
      <alignment horizontal="center" vertical="center" wrapText="1"/>
    </xf>
    <xf numFmtId="0" fontId="13" fillId="0" borderId="1" xfId="2" applyFont="1" applyBorder="1" applyAlignment="1">
      <alignment horizontal="center" vertical="center" wrapText="1"/>
    </xf>
    <xf numFmtId="0" fontId="70" fillId="3" borderId="0" xfId="0" applyFont="1" applyFill="1" applyBorder="1" applyAlignment="1">
      <alignment horizontal="center" vertical="center" wrapText="1"/>
    </xf>
    <xf numFmtId="0" fontId="13" fillId="7" borderId="1" xfId="2" applyFont="1" applyFill="1" applyBorder="1" applyAlignment="1">
      <alignment horizontal="center" vertical="center" wrapText="1"/>
    </xf>
    <xf numFmtId="0" fontId="13" fillId="7" borderId="1" xfId="3" applyFont="1" applyFill="1" applyBorder="1" applyAlignment="1">
      <alignment horizontal="center" vertical="center" wrapText="1"/>
    </xf>
    <xf numFmtId="49" fontId="13" fillId="7" borderId="1" xfId="3" applyNumberFormat="1" applyFont="1" applyFill="1" applyBorder="1" applyAlignment="1">
      <alignment horizontal="center" vertical="center"/>
    </xf>
    <xf numFmtId="0" fontId="65" fillId="0" borderId="1" xfId="3" applyFont="1" applyBorder="1" applyAlignment="1">
      <alignment horizontal="center" vertical="center" wrapText="1"/>
    </xf>
    <xf numFmtId="0" fontId="13" fillId="0" borderId="1" xfId="3" applyFont="1" applyBorder="1" applyAlignment="1">
      <alignment horizontal="center" vertical="center" wrapText="1"/>
    </xf>
    <xf numFmtId="0" fontId="13" fillId="7" borderId="3" xfId="3" applyFont="1" applyFill="1" applyBorder="1" applyAlignment="1">
      <alignment horizontal="center" vertical="center" wrapText="1"/>
    </xf>
    <xf numFmtId="0" fontId="13" fillId="7" borderId="5" xfId="3" applyFont="1" applyFill="1" applyBorder="1" applyAlignment="1">
      <alignment horizontal="center" vertical="center" wrapText="1"/>
    </xf>
    <xf numFmtId="0" fontId="14" fillId="0" borderId="4" xfId="3" applyFont="1" applyBorder="1" applyAlignment="1">
      <alignment horizontal="center" vertical="center" wrapText="1"/>
    </xf>
    <xf numFmtId="0" fontId="14" fillId="0" borderId="5" xfId="3" applyFont="1" applyBorder="1" applyAlignment="1">
      <alignment horizontal="center" vertical="center" wrapText="1"/>
    </xf>
    <xf numFmtId="0" fontId="13" fillId="0" borderId="3" xfId="3" applyFont="1" applyBorder="1" applyAlignment="1">
      <alignment horizontal="center" vertical="center" wrapText="1"/>
    </xf>
    <xf numFmtId="0" fontId="13" fillId="0" borderId="5" xfId="3" applyFont="1" applyBorder="1" applyAlignment="1">
      <alignment horizontal="center" vertical="center" wrapText="1"/>
    </xf>
    <xf numFmtId="0" fontId="13" fillId="0" borderId="3" xfId="3" applyFont="1" applyFill="1" applyBorder="1" applyAlignment="1">
      <alignment horizontal="center" vertical="center" wrapText="1"/>
    </xf>
    <xf numFmtId="0" fontId="13" fillId="0" borderId="5" xfId="3" applyFont="1" applyFill="1" applyBorder="1" applyAlignment="1">
      <alignment horizontal="center" vertical="center" wrapText="1"/>
    </xf>
    <xf numFmtId="0" fontId="13" fillId="6" borderId="3" xfId="3" applyFont="1" applyFill="1" applyBorder="1" applyAlignment="1">
      <alignment horizontal="center" vertical="center" wrapText="1"/>
    </xf>
    <xf numFmtId="0" fontId="13" fillId="6" borderId="5" xfId="3" applyFont="1" applyFill="1" applyBorder="1" applyAlignment="1">
      <alignment horizontal="center" vertical="center" wrapText="1"/>
    </xf>
    <xf numFmtId="0" fontId="13" fillId="6" borderId="1" xfId="3" applyFont="1" applyFill="1" applyBorder="1" applyAlignment="1">
      <alignment horizontal="center" vertical="center" wrapText="1"/>
    </xf>
    <xf numFmtId="0" fontId="45" fillId="0" borderId="16" xfId="0" applyFont="1" applyBorder="1" applyAlignment="1">
      <alignment horizontal="center"/>
    </xf>
    <xf numFmtId="0" fontId="45" fillId="0" borderId="17" xfId="0" applyFont="1" applyBorder="1" applyAlignment="1">
      <alignment horizontal="center"/>
    </xf>
    <xf numFmtId="0" fontId="31" fillId="0" borderId="17" xfId="0" applyFont="1" applyBorder="1" applyAlignment="1">
      <alignment horizontal="center"/>
    </xf>
    <xf numFmtId="0" fontId="37" fillId="0" borderId="17" xfId="1" applyFont="1" applyBorder="1" applyAlignment="1">
      <alignment horizontal="center"/>
    </xf>
    <xf numFmtId="0" fontId="30" fillId="0" borderId="16" xfId="1" applyFont="1" applyBorder="1" applyAlignment="1">
      <alignment horizontal="center"/>
    </xf>
    <xf numFmtId="0" fontId="1" fillId="2" borderId="3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6" fillId="2" borderId="6" xfId="5" applyFont="1" applyFill="1" applyBorder="1" applyAlignment="1">
      <alignment horizontal="center" vertical="center" wrapText="1"/>
    </xf>
    <xf numFmtId="0" fontId="6" fillId="2" borderId="7" xfId="5" applyFont="1" applyFill="1" applyBorder="1" applyAlignment="1">
      <alignment horizontal="center" vertical="center" wrapText="1"/>
    </xf>
    <xf numFmtId="0" fontId="9" fillId="2" borderId="6" xfId="5" applyFont="1" applyFill="1" applyBorder="1" applyAlignment="1">
      <alignment horizontal="center"/>
    </xf>
    <xf numFmtId="0" fontId="9" fillId="2" borderId="12" xfId="5" applyFont="1" applyFill="1" applyBorder="1" applyAlignment="1">
      <alignment horizontal="center"/>
    </xf>
    <xf numFmtId="0" fontId="9" fillId="2" borderId="10" xfId="5" applyFont="1" applyFill="1" applyBorder="1" applyAlignment="1">
      <alignment horizontal="center"/>
    </xf>
    <xf numFmtId="0" fontId="9" fillId="2" borderId="9" xfId="5" applyFont="1" applyFill="1" applyBorder="1" applyAlignment="1">
      <alignment horizontal="center"/>
    </xf>
    <xf numFmtId="0" fontId="9" fillId="2" borderId="14" xfId="5" applyFont="1" applyFill="1" applyBorder="1" applyAlignment="1">
      <alignment horizontal="center"/>
    </xf>
    <xf numFmtId="0" fontId="9" fillId="2" borderId="11" xfId="5" applyFont="1" applyFill="1" applyBorder="1" applyAlignment="1">
      <alignment horizontal="center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6" fillId="2" borderId="2" xfId="5" applyFont="1" applyFill="1" applyBorder="1" applyAlignment="1">
      <alignment horizontal="center" vertical="center" wrapText="1"/>
    </xf>
    <xf numFmtId="0" fontId="6" fillId="2" borderId="1" xfId="5" applyFont="1" applyFill="1" applyBorder="1" applyAlignment="1">
      <alignment horizontal="center" vertical="center" wrapText="1"/>
    </xf>
    <xf numFmtId="0" fontId="9" fillId="2" borderId="5" xfId="5" applyFont="1" applyFill="1" applyBorder="1" applyAlignment="1">
      <alignment horizontal="center"/>
    </xf>
    <xf numFmtId="0" fontId="10" fillId="0" borderId="0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right" vertical="center"/>
    </xf>
    <xf numFmtId="0" fontId="6" fillId="2" borderId="2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6" fillId="2" borderId="15" xfId="5" applyFont="1" applyFill="1" applyBorder="1" applyAlignment="1">
      <alignment horizontal="center" wrapText="1"/>
    </xf>
    <xf numFmtId="0" fontId="6" fillId="2" borderId="8" xfId="5" applyFont="1" applyFill="1" applyBorder="1" applyAlignment="1">
      <alignment horizontal="center" wrapText="1"/>
    </xf>
    <xf numFmtId="0" fontId="6" fillId="2" borderId="4" xfId="5" applyFont="1" applyFill="1" applyBorder="1" applyAlignment="1">
      <alignment horizontal="center" vertical="center" wrapText="1"/>
    </xf>
    <xf numFmtId="0" fontId="38" fillId="3" borderId="0" xfId="0" applyFont="1" applyFill="1" applyBorder="1" applyAlignment="1">
      <alignment horizontal="center" vertical="center"/>
    </xf>
    <xf numFmtId="199" fontId="13" fillId="2" borderId="1" xfId="0" applyNumberFormat="1" applyFont="1" applyFill="1" applyBorder="1" applyAlignment="1">
      <alignment horizontal="center" vertical="center" shrinkToFit="1"/>
    </xf>
    <xf numFmtId="0" fontId="17" fillId="2" borderId="1" xfId="0" applyFont="1" applyFill="1" applyBorder="1" applyAlignment="1">
      <alignment horizontal="center" vertical="center" wrapText="1"/>
    </xf>
    <xf numFmtId="0" fontId="14" fillId="2" borderId="6" xfId="5" applyFont="1" applyFill="1" applyBorder="1" applyAlignment="1">
      <alignment horizontal="center"/>
    </xf>
    <xf numFmtId="0" fontId="14" fillId="2" borderId="12" xfId="5" applyFont="1" applyFill="1" applyBorder="1" applyAlignment="1">
      <alignment horizontal="center"/>
    </xf>
    <xf numFmtId="0" fontId="14" fillId="2" borderId="10" xfId="5" applyFont="1" applyFill="1" applyBorder="1" applyAlignment="1">
      <alignment horizontal="center"/>
    </xf>
    <xf numFmtId="0" fontId="14" fillId="2" borderId="9" xfId="5" applyFont="1" applyFill="1" applyBorder="1" applyAlignment="1">
      <alignment horizontal="center"/>
    </xf>
    <xf numFmtId="0" fontId="14" fillId="2" borderId="14" xfId="5" applyFont="1" applyFill="1" applyBorder="1" applyAlignment="1">
      <alignment horizontal="center"/>
    </xf>
    <xf numFmtId="0" fontId="14" fillId="2" borderId="11" xfId="5" applyFont="1" applyFill="1" applyBorder="1" applyAlignment="1">
      <alignment horizontal="center"/>
    </xf>
    <xf numFmtId="199" fontId="17" fillId="2" borderId="1" xfId="0" applyNumberFormat="1" applyFont="1" applyFill="1" applyBorder="1" applyAlignment="1">
      <alignment horizontal="center" vertical="center" shrinkToFit="1"/>
    </xf>
    <xf numFmtId="0" fontId="17" fillId="2" borderId="1" xfId="0" applyFont="1" applyFill="1" applyBorder="1" applyAlignment="1">
      <alignment horizontal="center" vertical="center" shrinkToFit="1"/>
    </xf>
    <xf numFmtId="0" fontId="17" fillId="2" borderId="2" xfId="0" applyFont="1" applyFill="1" applyBorder="1" applyAlignment="1">
      <alignment horizontal="center" vertical="center" shrinkToFit="1"/>
    </xf>
    <xf numFmtId="0" fontId="17" fillId="2" borderId="2" xfId="5" applyFont="1" applyFill="1" applyBorder="1" applyAlignment="1">
      <alignment horizontal="center" vertical="center" wrapText="1"/>
    </xf>
    <xf numFmtId="0" fontId="17" fillId="2" borderId="1" xfId="5" applyFont="1" applyFill="1" applyBorder="1" applyAlignment="1">
      <alignment horizontal="center" vertical="center" wrapText="1"/>
    </xf>
    <xf numFmtId="0" fontId="6" fillId="2" borderId="15" xfId="5" applyFont="1" applyFill="1" applyBorder="1" applyAlignment="1">
      <alignment horizontal="center" vertical="center" wrapText="1"/>
    </xf>
    <xf numFmtId="0" fontId="6" fillId="2" borderId="8" xfId="5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 wrapText="1"/>
    </xf>
    <xf numFmtId="0" fontId="17" fillId="2" borderId="15" xfId="0" applyFont="1" applyFill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199" fontId="17" fillId="2" borderId="2" xfId="5" applyNumberFormat="1" applyFont="1" applyFill="1" applyBorder="1" applyAlignment="1">
      <alignment horizontal="center" vertical="center" wrapText="1"/>
    </xf>
    <xf numFmtId="199" fontId="17" fillId="2" borderId="1" xfId="5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199" fontId="1" fillId="2" borderId="1" xfId="0" applyNumberFormat="1" applyFont="1" applyFill="1" applyBorder="1" applyAlignment="1">
      <alignment horizontal="center" vertical="center" wrapText="1"/>
    </xf>
    <xf numFmtId="199" fontId="6" fillId="2" borderId="2" xfId="5" applyNumberFormat="1" applyFont="1" applyFill="1" applyBorder="1" applyAlignment="1">
      <alignment horizontal="center" vertical="center" wrapText="1"/>
    </xf>
    <xf numFmtId="199" fontId="6" fillId="2" borderId="15" xfId="5" applyNumberFormat="1" applyFont="1" applyFill="1" applyBorder="1" applyAlignment="1">
      <alignment horizontal="center" vertical="center" wrapText="1"/>
    </xf>
    <xf numFmtId="199" fontId="6" fillId="2" borderId="8" xfId="5" applyNumberFormat="1" applyFon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199" fontId="1" fillId="2" borderId="3" xfId="0" applyNumberFormat="1" applyFont="1" applyFill="1" applyBorder="1" applyAlignment="1">
      <alignment horizontal="center" vertical="center" wrapText="1"/>
    </xf>
    <xf numFmtId="199" fontId="1" fillId="2" borderId="5" xfId="0" applyNumberFormat="1" applyFont="1" applyFill="1" applyBorder="1" applyAlignment="1">
      <alignment horizontal="center" vertical="center" wrapText="1"/>
    </xf>
    <xf numFmtId="0" fontId="6" fillId="2" borderId="3" xfId="5" applyFont="1" applyFill="1" applyBorder="1" applyAlignment="1">
      <alignment horizontal="center" vertical="center" wrapText="1"/>
    </xf>
    <xf numFmtId="0" fontId="6" fillId="2" borderId="5" xfId="5" applyFont="1" applyFill="1" applyBorder="1" applyAlignment="1">
      <alignment horizontal="center" vertical="center" wrapText="1"/>
    </xf>
    <xf numFmtId="201" fontId="9" fillId="2" borderId="6" xfId="5" applyNumberFormat="1" applyFont="1" applyFill="1" applyBorder="1" applyAlignment="1">
      <alignment horizontal="center"/>
    </xf>
    <xf numFmtId="201" fontId="9" fillId="2" borderId="12" xfId="5" applyNumberFormat="1" applyFont="1" applyFill="1" applyBorder="1" applyAlignment="1">
      <alignment horizontal="center"/>
    </xf>
    <xf numFmtId="201" fontId="9" fillId="2" borderId="10" xfId="5" applyNumberFormat="1" applyFont="1" applyFill="1" applyBorder="1" applyAlignment="1">
      <alignment horizontal="center"/>
    </xf>
    <xf numFmtId="201" fontId="9" fillId="2" borderId="9" xfId="5" applyNumberFormat="1" applyFont="1" applyFill="1" applyBorder="1" applyAlignment="1">
      <alignment horizontal="center"/>
    </xf>
    <xf numFmtId="201" fontId="9" fillId="2" borderId="14" xfId="5" applyNumberFormat="1" applyFont="1" applyFill="1" applyBorder="1" applyAlignment="1">
      <alignment horizontal="center"/>
    </xf>
    <xf numFmtId="201" fontId="9" fillId="2" borderId="11" xfId="5" applyNumberFormat="1" applyFont="1" applyFill="1" applyBorder="1" applyAlignment="1">
      <alignment horizontal="center"/>
    </xf>
    <xf numFmtId="0" fontId="23" fillId="2" borderId="4" xfId="5" applyFon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194" fontId="1" fillId="2" borderId="1" xfId="6" applyFont="1" applyFill="1" applyBorder="1" applyAlignment="1">
      <alignment horizontal="center" vertical="center"/>
    </xf>
    <xf numFmtId="0" fontId="23" fillId="2" borderId="15" xfId="5" applyFont="1" applyFill="1" applyBorder="1" applyAlignment="1">
      <alignment horizontal="center" vertical="center" wrapText="1"/>
    </xf>
    <xf numFmtId="0" fontId="23" fillId="2" borderId="8" xfId="5" applyFont="1" applyFill="1" applyBorder="1" applyAlignment="1">
      <alignment horizontal="center" vertical="center" wrapText="1"/>
    </xf>
    <xf numFmtId="199" fontId="6" fillId="2" borderId="1" xfId="0" applyNumberFormat="1" applyFont="1" applyFill="1" applyBorder="1" applyAlignment="1">
      <alignment horizontal="center" vertical="center" wrapText="1"/>
    </xf>
    <xf numFmtId="199" fontId="2" fillId="2" borderId="1" xfId="0" applyNumberFormat="1" applyFont="1" applyFill="1" applyBorder="1" applyAlignment="1">
      <alignment horizontal="center" vertical="center" wrapText="1"/>
    </xf>
    <xf numFmtId="199" fontId="6" fillId="2" borderId="2" xfId="0" applyNumberFormat="1" applyFont="1" applyFill="1" applyBorder="1" applyAlignment="1">
      <alignment horizontal="center" vertical="center" wrapText="1"/>
    </xf>
    <xf numFmtId="199" fontId="1" fillId="2" borderId="15" xfId="0" applyNumberFormat="1" applyFont="1" applyFill="1" applyBorder="1" applyAlignment="1">
      <alignment horizontal="center" vertical="center" wrapText="1"/>
    </xf>
    <xf numFmtId="201" fontId="1" fillId="2" borderId="2" xfId="0" applyNumberFormat="1" applyFont="1" applyFill="1" applyBorder="1" applyAlignment="1">
      <alignment horizontal="center" vertical="center"/>
    </xf>
    <xf numFmtId="199" fontId="10" fillId="0" borderId="0" xfId="0" applyNumberFormat="1" applyFont="1" applyFill="1" applyBorder="1" applyAlignment="1">
      <alignment horizontal="left" vertical="center"/>
    </xf>
    <xf numFmtId="199" fontId="0" fillId="2" borderId="1" xfId="0" applyNumberFormat="1" applyFont="1" applyFill="1" applyBorder="1" applyAlignment="1">
      <alignment horizontal="center" vertical="center" wrapText="1"/>
    </xf>
    <xf numFmtId="199" fontId="1" fillId="2" borderId="1" xfId="0" applyNumberFormat="1" applyFont="1" applyFill="1" applyBorder="1" applyAlignment="1">
      <alignment horizontal="center" vertical="center"/>
    </xf>
    <xf numFmtId="199" fontId="1" fillId="2" borderId="2" xfId="0" applyNumberFormat="1" applyFont="1" applyFill="1" applyBorder="1" applyAlignment="1">
      <alignment horizontal="center" vertical="center"/>
    </xf>
    <xf numFmtId="201" fontId="1" fillId="2" borderId="1" xfId="0" applyNumberFormat="1" applyFont="1" applyFill="1" applyBorder="1" applyAlignment="1">
      <alignment horizontal="center" vertical="center"/>
    </xf>
    <xf numFmtId="201" fontId="1" fillId="2" borderId="8" xfId="0" applyNumberFormat="1" applyFont="1" applyFill="1" applyBorder="1" applyAlignment="1">
      <alignment horizontal="center" vertical="center"/>
    </xf>
    <xf numFmtId="199" fontId="0" fillId="2" borderId="3" xfId="0" applyNumberFormat="1" applyFont="1" applyFill="1" applyBorder="1" applyAlignment="1">
      <alignment horizontal="center" vertical="center" wrapText="1"/>
    </xf>
    <xf numFmtId="201" fontId="1" fillId="2" borderId="2" xfId="5" applyNumberFormat="1" applyFont="1" applyFill="1" applyBorder="1" applyAlignment="1">
      <alignment horizontal="center"/>
    </xf>
    <xf numFmtId="0" fontId="0" fillId="0" borderId="15" xfId="0" applyBorder="1"/>
    <xf numFmtId="0" fontId="0" fillId="0" borderId="8" xfId="0" applyBorder="1"/>
    <xf numFmtId="201" fontId="1" fillId="2" borderId="1" xfId="5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wrapText="1"/>
    </xf>
    <xf numFmtId="199" fontId="11" fillId="2" borderId="1" xfId="0" applyNumberFormat="1" applyFont="1" applyFill="1" applyBorder="1" applyAlignment="1">
      <alignment horizontal="center" vertical="center"/>
    </xf>
    <xf numFmtId="0" fontId="11" fillId="2" borderId="2" xfId="5" applyFont="1" applyFill="1" applyBorder="1" applyAlignment="1">
      <alignment horizontal="center" vertical="center" wrapText="1"/>
    </xf>
    <xf numFmtId="0" fontId="11" fillId="2" borderId="1" xfId="5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 shrinkToFit="1"/>
    </xf>
    <xf numFmtId="0" fontId="6" fillId="2" borderId="1" xfId="0" applyFont="1" applyFill="1" applyBorder="1" applyAlignment="1">
      <alignment horizontal="center" vertical="center" shrinkToFit="1"/>
    </xf>
    <xf numFmtId="0" fontId="2" fillId="2" borderId="1" xfId="0" applyFont="1" applyFill="1" applyBorder="1" applyAlignment="1">
      <alignment horizontal="center" vertical="center" shrinkToFit="1"/>
    </xf>
    <xf numFmtId="0" fontId="9" fillId="2" borderId="1" xfId="0" applyFont="1" applyFill="1" applyBorder="1" applyAlignment="1">
      <alignment horizontal="center" vertical="center" shrinkToFit="1"/>
    </xf>
    <xf numFmtId="0" fontId="23" fillId="2" borderId="2" xfId="0" applyFont="1" applyFill="1" applyBorder="1" applyAlignment="1">
      <alignment horizontal="center" vertical="center" shrinkToFit="1"/>
    </xf>
    <xf numFmtId="0" fontId="23" fillId="2" borderId="2" xfId="5" applyFont="1" applyFill="1" applyBorder="1" applyAlignment="1">
      <alignment horizontal="center" vertical="center" wrapText="1"/>
    </xf>
    <xf numFmtId="0" fontId="23" fillId="2" borderId="1" xfId="5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shrinkToFit="1"/>
    </xf>
    <xf numFmtId="0" fontId="9" fillId="2" borderId="3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200" fontId="9" fillId="2" borderId="6" xfId="5" applyNumberFormat="1" applyFont="1" applyFill="1" applyBorder="1" applyAlignment="1">
      <alignment horizontal="center"/>
    </xf>
    <xf numFmtId="200" fontId="9" fillId="2" borderId="12" xfId="5" applyNumberFormat="1" applyFont="1" applyFill="1" applyBorder="1" applyAlignment="1">
      <alignment horizontal="center"/>
    </xf>
    <xf numFmtId="200" fontId="9" fillId="2" borderId="10" xfId="5" applyNumberFormat="1" applyFont="1" applyFill="1" applyBorder="1" applyAlignment="1">
      <alignment horizontal="center"/>
    </xf>
    <xf numFmtId="200" fontId="9" fillId="2" borderId="9" xfId="5" applyNumberFormat="1" applyFont="1" applyFill="1" applyBorder="1" applyAlignment="1">
      <alignment horizontal="center"/>
    </xf>
    <xf numFmtId="200" fontId="9" fillId="2" borderId="14" xfId="5" applyNumberFormat="1" applyFont="1" applyFill="1" applyBorder="1" applyAlignment="1">
      <alignment horizontal="center"/>
    </xf>
    <xf numFmtId="200" fontId="9" fillId="2" borderId="11" xfId="5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vertical="center" shrinkToFit="1"/>
    </xf>
    <xf numFmtId="0" fontId="6" fillId="2" borderId="15" xfId="0" applyFont="1" applyFill="1" applyBorder="1" applyAlignment="1">
      <alignment horizontal="center" vertical="center" shrinkToFit="1"/>
    </xf>
    <xf numFmtId="0" fontId="6" fillId="2" borderId="8" xfId="0" applyFont="1" applyFill="1" applyBorder="1" applyAlignment="1">
      <alignment horizontal="center" vertical="center" shrinkToFit="1"/>
    </xf>
    <xf numFmtId="0" fontId="1" fillId="2" borderId="3" xfId="0" applyFont="1" applyFill="1" applyBorder="1" applyAlignment="1">
      <alignment horizontal="center" vertical="center" shrinkToFit="1"/>
    </xf>
    <xf numFmtId="0" fontId="1" fillId="2" borderId="5" xfId="0" applyFont="1" applyFill="1" applyBorder="1" applyAlignment="1">
      <alignment horizontal="center" vertical="center" shrinkToFit="1"/>
    </xf>
    <xf numFmtId="199" fontId="9" fillId="2" borderId="9" xfId="5" applyNumberFormat="1" applyFont="1" applyFill="1" applyBorder="1" applyAlignment="1">
      <alignment horizontal="center"/>
    </xf>
    <xf numFmtId="199" fontId="9" fillId="2" borderId="14" xfId="5" applyNumberFormat="1" applyFont="1" applyFill="1" applyBorder="1" applyAlignment="1">
      <alignment horizontal="center"/>
    </xf>
    <xf numFmtId="199" fontId="9" fillId="2" borderId="11" xfId="5" applyNumberFormat="1" applyFont="1" applyFill="1" applyBorder="1" applyAlignment="1">
      <alignment horizontal="center"/>
    </xf>
    <xf numFmtId="199" fontId="9" fillId="2" borderId="6" xfId="5" applyNumberFormat="1" applyFont="1" applyFill="1" applyBorder="1" applyAlignment="1">
      <alignment horizontal="center"/>
    </xf>
    <xf numFmtId="199" fontId="9" fillId="2" borderId="12" xfId="5" applyNumberFormat="1" applyFont="1" applyFill="1" applyBorder="1" applyAlignment="1">
      <alignment horizontal="center"/>
    </xf>
    <xf numFmtId="199" fontId="9" fillId="2" borderId="10" xfId="5" applyNumberFormat="1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 vertical="center" shrinkToFit="1"/>
    </xf>
    <xf numFmtId="0" fontId="17" fillId="2" borderId="3" xfId="0" applyFont="1" applyFill="1" applyBorder="1" applyAlignment="1">
      <alignment horizontal="center" vertical="center" wrapText="1" shrinkToFit="1"/>
    </xf>
    <xf numFmtId="0" fontId="17" fillId="2" borderId="4" xfId="0" applyFont="1" applyFill="1" applyBorder="1" applyAlignment="1">
      <alignment horizontal="center" vertical="center" wrapText="1" shrinkToFit="1"/>
    </xf>
    <xf numFmtId="0" fontId="17" fillId="2" borderId="5" xfId="0" applyFont="1" applyFill="1" applyBorder="1" applyAlignment="1">
      <alignment horizontal="center" vertical="center" wrapText="1" shrinkToFit="1"/>
    </xf>
    <xf numFmtId="0" fontId="13" fillId="2" borderId="15" xfId="0" applyFont="1" applyFill="1" applyBorder="1" applyAlignment="1">
      <alignment horizontal="center" vertical="center" shrinkToFit="1"/>
    </xf>
    <xf numFmtId="0" fontId="13" fillId="2" borderId="8" xfId="0" applyFont="1" applyFill="1" applyBorder="1" applyAlignment="1">
      <alignment horizontal="center" vertical="center" shrinkToFit="1"/>
    </xf>
    <xf numFmtId="0" fontId="13" fillId="2" borderId="1" xfId="0" applyFont="1" applyFill="1" applyBorder="1" applyAlignment="1">
      <alignment horizontal="center" vertical="center" shrinkToFit="1"/>
    </xf>
    <xf numFmtId="199" fontId="17" fillId="2" borderId="15" xfId="5" applyNumberFormat="1" applyFont="1" applyFill="1" applyBorder="1" applyAlignment="1">
      <alignment horizontal="center" wrapText="1"/>
    </xf>
    <xf numFmtId="199" fontId="17" fillId="2" borderId="8" xfId="5" applyNumberFormat="1" applyFont="1" applyFill="1" applyBorder="1" applyAlignment="1">
      <alignment horizontal="center" wrapText="1"/>
    </xf>
    <xf numFmtId="0" fontId="17" fillId="2" borderId="3" xfId="5" applyFont="1" applyFill="1" applyBorder="1" applyAlignment="1">
      <alignment horizontal="center" vertical="center" wrapText="1"/>
    </xf>
    <xf numFmtId="0" fontId="17" fillId="2" borderId="4" xfId="5" applyFont="1" applyFill="1" applyBorder="1" applyAlignment="1">
      <alignment horizontal="center" vertical="center" wrapText="1"/>
    </xf>
    <xf numFmtId="0" fontId="9" fillId="2" borderId="2" xfId="5" applyFont="1" applyFill="1" applyBorder="1" applyAlignment="1">
      <alignment horizontal="center" vertical="center" wrapText="1"/>
    </xf>
    <xf numFmtId="0" fontId="9" fillId="2" borderId="3" xfId="5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shrinkToFit="1"/>
    </xf>
    <xf numFmtId="0" fontId="9" fillId="2" borderId="3" xfId="0" applyFont="1" applyFill="1" applyBorder="1" applyAlignment="1">
      <alignment horizontal="center" vertical="center" shrinkToFit="1"/>
    </xf>
    <xf numFmtId="0" fontId="9" fillId="2" borderId="4" xfId="0" applyFont="1" applyFill="1" applyBorder="1" applyAlignment="1">
      <alignment horizontal="center" vertical="center" shrinkToFit="1"/>
    </xf>
  </cellXfs>
  <cellStyles count="7">
    <cellStyle name="一般" xfId="0" builtinId="0"/>
    <cellStyle name="常规_江门安磁产品目录内部版070531" xfId="4"/>
    <cellStyle name="常规_江門安磁目錄電子檔10年7月" xfId="5"/>
    <cellStyle name="常规_笔记本（副本原稿-整体目录2009-02-10)" xfId="1"/>
    <cellStyle name="常规_筆記本尺寸目錄（09年10月）准-付印-添加JPP-47" xfId="2"/>
    <cellStyle name="常规_产品目錄-修改(2010.10.8)" xfId="3"/>
    <cellStyle name="貨幣" xfId="6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6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9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0.emf"/><Relationship Id="rId2" Type="http://schemas.openxmlformats.org/officeDocument/2006/relationships/image" Target="../media/image109.emf"/><Relationship Id="rId1" Type="http://schemas.openxmlformats.org/officeDocument/2006/relationships/image" Target="../media/image108.emf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3.emf"/><Relationship Id="rId1" Type="http://schemas.openxmlformats.org/officeDocument/2006/relationships/image" Target="../media/image11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2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2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0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6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7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7.emf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9.png"/><Relationship Id="rId1" Type="http://schemas.openxmlformats.org/officeDocument/2006/relationships/image" Target="../media/image13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emf"/><Relationship Id="rId1" Type="http://schemas.openxmlformats.org/officeDocument/2006/relationships/image" Target="../media/image54.wmf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6.emf"/><Relationship Id="rId3" Type="http://schemas.openxmlformats.org/officeDocument/2006/relationships/image" Target="../media/image71.emf"/><Relationship Id="rId7" Type="http://schemas.openxmlformats.org/officeDocument/2006/relationships/image" Target="../media/image75.emf"/><Relationship Id="rId2" Type="http://schemas.openxmlformats.org/officeDocument/2006/relationships/image" Target="../media/image70.emf"/><Relationship Id="rId1" Type="http://schemas.openxmlformats.org/officeDocument/2006/relationships/image" Target="../media/image69.emf"/><Relationship Id="rId6" Type="http://schemas.openxmlformats.org/officeDocument/2006/relationships/image" Target="../media/image74.emf"/><Relationship Id="rId5" Type="http://schemas.openxmlformats.org/officeDocument/2006/relationships/image" Target="../media/image73.emf"/><Relationship Id="rId10" Type="http://schemas.openxmlformats.org/officeDocument/2006/relationships/image" Target="../media/image78.emf"/><Relationship Id="rId4" Type="http://schemas.openxmlformats.org/officeDocument/2006/relationships/image" Target="../media/image72.png"/><Relationship Id="rId9" Type="http://schemas.openxmlformats.org/officeDocument/2006/relationships/image" Target="../media/image77.emf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12" Type="http://schemas.openxmlformats.org/officeDocument/2006/relationships/image" Target="../media/image13.emf"/><Relationship Id="rId17" Type="http://schemas.openxmlformats.org/officeDocument/2006/relationships/image" Target="../media/image18.emf"/><Relationship Id="rId2" Type="http://schemas.openxmlformats.org/officeDocument/2006/relationships/image" Target="../media/image3.emf"/><Relationship Id="rId16" Type="http://schemas.openxmlformats.org/officeDocument/2006/relationships/image" Target="../media/image17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5" Type="http://schemas.openxmlformats.org/officeDocument/2006/relationships/image" Target="../media/image16.emf"/><Relationship Id="rId10" Type="http://schemas.openxmlformats.org/officeDocument/2006/relationships/image" Target="../media/image11.emf"/><Relationship Id="rId19" Type="http://schemas.openxmlformats.org/officeDocument/2006/relationships/image" Target="../media/image20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85.emf"/><Relationship Id="rId2" Type="http://schemas.openxmlformats.org/officeDocument/2006/relationships/image" Target="../media/image84.emf"/><Relationship Id="rId1" Type="http://schemas.openxmlformats.org/officeDocument/2006/relationships/image" Target="../media/image83.emf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8.emf"/><Relationship Id="rId2" Type="http://schemas.openxmlformats.org/officeDocument/2006/relationships/image" Target="../media/image87.emf"/><Relationship Id="rId1" Type="http://schemas.openxmlformats.org/officeDocument/2006/relationships/image" Target="../media/image86.wmf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91.emf"/><Relationship Id="rId2" Type="http://schemas.openxmlformats.org/officeDocument/2006/relationships/image" Target="../media/image90.emf"/><Relationship Id="rId1" Type="http://schemas.openxmlformats.org/officeDocument/2006/relationships/image" Target="../media/image89.w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92.emf"/></Relationships>
</file>

<file path=xl/drawings/_rels/vmlDrawing14.vml.rels><?xml version="1.0" encoding="UTF-8" standalone="yes"?>
<Relationships xmlns="http://schemas.openxmlformats.org/package/2006/relationships"><Relationship Id="rId3" Type="http://schemas.openxmlformats.org/officeDocument/2006/relationships/image" Target="../media/image95.emf"/><Relationship Id="rId2" Type="http://schemas.openxmlformats.org/officeDocument/2006/relationships/image" Target="../media/image94.emf"/><Relationship Id="rId1" Type="http://schemas.openxmlformats.org/officeDocument/2006/relationships/image" Target="../media/image93.emf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98.emf"/><Relationship Id="rId1" Type="http://schemas.openxmlformats.org/officeDocument/2006/relationships/image" Target="../media/image97.emf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emf"/><Relationship Id="rId2" Type="http://schemas.openxmlformats.org/officeDocument/2006/relationships/image" Target="../media/image101.emf"/><Relationship Id="rId1" Type="http://schemas.openxmlformats.org/officeDocument/2006/relationships/image" Target="../media/image100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3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4.emf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7.emf"/><Relationship Id="rId1" Type="http://schemas.openxmlformats.org/officeDocument/2006/relationships/image" Target="../media/image106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29.emf"/><Relationship Id="rId13" Type="http://schemas.openxmlformats.org/officeDocument/2006/relationships/image" Target="../media/image34.emf"/><Relationship Id="rId18" Type="http://schemas.openxmlformats.org/officeDocument/2006/relationships/image" Target="../media/image39.emf"/><Relationship Id="rId3" Type="http://schemas.openxmlformats.org/officeDocument/2006/relationships/image" Target="../media/image24.emf"/><Relationship Id="rId7" Type="http://schemas.openxmlformats.org/officeDocument/2006/relationships/image" Target="../media/image28.emf"/><Relationship Id="rId12" Type="http://schemas.openxmlformats.org/officeDocument/2006/relationships/image" Target="../media/image33.emf"/><Relationship Id="rId17" Type="http://schemas.openxmlformats.org/officeDocument/2006/relationships/image" Target="../media/image38.emf"/><Relationship Id="rId2" Type="http://schemas.openxmlformats.org/officeDocument/2006/relationships/image" Target="../media/image23.emf"/><Relationship Id="rId16" Type="http://schemas.openxmlformats.org/officeDocument/2006/relationships/image" Target="../media/image37.emf"/><Relationship Id="rId1" Type="http://schemas.openxmlformats.org/officeDocument/2006/relationships/image" Target="../media/image22.emf"/><Relationship Id="rId6" Type="http://schemas.openxmlformats.org/officeDocument/2006/relationships/image" Target="../media/image27.emf"/><Relationship Id="rId11" Type="http://schemas.openxmlformats.org/officeDocument/2006/relationships/image" Target="../media/image32.emf"/><Relationship Id="rId5" Type="http://schemas.openxmlformats.org/officeDocument/2006/relationships/image" Target="../media/image26.emf"/><Relationship Id="rId15" Type="http://schemas.openxmlformats.org/officeDocument/2006/relationships/image" Target="../media/image36.emf"/><Relationship Id="rId10" Type="http://schemas.openxmlformats.org/officeDocument/2006/relationships/image" Target="../media/image31.emf"/><Relationship Id="rId19" Type="http://schemas.openxmlformats.org/officeDocument/2006/relationships/image" Target="../media/image40.emf"/><Relationship Id="rId4" Type="http://schemas.openxmlformats.org/officeDocument/2006/relationships/image" Target="../media/image25.emf"/><Relationship Id="rId9" Type="http://schemas.openxmlformats.org/officeDocument/2006/relationships/image" Target="../media/image30.emf"/><Relationship Id="rId14" Type="http://schemas.openxmlformats.org/officeDocument/2006/relationships/image" Target="../media/image35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1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4.emf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6.emf"/><Relationship Id="rId1" Type="http://schemas.openxmlformats.org/officeDocument/2006/relationships/image" Target="../media/image115.emf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wmf"/><Relationship Id="rId1" Type="http://schemas.openxmlformats.org/officeDocument/2006/relationships/image" Target="../media/image117.w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9.emf"/></Relationships>
</file>

<file path=xl/drawings/_rels/vmlDrawing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23.emf"/><Relationship Id="rId2" Type="http://schemas.openxmlformats.org/officeDocument/2006/relationships/image" Target="../media/image122.emf"/><Relationship Id="rId1" Type="http://schemas.openxmlformats.org/officeDocument/2006/relationships/image" Target="../media/image121.emf"/><Relationship Id="rId5" Type="http://schemas.openxmlformats.org/officeDocument/2006/relationships/image" Target="../media/image125.emf"/><Relationship Id="rId4" Type="http://schemas.openxmlformats.org/officeDocument/2006/relationships/image" Target="../media/image124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8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2.emf"/><Relationship Id="rId7" Type="http://schemas.openxmlformats.org/officeDocument/2006/relationships/image" Target="../media/image136.emf"/><Relationship Id="rId2" Type="http://schemas.openxmlformats.org/officeDocument/2006/relationships/image" Target="../media/image131.emf"/><Relationship Id="rId1" Type="http://schemas.openxmlformats.org/officeDocument/2006/relationships/image" Target="../media/image130.emf"/><Relationship Id="rId6" Type="http://schemas.openxmlformats.org/officeDocument/2006/relationships/image" Target="../media/image135.emf"/><Relationship Id="rId5" Type="http://schemas.openxmlformats.org/officeDocument/2006/relationships/image" Target="../media/image134.emf"/><Relationship Id="rId4" Type="http://schemas.openxmlformats.org/officeDocument/2006/relationships/image" Target="../media/image133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0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4.emf"/><Relationship Id="rId2" Type="http://schemas.openxmlformats.org/officeDocument/2006/relationships/image" Target="../media/image43.emf"/><Relationship Id="rId1" Type="http://schemas.openxmlformats.org/officeDocument/2006/relationships/image" Target="../media/image42.emf"/><Relationship Id="rId6" Type="http://schemas.openxmlformats.org/officeDocument/2006/relationships/image" Target="../media/image47.emf"/><Relationship Id="rId5" Type="http://schemas.openxmlformats.org/officeDocument/2006/relationships/image" Target="../media/image46.emf"/><Relationship Id="rId4" Type="http://schemas.openxmlformats.org/officeDocument/2006/relationships/image" Target="../media/image45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9.wmf"/><Relationship Id="rId1" Type="http://schemas.openxmlformats.org/officeDocument/2006/relationships/image" Target="../media/image48.w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2.emf"/><Relationship Id="rId2" Type="http://schemas.openxmlformats.org/officeDocument/2006/relationships/image" Target="../media/image51.wmf"/><Relationship Id="rId1" Type="http://schemas.openxmlformats.org/officeDocument/2006/relationships/image" Target="../media/image50.w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3.emf"/></Relationships>
</file>

<file path=xl/drawings/_rels/vmlDrawing7.vml.rels><?xml version="1.0" encoding="UTF-8" standalone="yes"?>
<Relationships xmlns="http://schemas.openxmlformats.org/package/2006/relationships"><Relationship Id="rId8" Type="http://schemas.openxmlformats.org/officeDocument/2006/relationships/image" Target="../media/image63.emf"/><Relationship Id="rId13" Type="http://schemas.openxmlformats.org/officeDocument/2006/relationships/image" Target="../media/image68.emf"/><Relationship Id="rId3" Type="http://schemas.openxmlformats.org/officeDocument/2006/relationships/image" Target="../media/image58.emf"/><Relationship Id="rId7" Type="http://schemas.openxmlformats.org/officeDocument/2006/relationships/image" Target="../media/image62.emf"/><Relationship Id="rId12" Type="http://schemas.openxmlformats.org/officeDocument/2006/relationships/image" Target="../media/image67.emf"/><Relationship Id="rId2" Type="http://schemas.openxmlformats.org/officeDocument/2006/relationships/image" Target="../media/image57.emf"/><Relationship Id="rId1" Type="http://schemas.openxmlformats.org/officeDocument/2006/relationships/image" Target="../media/image56.emf"/><Relationship Id="rId6" Type="http://schemas.openxmlformats.org/officeDocument/2006/relationships/image" Target="../media/image61.emf"/><Relationship Id="rId11" Type="http://schemas.openxmlformats.org/officeDocument/2006/relationships/image" Target="../media/image66.emf"/><Relationship Id="rId5" Type="http://schemas.openxmlformats.org/officeDocument/2006/relationships/image" Target="../media/image60.emf"/><Relationship Id="rId10" Type="http://schemas.openxmlformats.org/officeDocument/2006/relationships/image" Target="../media/image65.emf"/><Relationship Id="rId4" Type="http://schemas.openxmlformats.org/officeDocument/2006/relationships/image" Target="../media/image59.emf"/><Relationship Id="rId9" Type="http://schemas.openxmlformats.org/officeDocument/2006/relationships/image" Target="../media/image64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9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82.emf"/><Relationship Id="rId2" Type="http://schemas.openxmlformats.org/officeDocument/2006/relationships/image" Target="../media/image81.emf"/><Relationship Id="rId1" Type="http://schemas.openxmlformats.org/officeDocument/2006/relationships/image" Target="../media/image8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182880</xdr:colOff>
      <xdr:row>35</xdr:row>
      <xdr:rowOff>167640</xdr:rowOff>
    </xdr:from>
    <xdr:to>
      <xdr:col>8</xdr:col>
      <xdr:colOff>502920</xdr:colOff>
      <xdr:row>39</xdr:row>
      <xdr:rowOff>76200</xdr:rowOff>
    </xdr:to>
    <xdr:sp macro="" textlink="">
      <xdr:nvSpPr>
        <xdr:cNvPr id="106500" name="Text Box 4"/>
        <xdr:cNvSpPr txBox="1">
          <a:spLocks noChangeArrowheads="1"/>
        </xdr:cNvSpPr>
      </xdr:nvSpPr>
      <xdr:spPr bwMode="auto">
        <a:xfrm>
          <a:off x="14538960" y="12458700"/>
          <a:ext cx="1798320" cy="7010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FF00" mc:Ignorable="a14" a14:legacySpreadsheetColorIndex="1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64008" tIns="45720" rIns="64008" bIns="0" anchor="t" upright="1"/>
        <a:lstStyle/>
        <a:p>
          <a:pPr algn="ctr" rtl="0">
            <a:lnSpc>
              <a:spcPts val="2900"/>
            </a:lnSpc>
            <a:defRPr sz="1000"/>
          </a:pPr>
          <a:r>
            <a:rPr lang="zh-TW" altLang="en-US" sz="2400" b="1" i="0" u="none" strike="noStrike" baseline="0">
              <a:solidFill>
                <a:srgbClr val="000000"/>
              </a:solidFill>
              <a:latin typeface="宋体"/>
              <a:ea typeface="宋体"/>
            </a:rPr>
            <a:t>產品目錄</a:t>
          </a:r>
          <a:endParaRPr lang="zh-TW" altLang="en-US" sz="1200" b="0" i="0" u="none" strike="noStrike" baseline="0">
            <a:solidFill>
              <a:srgbClr val="000000"/>
            </a:solidFill>
            <a:latin typeface="宋体"/>
            <a:ea typeface="宋体"/>
          </a:endParaRPr>
        </a:p>
        <a:p>
          <a:pPr algn="ctr" rtl="0">
            <a:lnSpc>
              <a:spcPts val="1300"/>
            </a:lnSpc>
            <a:defRPr sz="1000"/>
          </a:pPr>
          <a:r>
            <a:rPr lang="en-US" altLang="zh-TW" sz="1200" b="0" i="0" u="none" strike="noStrike" baseline="0">
              <a:solidFill>
                <a:srgbClr val="000000"/>
              </a:solidFill>
              <a:latin typeface="宋体"/>
              <a:ea typeface="宋体"/>
            </a:rPr>
            <a:t>PRODUCTS SELECTION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10</xdr:row>
      <xdr:rowOff>0</xdr:rowOff>
    </xdr:to>
    <xdr:pic>
      <xdr:nvPicPr>
        <xdr:cNvPr id="10650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07" t="32066" r="15289" b="18843"/>
        <a:stretch>
          <a:fillRect/>
        </a:stretch>
      </xdr:blipFill>
      <xdr:spPr bwMode="auto">
        <a:xfrm>
          <a:off x="0" y="0"/>
          <a:ext cx="10660380" cy="73380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4183380</xdr:colOff>
      <xdr:row>3</xdr:row>
      <xdr:rowOff>891540</xdr:rowOff>
    </xdr:from>
    <xdr:to>
      <xdr:col>0</xdr:col>
      <xdr:colOff>6629400</xdr:colOff>
      <xdr:row>3</xdr:row>
      <xdr:rowOff>1889760</xdr:rowOff>
    </xdr:to>
    <xdr:sp macro="" textlink="">
      <xdr:nvSpPr>
        <xdr:cNvPr id="106502" name="Text Box 6"/>
        <xdr:cNvSpPr txBox="1">
          <a:spLocks noChangeArrowheads="1"/>
        </xdr:cNvSpPr>
      </xdr:nvSpPr>
      <xdr:spPr bwMode="auto">
        <a:xfrm>
          <a:off x="4183380" y="1844040"/>
          <a:ext cx="244602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FF00" mc:Ignorable="a14" a14:legacySpreadsheetColorIndex="1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68580" rIns="91440" bIns="0" anchor="t" upright="1"/>
        <a:lstStyle/>
        <a:p>
          <a:pPr algn="ctr" rtl="0">
            <a:lnSpc>
              <a:spcPts val="4700"/>
            </a:lnSpc>
            <a:defRPr sz="1000"/>
          </a:pPr>
          <a:r>
            <a:rPr lang="zh-TW" altLang="en-US" sz="4000" b="1" i="0" u="none" strike="noStrike" baseline="0">
              <a:solidFill>
                <a:srgbClr val="000000"/>
              </a:solidFill>
              <a:latin typeface="宋体"/>
              <a:ea typeface="宋体"/>
            </a:rPr>
            <a:t>產品目錄</a:t>
          </a:r>
          <a:endParaRPr lang="zh-TW" altLang="en-US" sz="1200" b="0" i="0" u="none" strike="noStrike" baseline="0">
            <a:solidFill>
              <a:srgbClr val="000000"/>
            </a:solidFill>
            <a:latin typeface="宋体"/>
            <a:ea typeface="宋体"/>
          </a:endParaRPr>
        </a:p>
        <a:p>
          <a:pPr algn="ctr" rtl="0">
            <a:lnSpc>
              <a:spcPts val="2100"/>
            </a:lnSpc>
            <a:defRPr sz="1000"/>
          </a:pPr>
          <a:r>
            <a:rPr lang="en-US" altLang="zh-TW" sz="1800" b="0" i="0" u="none" strike="noStrike" baseline="0">
              <a:solidFill>
                <a:srgbClr val="000000"/>
              </a:solidFill>
              <a:latin typeface="宋体"/>
              <a:ea typeface="宋体"/>
            </a:rPr>
            <a:t>PRODUCTS SELECTION</a:t>
          </a:r>
        </a:p>
      </xdr:txBody>
    </xdr:sp>
    <xdr:clientData/>
  </xdr:twoCellAnchor>
  <xdr:twoCellAnchor>
    <xdr:from>
      <xdr:col>0</xdr:col>
      <xdr:colOff>487680</xdr:colOff>
      <xdr:row>0</xdr:row>
      <xdr:rowOff>30480</xdr:rowOff>
    </xdr:from>
    <xdr:to>
      <xdr:col>0</xdr:col>
      <xdr:colOff>4183380</xdr:colOff>
      <xdr:row>3</xdr:row>
      <xdr:rowOff>220980</xdr:rowOff>
    </xdr:to>
    <xdr:sp macro="" textlink="">
      <xdr:nvSpPr>
        <xdr:cNvPr id="106503" name="Text Box 7"/>
        <xdr:cNvSpPr txBox="1">
          <a:spLocks noChangeArrowheads="1"/>
        </xdr:cNvSpPr>
      </xdr:nvSpPr>
      <xdr:spPr bwMode="auto">
        <a:xfrm>
          <a:off x="487680" y="30480"/>
          <a:ext cx="3695700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00" mc:Ignorable="a14" a14:legacySpreadsheetColorIndex="50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64008" tIns="45720" rIns="0" bIns="0" anchor="t" upright="1"/>
        <a:lstStyle/>
        <a:p>
          <a:pPr algn="l" rtl="0">
            <a:lnSpc>
              <a:spcPts val="2900"/>
            </a:lnSpc>
            <a:defRPr sz="1000"/>
          </a:pPr>
          <a:r>
            <a:rPr lang="en-US" altLang="zh-TW" sz="2400" b="1" i="0" u="none" strike="noStrike" baseline="0">
              <a:solidFill>
                <a:srgbClr val="800080"/>
              </a:solidFill>
              <a:latin typeface="宋体"/>
              <a:ea typeface="宋体"/>
            </a:rPr>
            <a:t>A-CORE</a:t>
          </a:r>
          <a:endParaRPr lang="en-US" altLang="zh-TW" sz="1200" b="1" i="0" u="none" strike="noStrike" baseline="0">
            <a:solidFill>
              <a:srgbClr val="800080"/>
            </a:solidFill>
            <a:latin typeface="宋体"/>
            <a:ea typeface="宋体"/>
          </a:endParaRPr>
        </a:p>
        <a:p>
          <a:pPr algn="l" rtl="0">
            <a:lnSpc>
              <a:spcPts val="2400"/>
            </a:lnSpc>
            <a:defRPr sz="1000"/>
          </a:pPr>
          <a:r>
            <a:rPr lang="zh-TW" altLang="en-US" sz="2000" b="1" i="0" u="none" strike="noStrike" baseline="0">
              <a:solidFill>
                <a:srgbClr val="800080"/>
              </a:solidFill>
              <a:latin typeface="宋体"/>
              <a:ea typeface="宋体"/>
            </a:rPr>
            <a:t>江門安磁電子有限公司</a:t>
          </a:r>
          <a:endParaRPr lang="zh-TW" altLang="en-US" sz="1200" b="1" i="0" u="none" strike="noStrike" baseline="0">
            <a:solidFill>
              <a:srgbClr val="800080"/>
            </a:solidFill>
            <a:latin typeface="宋体"/>
            <a:ea typeface="宋体"/>
          </a:endParaRPr>
        </a:p>
        <a:p>
          <a:pPr algn="l" rtl="0">
            <a:lnSpc>
              <a:spcPts val="1600"/>
            </a:lnSpc>
            <a:defRPr sz="1000"/>
          </a:pPr>
          <a:r>
            <a:rPr lang="en-US" altLang="zh-TW" sz="1400" b="1" i="0" u="none" strike="noStrike" baseline="0">
              <a:solidFill>
                <a:srgbClr val="800080"/>
              </a:solidFill>
              <a:latin typeface="宋体"/>
              <a:ea typeface="宋体"/>
            </a:rPr>
            <a:t>A-CORE JIANGMEN ELECTRONICS CO,.LTD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601980</xdr:colOff>
      <xdr:row>3</xdr:row>
      <xdr:rowOff>68580</xdr:rowOff>
    </xdr:from>
    <xdr:to>
      <xdr:col>3</xdr:col>
      <xdr:colOff>685800</xdr:colOff>
      <xdr:row>9</xdr:row>
      <xdr:rowOff>220980</xdr:rowOff>
    </xdr:to>
    <xdr:grpSp>
      <xdr:nvGrpSpPr>
        <xdr:cNvPr id="16650" name="Group 266"/>
        <xdr:cNvGrpSpPr>
          <a:grpSpLocks/>
        </xdr:cNvGrpSpPr>
      </xdr:nvGrpSpPr>
      <xdr:grpSpPr bwMode="auto">
        <a:xfrm>
          <a:off x="601980" y="891540"/>
          <a:ext cx="2613660" cy="1798320"/>
          <a:chOff x="89" y="91"/>
          <a:chExt cx="264" cy="18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6386" name="Object 2" hidden="1">
                <a:extLst>
                  <a:ext uri="{63B3BB69-23CF-44E3-9099-C40C66FF867C}">
                    <a14:compatExt spid="_x0000_s16386"/>
                  </a:ext>
                </a:extLst>
              </xdr:cNvPr>
              <xdr:cNvSpPr/>
            </xdr:nvSpPr>
            <xdr:spPr>
              <a:xfrm>
                <a:off x="89" y="91"/>
                <a:ext cx="264" cy="151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16642" name="Text Box 258"/>
          <xdr:cNvSpPr txBox="1">
            <a:spLocks noChangeArrowheads="1"/>
          </xdr:cNvSpPr>
        </xdr:nvSpPr>
        <xdr:spPr bwMode="auto">
          <a:xfrm>
            <a:off x="172" y="242"/>
            <a:ext cx="63" cy="3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Fig.1</a:t>
            </a:r>
          </a:p>
        </xdr:txBody>
      </xdr:sp>
    </xdr:grpSp>
    <xdr:clientData/>
  </xdr:twoCellAnchor>
  <xdr:twoCellAnchor>
    <xdr:from>
      <xdr:col>4</xdr:col>
      <xdr:colOff>266700</xdr:colOff>
      <xdr:row>3</xdr:row>
      <xdr:rowOff>0</xdr:rowOff>
    </xdr:from>
    <xdr:to>
      <xdr:col>7</xdr:col>
      <xdr:colOff>541020</xdr:colOff>
      <xdr:row>9</xdr:row>
      <xdr:rowOff>220980</xdr:rowOff>
    </xdr:to>
    <xdr:grpSp>
      <xdr:nvGrpSpPr>
        <xdr:cNvPr id="16654" name="Group 270"/>
        <xdr:cNvGrpSpPr>
          <a:grpSpLocks/>
        </xdr:cNvGrpSpPr>
      </xdr:nvGrpSpPr>
      <xdr:grpSpPr bwMode="auto">
        <a:xfrm>
          <a:off x="3639820" y="822960"/>
          <a:ext cx="2692400" cy="1866900"/>
          <a:chOff x="405" y="82"/>
          <a:chExt cx="306" cy="197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6644" name="Object 260" hidden="1">
                <a:extLst>
                  <a:ext uri="{63B3BB69-23CF-44E3-9099-C40C66FF867C}">
                    <a14:compatExt spid="_x0000_s16644"/>
                  </a:ext>
                </a:extLst>
              </xdr:cNvPr>
              <xdr:cNvSpPr/>
            </xdr:nvSpPr>
            <xdr:spPr>
              <a:xfrm>
                <a:off x="405" y="82"/>
                <a:ext cx="306" cy="177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16645" name="Text Box 261"/>
          <xdr:cNvSpPr txBox="1">
            <a:spLocks noChangeArrowheads="1"/>
          </xdr:cNvSpPr>
        </xdr:nvSpPr>
        <xdr:spPr bwMode="auto">
          <a:xfrm>
            <a:off x="524" y="246"/>
            <a:ext cx="61" cy="3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Fig.2</a:t>
            </a:r>
          </a:p>
        </xdr:txBody>
      </xdr:sp>
    </xdr:grpSp>
    <xdr:clientData/>
  </xdr:twoCellAnchor>
  <xdr:twoCellAnchor>
    <xdr:from>
      <xdr:col>9</xdr:col>
      <xdr:colOff>388620</xdr:colOff>
      <xdr:row>8</xdr:row>
      <xdr:rowOff>190500</xdr:rowOff>
    </xdr:from>
    <xdr:to>
      <xdr:col>9</xdr:col>
      <xdr:colOff>464820</xdr:colOff>
      <xdr:row>8</xdr:row>
      <xdr:rowOff>266700</xdr:rowOff>
    </xdr:to>
    <xdr:sp macro="" textlink="">
      <xdr:nvSpPr>
        <xdr:cNvPr id="16683" name="Rectangle 299"/>
        <xdr:cNvSpPr>
          <a:spLocks noChangeArrowheads="1"/>
        </xdr:cNvSpPr>
      </xdr:nvSpPr>
      <xdr:spPr bwMode="auto">
        <a:xfrm>
          <a:off x="7459980" y="2385060"/>
          <a:ext cx="76200" cy="76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00" mc:Ignorable="a14" a14:legacySpreadsheetColorIndex="50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259080</xdr:colOff>
      <xdr:row>3</xdr:row>
      <xdr:rowOff>38100</xdr:rowOff>
    </xdr:from>
    <xdr:to>
      <xdr:col>13</xdr:col>
      <xdr:colOff>7620</xdr:colOff>
      <xdr:row>9</xdr:row>
      <xdr:rowOff>152400</xdr:rowOff>
    </xdr:to>
    <xdr:grpSp>
      <xdr:nvGrpSpPr>
        <xdr:cNvPr id="16685" name="Group 301"/>
        <xdr:cNvGrpSpPr>
          <a:grpSpLocks/>
        </xdr:cNvGrpSpPr>
      </xdr:nvGrpSpPr>
      <xdr:grpSpPr bwMode="auto">
        <a:xfrm>
          <a:off x="6893560" y="861060"/>
          <a:ext cx="2410460" cy="1760220"/>
          <a:chOff x="726" y="86"/>
          <a:chExt cx="255" cy="192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6682" name="Object 298" hidden="1">
                <a:extLst>
                  <a:ext uri="{63B3BB69-23CF-44E3-9099-C40C66FF867C}">
                    <a14:compatExt spid="_x0000_s16682"/>
                  </a:ext>
                </a:extLst>
              </xdr:cNvPr>
              <xdr:cNvSpPr/>
            </xdr:nvSpPr>
            <xdr:spPr>
              <a:xfrm>
                <a:off x="726" y="86"/>
                <a:ext cx="255" cy="169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16684" name="Rectangle 300"/>
          <xdr:cNvSpPr>
            <a:spLocks noChangeArrowheads="1"/>
          </xdr:cNvSpPr>
        </xdr:nvSpPr>
        <xdr:spPr bwMode="auto">
          <a:xfrm>
            <a:off x="787" y="256"/>
            <a:ext cx="75" cy="2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Fig.3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472440</xdr:colOff>
          <xdr:row>3</xdr:row>
          <xdr:rowOff>114300</xdr:rowOff>
        </xdr:from>
        <xdr:to>
          <xdr:col>3</xdr:col>
          <xdr:colOff>259080</xdr:colOff>
          <xdr:row>7</xdr:row>
          <xdr:rowOff>251460</xdr:rowOff>
        </xdr:to>
        <xdr:sp macro="" textlink="">
          <xdr:nvSpPr>
            <xdr:cNvPr id="51201" name="Object 1" hidden="1">
              <a:extLst>
                <a:ext uri="{63B3BB69-23CF-44E3-9099-C40C66FF867C}">
                  <a14:compatExt spid="_x0000_s51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579120</xdr:colOff>
      <xdr:row>8</xdr:row>
      <xdr:rowOff>0</xdr:rowOff>
    </xdr:from>
    <xdr:to>
      <xdr:col>2</xdr:col>
      <xdr:colOff>358140</xdr:colOff>
      <xdr:row>8</xdr:row>
      <xdr:rowOff>228600</xdr:rowOff>
    </xdr:to>
    <xdr:sp macro="" textlink="">
      <xdr:nvSpPr>
        <xdr:cNvPr id="51202" name="Text Box 2"/>
        <xdr:cNvSpPr txBox="1">
          <a:spLocks noChangeArrowheads="1"/>
        </xdr:cNvSpPr>
      </xdr:nvSpPr>
      <xdr:spPr bwMode="auto">
        <a:xfrm>
          <a:off x="1394460" y="2194560"/>
          <a:ext cx="55626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altLang="zh-TW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Fig.1</a:t>
          </a:r>
        </a:p>
      </xdr:txBody>
    </xdr:sp>
    <xdr:clientData/>
  </xdr:twoCellAnchor>
  <xdr:twoCellAnchor>
    <xdr:from>
      <xdr:col>5</xdr:col>
      <xdr:colOff>335280</xdr:colOff>
      <xdr:row>8</xdr:row>
      <xdr:rowOff>0</xdr:rowOff>
    </xdr:from>
    <xdr:to>
      <xdr:col>6</xdr:col>
      <xdr:colOff>114300</xdr:colOff>
      <xdr:row>9</xdr:row>
      <xdr:rowOff>30480</xdr:rowOff>
    </xdr:to>
    <xdr:sp macro="" textlink="">
      <xdr:nvSpPr>
        <xdr:cNvPr id="51446" name="Text Box 246"/>
        <xdr:cNvSpPr txBox="1">
          <a:spLocks noChangeArrowheads="1"/>
        </xdr:cNvSpPr>
      </xdr:nvSpPr>
      <xdr:spPr bwMode="auto">
        <a:xfrm>
          <a:off x="4373880" y="2194560"/>
          <a:ext cx="59436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altLang="zh-TW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Fig.2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121920</xdr:colOff>
          <xdr:row>3</xdr:row>
          <xdr:rowOff>0</xdr:rowOff>
        </xdr:from>
        <xdr:to>
          <xdr:col>7</xdr:col>
          <xdr:colOff>0</xdr:colOff>
          <xdr:row>8</xdr:row>
          <xdr:rowOff>114300</xdr:rowOff>
        </xdr:to>
        <xdr:sp macro="" textlink="">
          <xdr:nvSpPr>
            <xdr:cNvPr id="51447" name="Object 247" hidden="1">
              <a:extLst>
                <a:ext uri="{63B3BB69-23CF-44E3-9099-C40C66FF867C}">
                  <a14:compatExt spid="_x0000_s51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8</xdr:col>
      <xdr:colOff>449580</xdr:colOff>
      <xdr:row>2</xdr:row>
      <xdr:rowOff>266700</xdr:rowOff>
    </xdr:from>
    <xdr:to>
      <xdr:col>12</xdr:col>
      <xdr:colOff>487680</xdr:colOff>
      <xdr:row>8</xdr:row>
      <xdr:rowOff>228600</xdr:rowOff>
    </xdr:to>
    <xdr:grpSp>
      <xdr:nvGrpSpPr>
        <xdr:cNvPr id="51486" name="Group 286"/>
        <xdr:cNvGrpSpPr>
          <a:grpSpLocks/>
        </xdr:cNvGrpSpPr>
      </xdr:nvGrpSpPr>
      <xdr:grpSpPr bwMode="auto">
        <a:xfrm>
          <a:off x="6637020" y="815340"/>
          <a:ext cx="2192020" cy="1607820"/>
          <a:chOff x="704" y="90"/>
          <a:chExt cx="222" cy="162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484" name="Object 284" hidden="1">
                <a:extLst>
                  <a:ext uri="{63B3BB69-23CF-44E3-9099-C40C66FF867C}">
                    <a14:compatExt spid="_x0000_s51484"/>
                  </a:ext>
                </a:extLst>
              </xdr:cNvPr>
              <xdr:cNvSpPr/>
            </xdr:nvSpPr>
            <xdr:spPr>
              <a:xfrm>
                <a:off x="704" y="90"/>
                <a:ext cx="222" cy="127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51485" name="Rectangle 285"/>
          <xdr:cNvSpPr>
            <a:spLocks noChangeArrowheads="1"/>
          </xdr:cNvSpPr>
        </xdr:nvSpPr>
        <xdr:spPr bwMode="auto">
          <a:xfrm>
            <a:off x="766" y="223"/>
            <a:ext cx="75" cy="2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宋体"/>
                <a:ea typeface="宋体"/>
              </a:rPr>
              <a:t>Fig.3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3</xdr:row>
      <xdr:rowOff>76200</xdr:rowOff>
    </xdr:from>
    <xdr:to>
      <xdr:col>4</xdr:col>
      <xdr:colOff>198120</xdr:colOff>
      <xdr:row>11</xdr:row>
      <xdr:rowOff>106680</xdr:rowOff>
    </xdr:to>
    <xdr:grpSp>
      <xdr:nvGrpSpPr>
        <xdr:cNvPr id="87045" name="Group 5"/>
        <xdr:cNvGrpSpPr>
          <a:grpSpLocks/>
        </xdr:cNvGrpSpPr>
      </xdr:nvGrpSpPr>
      <xdr:grpSpPr bwMode="auto">
        <a:xfrm>
          <a:off x="457200" y="899160"/>
          <a:ext cx="2880360" cy="2225040"/>
          <a:chOff x="48" y="95"/>
          <a:chExt cx="288" cy="235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87041" name="Object 1" hidden="1">
                <a:extLst>
                  <a:ext uri="{63B3BB69-23CF-44E3-9099-C40C66FF867C}">
                    <a14:compatExt spid="_x0000_s87041"/>
                  </a:ext>
                </a:extLst>
              </xdr:cNvPr>
              <xdr:cNvSpPr/>
            </xdr:nvSpPr>
            <xdr:spPr>
              <a:xfrm>
                <a:off x="48" y="95"/>
                <a:ext cx="288" cy="184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87044" name="Rectangle 4"/>
          <xdr:cNvSpPr>
            <a:spLocks noChangeArrowheads="1"/>
          </xdr:cNvSpPr>
        </xdr:nvSpPr>
        <xdr:spPr bwMode="auto">
          <a:xfrm>
            <a:off x="143" y="302"/>
            <a:ext cx="53" cy="2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Fig.1</a:t>
            </a:r>
          </a:p>
        </xdr:txBody>
      </xdr:sp>
    </xdr:grpSp>
    <xdr:clientData/>
  </xdr:twoCellAnchor>
  <xdr:twoCellAnchor>
    <xdr:from>
      <xdr:col>5</xdr:col>
      <xdr:colOff>198120</xdr:colOff>
      <xdr:row>3</xdr:row>
      <xdr:rowOff>0</xdr:rowOff>
    </xdr:from>
    <xdr:to>
      <xdr:col>9</xdr:col>
      <xdr:colOff>228600</xdr:colOff>
      <xdr:row>11</xdr:row>
      <xdr:rowOff>106680</xdr:rowOff>
    </xdr:to>
    <xdr:grpSp>
      <xdr:nvGrpSpPr>
        <xdr:cNvPr id="87052" name="Group 12"/>
        <xdr:cNvGrpSpPr>
          <a:grpSpLocks/>
        </xdr:cNvGrpSpPr>
      </xdr:nvGrpSpPr>
      <xdr:grpSpPr bwMode="auto">
        <a:xfrm>
          <a:off x="4069080" y="822960"/>
          <a:ext cx="2763520" cy="2301240"/>
          <a:chOff x="413" y="87"/>
          <a:chExt cx="291" cy="243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87049" name="Object 9" hidden="1">
                <a:extLst>
                  <a:ext uri="{63B3BB69-23CF-44E3-9099-C40C66FF867C}">
                    <a14:compatExt spid="_x0000_s87049"/>
                  </a:ext>
                </a:extLst>
              </xdr:cNvPr>
              <xdr:cNvSpPr/>
            </xdr:nvSpPr>
            <xdr:spPr>
              <a:xfrm>
                <a:off x="413" y="87"/>
                <a:ext cx="291" cy="228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87050" name="Rectangle 10"/>
          <xdr:cNvSpPr>
            <a:spLocks noChangeArrowheads="1"/>
          </xdr:cNvSpPr>
        </xdr:nvSpPr>
        <xdr:spPr bwMode="auto">
          <a:xfrm>
            <a:off x="565" y="297"/>
            <a:ext cx="77" cy="3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Fig.2</a:t>
            </a:r>
          </a:p>
        </xdr:txBody>
      </xdr:sp>
    </xdr:grpSp>
    <xdr:clientData/>
  </xdr:twoCellAnchor>
  <xdr:twoCellAnchor>
    <xdr:from>
      <xdr:col>10</xdr:col>
      <xdr:colOff>0</xdr:colOff>
      <xdr:row>2</xdr:row>
      <xdr:rowOff>160020</xdr:rowOff>
    </xdr:from>
    <xdr:to>
      <xdr:col>14</xdr:col>
      <xdr:colOff>198120</xdr:colOff>
      <xdr:row>11</xdr:row>
      <xdr:rowOff>0</xdr:rowOff>
    </xdr:to>
    <xdr:grpSp>
      <xdr:nvGrpSpPr>
        <xdr:cNvPr id="87056" name="Group 16"/>
        <xdr:cNvGrpSpPr>
          <a:grpSpLocks/>
        </xdr:cNvGrpSpPr>
      </xdr:nvGrpSpPr>
      <xdr:grpSpPr bwMode="auto">
        <a:xfrm>
          <a:off x="7142480" y="708660"/>
          <a:ext cx="2616200" cy="2308860"/>
          <a:chOff x="737" y="75"/>
          <a:chExt cx="262" cy="244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87054" name="Object 14" hidden="1">
                <a:extLst>
                  <a:ext uri="{63B3BB69-23CF-44E3-9099-C40C66FF867C}">
                    <a14:compatExt spid="_x0000_s87054"/>
                  </a:ext>
                </a:extLst>
              </xdr:cNvPr>
              <xdr:cNvSpPr/>
            </xdr:nvSpPr>
            <xdr:spPr>
              <a:xfrm>
                <a:off x="737" y="75"/>
                <a:ext cx="262" cy="234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87055" name="Rectangle 15"/>
          <xdr:cNvSpPr>
            <a:spLocks noChangeArrowheads="1"/>
          </xdr:cNvSpPr>
        </xdr:nvSpPr>
        <xdr:spPr bwMode="auto">
          <a:xfrm>
            <a:off x="825" y="298"/>
            <a:ext cx="75" cy="2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Fig.3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449580</xdr:colOff>
      <xdr:row>8</xdr:row>
      <xdr:rowOff>0</xdr:rowOff>
    </xdr:from>
    <xdr:to>
      <xdr:col>2</xdr:col>
      <xdr:colOff>190500</xdr:colOff>
      <xdr:row>8</xdr:row>
      <xdr:rowOff>220980</xdr:rowOff>
    </xdr:to>
    <xdr:sp macro="" textlink="">
      <xdr:nvSpPr>
        <xdr:cNvPr id="73743" name="Rectangle 15"/>
        <xdr:cNvSpPr>
          <a:spLocks noChangeArrowheads="1"/>
        </xdr:cNvSpPr>
      </xdr:nvSpPr>
      <xdr:spPr bwMode="auto">
        <a:xfrm>
          <a:off x="1531620" y="2194560"/>
          <a:ext cx="579120" cy="2209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00" mc:Ignorable="a14" a14:legacySpreadsheetColorIndex="50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altLang="zh-TW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Fig.1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609600</xdr:colOff>
          <xdr:row>2</xdr:row>
          <xdr:rowOff>152400</xdr:rowOff>
        </xdr:from>
        <xdr:to>
          <xdr:col>6</xdr:col>
          <xdr:colOff>426720</xdr:colOff>
          <xdr:row>8</xdr:row>
          <xdr:rowOff>76200</xdr:rowOff>
        </xdr:to>
        <xdr:sp macro="" textlink="">
          <xdr:nvSpPr>
            <xdr:cNvPr id="73744" name="Object 16" hidden="1">
              <a:extLst>
                <a:ext uri="{63B3BB69-23CF-44E3-9099-C40C66FF867C}">
                  <a14:compatExt spid="_x0000_s73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4</xdr:col>
      <xdr:colOff>586740</xdr:colOff>
      <xdr:row>8</xdr:row>
      <xdr:rowOff>0</xdr:rowOff>
    </xdr:from>
    <xdr:to>
      <xdr:col>5</xdr:col>
      <xdr:colOff>342900</xdr:colOff>
      <xdr:row>8</xdr:row>
      <xdr:rowOff>220980</xdr:rowOff>
    </xdr:to>
    <xdr:sp macro="" textlink="">
      <xdr:nvSpPr>
        <xdr:cNvPr id="73745" name="Rectangle 17"/>
        <xdr:cNvSpPr>
          <a:spLocks noChangeArrowheads="1"/>
        </xdr:cNvSpPr>
      </xdr:nvSpPr>
      <xdr:spPr bwMode="auto">
        <a:xfrm>
          <a:off x="4183380" y="2194560"/>
          <a:ext cx="594360" cy="2209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00" mc:Ignorable="a14" a14:legacySpreadsheetColorIndex="50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altLang="zh-TW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Fig.2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220980</xdr:colOff>
          <xdr:row>2</xdr:row>
          <xdr:rowOff>228600</xdr:rowOff>
        </xdr:from>
        <xdr:to>
          <xdr:col>10</xdr:col>
          <xdr:colOff>190500</xdr:colOff>
          <xdr:row>7</xdr:row>
          <xdr:rowOff>266700</xdr:rowOff>
        </xdr:to>
        <xdr:sp macro="" textlink="">
          <xdr:nvSpPr>
            <xdr:cNvPr id="73749" name="Object 21" hidden="1">
              <a:extLst>
                <a:ext uri="{63B3BB69-23CF-44E3-9099-C40C66FF867C}">
                  <a14:compatExt spid="_x0000_s73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8</xdr:col>
      <xdr:colOff>129540</xdr:colOff>
      <xdr:row>8</xdr:row>
      <xdr:rowOff>0</xdr:rowOff>
    </xdr:from>
    <xdr:to>
      <xdr:col>9</xdr:col>
      <xdr:colOff>297180</xdr:colOff>
      <xdr:row>8</xdr:row>
      <xdr:rowOff>220980</xdr:rowOff>
    </xdr:to>
    <xdr:sp macro="" textlink="">
      <xdr:nvSpPr>
        <xdr:cNvPr id="73750" name="Rectangle 22"/>
        <xdr:cNvSpPr>
          <a:spLocks noChangeArrowheads="1"/>
        </xdr:cNvSpPr>
      </xdr:nvSpPr>
      <xdr:spPr bwMode="auto">
        <a:xfrm>
          <a:off x="7002780" y="2194560"/>
          <a:ext cx="594360" cy="2209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00" mc:Ignorable="a14" a14:legacySpreadsheetColorIndex="50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altLang="zh-TW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Fig.3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632460</xdr:colOff>
          <xdr:row>2</xdr:row>
          <xdr:rowOff>236220</xdr:rowOff>
        </xdr:from>
        <xdr:to>
          <xdr:col>3</xdr:col>
          <xdr:colOff>342900</xdr:colOff>
          <xdr:row>7</xdr:row>
          <xdr:rowOff>198120</xdr:rowOff>
        </xdr:to>
        <xdr:sp macro="" textlink="">
          <xdr:nvSpPr>
            <xdr:cNvPr id="73761" name="Object 33" hidden="1">
              <a:extLst>
                <a:ext uri="{63B3BB69-23CF-44E3-9099-C40C66FF867C}">
                  <a14:compatExt spid="_x0000_s73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647700</xdr:colOff>
          <xdr:row>3</xdr:row>
          <xdr:rowOff>99060</xdr:rowOff>
        </xdr:from>
        <xdr:to>
          <xdr:col>3</xdr:col>
          <xdr:colOff>350520</xdr:colOff>
          <xdr:row>8</xdr:row>
          <xdr:rowOff>152400</xdr:rowOff>
        </xdr:to>
        <xdr:sp macro="" textlink="">
          <xdr:nvSpPr>
            <xdr:cNvPr id="74753" name="Object 1" hidden="1">
              <a:extLst>
                <a:ext uri="{63B3BB69-23CF-44E3-9099-C40C66FF867C}">
                  <a14:compatExt spid="_x0000_s74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182880</xdr:colOff>
      <xdr:row>2</xdr:row>
      <xdr:rowOff>121920</xdr:rowOff>
    </xdr:from>
    <xdr:to>
      <xdr:col>9</xdr:col>
      <xdr:colOff>487680</xdr:colOff>
      <xdr:row>7</xdr:row>
      <xdr:rowOff>0</xdr:rowOff>
    </xdr:to>
    <xdr:pic>
      <xdr:nvPicPr>
        <xdr:cNvPr id="757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36" r="6998" b="9221"/>
        <a:stretch>
          <a:fillRect/>
        </a:stretch>
      </xdr:blipFill>
      <xdr:spPr bwMode="auto">
        <a:xfrm>
          <a:off x="5212080" y="670560"/>
          <a:ext cx="2362200" cy="1249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198120</xdr:colOff>
          <xdr:row>2</xdr:row>
          <xdr:rowOff>114300</xdr:rowOff>
        </xdr:from>
        <xdr:to>
          <xdr:col>5</xdr:col>
          <xdr:colOff>632460</xdr:colOff>
          <xdr:row>7</xdr:row>
          <xdr:rowOff>0</xdr:rowOff>
        </xdr:to>
        <xdr:sp macro="" textlink="">
          <xdr:nvSpPr>
            <xdr:cNvPr id="75778" name="Object 2" hidden="1">
              <a:extLst>
                <a:ext uri="{63B3BB69-23CF-44E3-9099-C40C66FF867C}">
                  <a14:compatExt spid="_x0000_s75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518160</xdr:colOff>
      <xdr:row>2</xdr:row>
      <xdr:rowOff>83820</xdr:rowOff>
    </xdr:from>
    <xdr:to>
      <xdr:col>2</xdr:col>
      <xdr:colOff>662940</xdr:colOff>
      <xdr:row>7</xdr:row>
      <xdr:rowOff>213360</xdr:rowOff>
    </xdr:to>
    <xdr:grpSp>
      <xdr:nvGrpSpPr>
        <xdr:cNvPr id="75813" name="Group 37"/>
        <xdr:cNvGrpSpPr>
          <a:grpSpLocks/>
        </xdr:cNvGrpSpPr>
      </xdr:nvGrpSpPr>
      <xdr:grpSpPr bwMode="auto">
        <a:xfrm>
          <a:off x="518160" y="632460"/>
          <a:ext cx="1973580" cy="1501140"/>
          <a:chOff x="54" y="67"/>
          <a:chExt cx="208" cy="158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5779" name="Object 3" hidden="1">
                <a:extLst>
                  <a:ext uri="{63B3BB69-23CF-44E3-9099-C40C66FF867C}">
                    <a14:compatExt spid="_x0000_s75779"/>
                  </a:ext>
                </a:extLst>
              </xdr:cNvPr>
              <xdr:cNvSpPr/>
            </xdr:nvSpPr>
            <xdr:spPr>
              <a:xfrm>
                <a:off x="54" y="67"/>
                <a:ext cx="208" cy="133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75782" name="Text Box 6"/>
          <xdr:cNvSpPr txBox="1">
            <a:spLocks noChangeArrowheads="1"/>
          </xdr:cNvSpPr>
        </xdr:nvSpPr>
        <xdr:spPr bwMode="auto">
          <a:xfrm>
            <a:off x="140" y="199"/>
            <a:ext cx="55" cy="26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Fig.1</a:t>
            </a:r>
          </a:p>
        </xdr:txBody>
      </xdr:sp>
    </xdr:grpSp>
    <xdr:clientData/>
  </xdr:twoCellAnchor>
  <xdr:twoCellAnchor>
    <xdr:from>
      <xdr:col>4</xdr:col>
      <xdr:colOff>304800</xdr:colOff>
      <xdr:row>6</xdr:row>
      <xdr:rowOff>228600</xdr:rowOff>
    </xdr:from>
    <xdr:to>
      <xdr:col>5</xdr:col>
      <xdr:colOff>15240</xdr:colOff>
      <xdr:row>7</xdr:row>
      <xdr:rowOff>198120</xdr:rowOff>
    </xdr:to>
    <xdr:sp macro="" textlink="">
      <xdr:nvSpPr>
        <xdr:cNvPr id="75783" name="Text Box 7"/>
        <xdr:cNvSpPr txBox="1">
          <a:spLocks noChangeArrowheads="1"/>
        </xdr:cNvSpPr>
      </xdr:nvSpPr>
      <xdr:spPr bwMode="auto">
        <a:xfrm>
          <a:off x="3733800" y="1874520"/>
          <a:ext cx="510540" cy="2438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00" mc:Ignorable="a14" a14:legacySpreadsheetColorIndex="50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altLang="zh-TW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Fig.2</a:t>
          </a:r>
        </a:p>
      </xdr:txBody>
    </xdr:sp>
    <xdr:clientData/>
  </xdr:twoCellAnchor>
  <xdr:twoCellAnchor>
    <xdr:from>
      <xdr:col>7</xdr:col>
      <xdr:colOff>251460</xdr:colOff>
      <xdr:row>6</xdr:row>
      <xdr:rowOff>251460</xdr:rowOff>
    </xdr:from>
    <xdr:to>
      <xdr:col>7</xdr:col>
      <xdr:colOff>762000</xdr:colOff>
      <xdr:row>7</xdr:row>
      <xdr:rowOff>182880</xdr:rowOff>
    </xdr:to>
    <xdr:sp macro="" textlink="">
      <xdr:nvSpPr>
        <xdr:cNvPr id="75784" name="Text Box 8"/>
        <xdr:cNvSpPr txBox="1">
          <a:spLocks noChangeArrowheads="1"/>
        </xdr:cNvSpPr>
      </xdr:nvSpPr>
      <xdr:spPr bwMode="auto">
        <a:xfrm>
          <a:off x="6080760" y="1897380"/>
          <a:ext cx="510540" cy="2057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00" mc:Ignorable="a14" a14:legacySpreadsheetColorIndex="50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altLang="zh-TW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Fig.3</a:t>
          </a:r>
        </a:p>
      </xdr:txBody>
    </xdr:sp>
    <xdr:clientData/>
  </xdr:twoCellAnchor>
  <xdr:twoCellAnchor>
    <xdr:from>
      <xdr:col>10</xdr:col>
      <xdr:colOff>205740</xdr:colOff>
      <xdr:row>2</xdr:row>
      <xdr:rowOff>114300</xdr:rowOff>
    </xdr:from>
    <xdr:to>
      <xdr:col>13</xdr:col>
      <xdr:colOff>525780</xdr:colOff>
      <xdr:row>7</xdr:row>
      <xdr:rowOff>175260</xdr:rowOff>
    </xdr:to>
    <xdr:grpSp>
      <xdr:nvGrpSpPr>
        <xdr:cNvPr id="75814" name="Group 38"/>
        <xdr:cNvGrpSpPr>
          <a:grpSpLocks/>
        </xdr:cNvGrpSpPr>
      </xdr:nvGrpSpPr>
      <xdr:grpSpPr bwMode="auto">
        <a:xfrm>
          <a:off x="7846060" y="662940"/>
          <a:ext cx="1935480" cy="1432560"/>
          <a:chOff x="820" y="70"/>
          <a:chExt cx="204" cy="15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5781" name="Object 5" hidden="1">
                <a:extLst>
                  <a:ext uri="{63B3BB69-23CF-44E3-9099-C40C66FF867C}">
                    <a14:compatExt spid="_x0000_s75781"/>
                  </a:ext>
                </a:extLst>
              </xdr:cNvPr>
              <xdr:cNvSpPr/>
            </xdr:nvSpPr>
            <xdr:spPr>
              <a:xfrm>
                <a:off x="820" y="70"/>
                <a:ext cx="204" cy="132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75785" name="Text Box 9"/>
          <xdr:cNvSpPr txBox="1">
            <a:spLocks noChangeArrowheads="1"/>
          </xdr:cNvSpPr>
        </xdr:nvSpPr>
        <xdr:spPr bwMode="auto">
          <a:xfrm>
            <a:off x="911" y="197"/>
            <a:ext cx="45" cy="24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Fig.4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3</xdr:row>
      <xdr:rowOff>121920</xdr:rowOff>
    </xdr:from>
    <xdr:to>
      <xdr:col>3</xdr:col>
      <xdr:colOff>419100</xdr:colOff>
      <xdr:row>9</xdr:row>
      <xdr:rowOff>228600</xdr:rowOff>
    </xdr:to>
    <xdr:grpSp>
      <xdr:nvGrpSpPr>
        <xdr:cNvPr id="76802" name="Group 2"/>
        <xdr:cNvGrpSpPr>
          <a:grpSpLocks/>
        </xdr:cNvGrpSpPr>
      </xdr:nvGrpSpPr>
      <xdr:grpSpPr bwMode="auto">
        <a:xfrm>
          <a:off x="571500" y="944880"/>
          <a:ext cx="2021840" cy="1752600"/>
          <a:chOff x="120" y="97"/>
          <a:chExt cx="215" cy="163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6803" name="Object 3" hidden="1">
                <a:extLst>
                  <a:ext uri="{63B3BB69-23CF-44E3-9099-C40C66FF867C}">
                    <a14:compatExt spid="_x0000_s76803"/>
                  </a:ext>
                </a:extLst>
              </xdr:cNvPr>
              <xdr:cNvSpPr/>
            </xdr:nvSpPr>
            <xdr:spPr>
              <a:xfrm>
                <a:off x="120" y="97"/>
                <a:ext cx="215" cy="134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76804" name="Text Box 4"/>
          <xdr:cNvSpPr txBox="1">
            <a:spLocks noChangeArrowheads="1"/>
          </xdr:cNvSpPr>
        </xdr:nvSpPr>
        <xdr:spPr bwMode="auto">
          <a:xfrm>
            <a:off x="216" y="233"/>
            <a:ext cx="52" cy="27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Fig.1</a:t>
            </a:r>
          </a:p>
        </xdr:txBody>
      </xdr:sp>
    </xdr:grpSp>
    <xdr:clientData/>
  </xdr:twoCellAnchor>
  <xdr:twoCellAnchor>
    <xdr:from>
      <xdr:col>4</xdr:col>
      <xdr:colOff>586740</xdr:colOff>
      <xdr:row>3</xdr:row>
      <xdr:rowOff>152400</xdr:rowOff>
    </xdr:from>
    <xdr:to>
      <xdr:col>7</xdr:col>
      <xdr:colOff>533400</xdr:colOff>
      <xdr:row>9</xdr:row>
      <xdr:rowOff>251460</xdr:rowOff>
    </xdr:to>
    <xdr:grpSp>
      <xdr:nvGrpSpPr>
        <xdr:cNvPr id="76805" name="Group 5"/>
        <xdr:cNvGrpSpPr>
          <a:grpSpLocks/>
        </xdr:cNvGrpSpPr>
      </xdr:nvGrpSpPr>
      <xdr:grpSpPr bwMode="auto">
        <a:xfrm>
          <a:off x="3482340" y="975360"/>
          <a:ext cx="2110740" cy="1744980"/>
          <a:chOff x="482" y="95"/>
          <a:chExt cx="214" cy="164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6806" name="Object 6" hidden="1">
                <a:extLst>
                  <a:ext uri="{63B3BB69-23CF-44E3-9099-C40C66FF867C}">
                    <a14:compatExt spid="_x0000_s76806"/>
                  </a:ext>
                </a:extLst>
              </xdr:cNvPr>
              <xdr:cNvSpPr/>
            </xdr:nvSpPr>
            <xdr:spPr>
              <a:xfrm>
                <a:off x="482" y="95"/>
                <a:ext cx="214" cy="143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76807" name="Text Box 7"/>
          <xdr:cNvSpPr txBox="1">
            <a:spLocks noChangeArrowheads="1"/>
          </xdr:cNvSpPr>
        </xdr:nvSpPr>
        <xdr:spPr bwMode="auto">
          <a:xfrm>
            <a:off x="570" y="232"/>
            <a:ext cx="52" cy="27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Fig.2</a:t>
            </a:r>
          </a:p>
        </xdr:txBody>
      </xdr:sp>
    </xdr:grpSp>
    <xdr:clientData/>
  </xdr:twoCellAnchor>
  <xdr:twoCellAnchor>
    <xdr:from>
      <xdr:col>9</xdr:col>
      <xdr:colOff>152400</xdr:colOff>
      <xdr:row>3</xdr:row>
      <xdr:rowOff>45720</xdr:rowOff>
    </xdr:from>
    <xdr:to>
      <xdr:col>13</xdr:col>
      <xdr:colOff>457200</xdr:colOff>
      <xdr:row>9</xdr:row>
      <xdr:rowOff>236220</xdr:rowOff>
    </xdr:to>
    <xdr:grpSp>
      <xdr:nvGrpSpPr>
        <xdr:cNvPr id="76808" name="Group 8"/>
        <xdr:cNvGrpSpPr>
          <a:grpSpLocks/>
        </xdr:cNvGrpSpPr>
      </xdr:nvGrpSpPr>
      <xdr:grpSpPr bwMode="auto">
        <a:xfrm>
          <a:off x="6593840" y="868680"/>
          <a:ext cx="2275840" cy="1836420"/>
          <a:chOff x="118" y="266"/>
          <a:chExt cx="243" cy="183"/>
        </a:xfrm>
      </xdr:grpSpPr>
      <xdr:pic>
        <xdr:nvPicPr>
          <xdr:cNvPr id="76809" name="Picture 9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481" t="12358" r="28207" b="35092"/>
          <a:stretch>
            <a:fillRect/>
          </a:stretch>
        </xdr:blipFill>
        <xdr:spPr bwMode="auto">
          <a:xfrm>
            <a:off x="118" y="266"/>
            <a:ext cx="243" cy="15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6810" name="Text Box 10"/>
          <xdr:cNvSpPr txBox="1">
            <a:spLocks noChangeArrowheads="1"/>
          </xdr:cNvSpPr>
        </xdr:nvSpPr>
        <xdr:spPr bwMode="auto">
          <a:xfrm>
            <a:off x="216" y="422"/>
            <a:ext cx="52" cy="27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Fig.3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220980</xdr:colOff>
      <xdr:row>3</xdr:row>
      <xdr:rowOff>38100</xdr:rowOff>
    </xdr:from>
    <xdr:to>
      <xdr:col>11</xdr:col>
      <xdr:colOff>220980</xdr:colOff>
      <xdr:row>9</xdr:row>
      <xdr:rowOff>198120</xdr:rowOff>
    </xdr:to>
    <xdr:grpSp>
      <xdr:nvGrpSpPr>
        <xdr:cNvPr id="77856" name="Group 32"/>
        <xdr:cNvGrpSpPr>
          <a:grpSpLocks/>
        </xdr:cNvGrpSpPr>
      </xdr:nvGrpSpPr>
      <xdr:grpSpPr bwMode="auto">
        <a:xfrm>
          <a:off x="220980" y="861060"/>
          <a:ext cx="8209280" cy="1805940"/>
          <a:chOff x="23" y="91"/>
          <a:chExt cx="866" cy="191"/>
        </a:xfrm>
      </xdr:grpSpPr>
      <xdr:grpSp>
        <xdr:nvGrpSpPr>
          <xdr:cNvPr id="77854" name="Group 30"/>
          <xdr:cNvGrpSpPr>
            <a:grpSpLocks/>
          </xdr:cNvGrpSpPr>
        </xdr:nvGrpSpPr>
        <xdr:grpSpPr bwMode="auto">
          <a:xfrm>
            <a:off x="313" y="94"/>
            <a:ext cx="576" cy="187"/>
            <a:chOff x="313" y="94"/>
            <a:chExt cx="576" cy="187"/>
          </a:xfrm>
        </xdr:grpSpPr>
        <xdr:sp macro="" textlink="">
          <xdr:nvSpPr>
            <xdr:cNvPr id="77834" name="Text Box 10"/>
            <xdr:cNvSpPr txBox="1">
              <a:spLocks noChangeArrowheads="1"/>
            </xdr:cNvSpPr>
          </xdr:nvSpPr>
          <xdr:spPr bwMode="auto">
            <a:xfrm>
              <a:off x="424" y="260"/>
              <a:ext cx="82" cy="21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00" mc:Ignorable="a14" a14:legacySpreadsheetColorIndex="50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vertOverflow="clip" wrap="square" lIns="36576" tIns="27432" rIns="0" bIns="0" anchor="t" upright="1"/>
            <a:lstStyle/>
            <a:p>
              <a:pPr algn="l" rtl="0">
                <a:defRPr sz="1000"/>
              </a:pPr>
              <a:r>
                <a:rPr lang="en-US" altLang="zh-TW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Fig.2</a:t>
              </a:r>
            </a:p>
          </xdr:txBody>
        </xdr:sp>
        <xdr:grpSp>
          <xdr:nvGrpSpPr>
            <xdr:cNvPr id="77853" name="Group 29"/>
            <xdr:cNvGrpSpPr>
              <a:grpSpLocks/>
            </xdr:cNvGrpSpPr>
          </xdr:nvGrpSpPr>
          <xdr:grpSpPr bwMode="auto">
            <a:xfrm>
              <a:off x="614" y="94"/>
              <a:ext cx="275" cy="183"/>
              <a:chOff x="614" y="94"/>
              <a:chExt cx="275" cy="183"/>
            </a:xfrm>
          </xdr:grpSpPr>
          <mc:AlternateContent xmlns:mc="http://schemas.openxmlformats.org/markup-compatibility/2006">
            <mc:Choice xmlns:a14="http://schemas.microsoft.com/office/drawing/2010/main" Requires="a14">
              <xdr:sp macro="" textlink="">
                <xdr:nvSpPr>
                  <xdr:cNvPr id="77847" name="Object 23" hidden="1">
                    <a:extLst>
                      <a:ext uri="{63B3BB69-23CF-44E3-9099-C40C66FF867C}">
                        <a14:compatExt spid="_x0000_s77847"/>
                      </a:ext>
                    </a:extLst>
                  </xdr:cNvPr>
                  <xdr:cNvSpPr/>
                </xdr:nvSpPr>
                <xdr:spPr>
                  <a:xfrm>
                    <a:off x="614" y="94"/>
                    <a:ext cx="275" cy="166"/>
                  </a:xfrm>
                  <a:prstGeom prst="rect">
                    <a:avLst/>
                  </a:prstGeom>
                </xdr:spPr>
              </xdr:sp>
            </mc:Choice>
            <mc:Fallback/>
          </mc:AlternateContent>
          <xdr:sp macro="" textlink="">
            <xdr:nvSpPr>
              <xdr:cNvPr id="77848" name="Rectangle 24"/>
              <xdr:cNvSpPr>
                <a:spLocks noChangeArrowheads="1"/>
              </xdr:cNvSpPr>
            </xdr:nvSpPr>
            <xdr:spPr bwMode="auto">
              <a:xfrm>
                <a:off x="751" y="255"/>
                <a:ext cx="65" cy="22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xmlns:mc="http://schemas.openxmlformats.org/markup-compatibility/2006" val="99CC00" mc:Ignorable="a14" a14:legacySpreadsheetColorIndex="50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xmlns:mc="http://schemas.openxmlformats.org/markup-compatibility/2006"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27432" rIns="0" bIns="0" anchor="t" upright="1"/>
              <a:lstStyle/>
              <a:p>
                <a:pPr algn="l" rtl="0">
                  <a:defRPr sz="1000"/>
                </a:pPr>
                <a:r>
                  <a:rPr lang="en-US" altLang="zh-TW" sz="12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Fig.3</a:t>
                </a:r>
              </a:p>
            </xdr:txBody>
          </xdr:sp>
        </xdr:grp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77850" name="Object 26" hidden="1">
                  <a:extLst>
                    <a:ext uri="{63B3BB69-23CF-44E3-9099-C40C66FF867C}">
                      <a14:compatExt spid="_x0000_s77850"/>
                    </a:ext>
                  </a:extLst>
                </xdr:cNvPr>
                <xdr:cNvSpPr/>
              </xdr:nvSpPr>
              <xdr:spPr>
                <a:xfrm>
                  <a:off x="313" y="95"/>
                  <a:ext cx="269" cy="167"/>
                </a:xfrm>
                <a:prstGeom prst="rect">
                  <a:avLst/>
                </a:prstGeom>
              </xdr:spPr>
            </xdr:sp>
          </mc:Choice>
          <mc:Fallback/>
        </mc:AlternateContent>
      </xdr:grpSp>
      <xdr:grpSp>
        <xdr:nvGrpSpPr>
          <xdr:cNvPr id="77855" name="Group 31"/>
          <xdr:cNvGrpSpPr>
            <a:grpSpLocks/>
          </xdr:cNvGrpSpPr>
        </xdr:nvGrpSpPr>
        <xdr:grpSpPr bwMode="auto">
          <a:xfrm>
            <a:off x="23" y="91"/>
            <a:ext cx="263" cy="191"/>
            <a:chOff x="23" y="91"/>
            <a:chExt cx="263" cy="191"/>
          </a:xfrm>
        </xdr:grpSpPr>
        <xdr:sp macro="" textlink="">
          <xdr:nvSpPr>
            <xdr:cNvPr id="77831" name="Text Box 7"/>
            <xdr:cNvSpPr txBox="1">
              <a:spLocks noChangeArrowheads="1"/>
            </xdr:cNvSpPr>
          </xdr:nvSpPr>
          <xdr:spPr bwMode="auto">
            <a:xfrm>
              <a:off x="130" y="260"/>
              <a:ext cx="60" cy="2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00" mc:Ignorable="a14" a14:legacySpreadsheetColorIndex="50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vertOverflow="clip" wrap="square" lIns="36576" tIns="27432" rIns="0" bIns="0" anchor="t" upright="1"/>
            <a:lstStyle/>
            <a:p>
              <a:pPr algn="l" rtl="0">
                <a:defRPr sz="1000"/>
              </a:pPr>
              <a:r>
                <a:rPr lang="en-US" altLang="zh-TW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Fig.1</a:t>
              </a:r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77852" name="Object 28" hidden="1">
                  <a:extLst>
                    <a:ext uri="{63B3BB69-23CF-44E3-9099-C40C66FF867C}">
                      <a14:compatExt spid="_x0000_s77852"/>
                    </a:ext>
                  </a:extLst>
                </xdr:cNvPr>
                <xdr:cNvSpPr/>
              </xdr:nvSpPr>
              <xdr:spPr>
                <a:xfrm>
                  <a:off x="23" y="91"/>
                  <a:ext cx="263" cy="170"/>
                </a:xfrm>
                <a:prstGeom prst="rect">
                  <a:avLst/>
                </a:prstGeom>
              </xdr:spPr>
            </xdr:sp>
          </mc:Choice>
          <mc:Fallback/>
        </mc:AlternateContent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434340</xdr:colOff>
          <xdr:row>3</xdr:row>
          <xdr:rowOff>38100</xdr:rowOff>
        </xdr:from>
        <xdr:to>
          <xdr:col>5</xdr:col>
          <xdr:colOff>304800</xdr:colOff>
          <xdr:row>9</xdr:row>
          <xdr:rowOff>175260</xdr:rowOff>
        </xdr:to>
        <xdr:sp macro="" textlink="">
          <xdr:nvSpPr>
            <xdr:cNvPr id="78849" name="Object 1" hidden="1">
              <a:extLst>
                <a:ext uri="{63B3BB69-23CF-44E3-9099-C40C66FF867C}">
                  <a14:compatExt spid="_x0000_s78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563880</xdr:colOff>
      <xdr:row>3</xdr:row>
      <xdr:rowOff>121920</xdr:rowOff>
    </xdr:from>
    <xdr:to>
      <xdr:col>3</xdr:col>
      <xdr:colOff>556260</xdr:colOff>
      <xdr:row>8</xdr:row>
      <xdr:rowOff>30480</xdr:rowOff>
    </xdr:to>
    <xdr:pic>
      <xdr:nvPicPr>
        <xdr:cNvPr id="798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8"/>
        <a:stretch>
          <a:fillRect/>
        </a:stretch>
      </xdr:blipFill>
      <xdr:spPr bwMode="auto">
        <a:xfrm>
          <a:off x="563880" y="944880"/>
          <a:ext cx="226314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518160</xdr:colOff>
      <xdr:row>8</xdr:row>
      <xdr:rowOff>152400</xdr:rowOff>
    </xdr:from>
    <xdr:to>
      <xdr:col>2</xdr:col>
      <xdr:colOff>297180</xdr:colOff>
      <xdr:row>9</xdr:row>
      <xdr:rowOff>160020</xdr:rowOff>
    </xdr:to>
    <xdr:sp macro="" textlink="">
      <xdr:nvSpPr>
        <xdr:cNvPr id="79881" name="Rectangle 9"/>
        <xdr:cNvSpPr>
          <a:spLocks noChangeArrowheads="1"/>
        </xdr:cNvSpPr>
      </xdr:nvSpPr>
      <xdr:spPr bwMode="auto">
        <a:xfrm>
          <a:off x="1348740" y="2346960"/>
          <a:ext cx="518160" cy="2819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00" mc:Ignorable="a14" a14:legacySpreadsheetColorIndex="50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zh-TW" sz="1200" b="0" i="0" u="none" strike="noStrike" baseline="0">
              <a:solidFill>
                <a:srgbClr val="000000"/>
              </a:solidFill>
              <a:latin typeface="宋体"/>
              <a:ea typeface="宋体"/>
            </a:rPr>
            <a:t>fig.1</a:t>
          </a:r>
        </a:p>
      </xdr:txBody>
    </xdr:sp>
    <xdr:clientData/>
  </xdr:twoCellAnchor>
  <xdr:twoCellAnchor>
    <xdr:from>
      <xdr:col>5</xdr:col>
      <xdr:colOff>160020</xdr:colOff>
      <xdr:row>2</xdr:row>
      <xdr:rowOff>228600</xdr:rowOff>
    </xdr:from>
    <xdr:to>
      <xdr:col>10</xdr:col>
      <xdr:colOff>342900</xdr:colOff>
      <xdr:row>9</xdr:row>
      <xdr:rowOff>68580</xdr:rowOff>
    </xdr:to>
    <xdr:grpSp>
      <xdr:nvGrpSpPr>
        <xdr:cNvPr id="79883" name="Group 11"/>
        <xdr:cNvGrpSpPr>
          <a:grpSpLocks/>
        </xdr:cNvGrpSpPr>
      </xdr:nvGrpSpPr>
      <xdr:grpSpPr bwMode="auto">
        <a:xfrm>
          <a:off x="3837940" y="777240"/>
          <a:ext cx="3362960" cy="1760220"/>
          <a:chOff x="404" y="82"/>
          <a:chExt cx="355" cy="186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9880" name="Object 8" hidden="1">
                <a:extLst>
                  <a:ext uri="{63B3BB69-23CF-44E3-9099-C40C66FF867C}">
                    <a14:compatExt spid="_x0000_s79880"/>
                  </a:ext>
                </a:extLst>
              </xdr:cNvPr>
              <xdr:cNvSpPr/>
            </xdr:nvSpPr>
            <xdr:spPr>
              <a:xfrm>
                <a:off x="404" y="82"/>
                <a:ext cx="355" cy="154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79882" name="Rectangle 10"/>
          <xdr:cNvSpPr>
            <a:spLocks noChangeArrowheads="1"/>
          </xdr:cNvSpPr>
        </xdr:nvSpPr>
        <xdr:spPr bwMode="auto">
          <a:xfrm>
            <a:off x="530" y="243"/>
            <a:ext cx="89" cy="2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宋体"/>
                <a:ea typeface="宋体"/>
              </a:rPr>
              <a:t>fig.2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</xdr:colOff>
          <xdr:row>4</xdr:row>
          <xdr:rowOff>38100</xdr:rowOff>
        </xdr:from>
        <xdr:to>
          <xdr:col>4</xdr:col>
          <xdr:colOff>670560</xdr:colOff>
          <xdr:row>13</xdr:row>
          <xdr:rowOff>236220</xdr:rowOff>
        </xdr:to>
        <xdr:sp macro="" textlink="">
          <xdr:nvSpPr>
            <xdr:cNvPr id="103460" name="Object 36" hidden="1">
              <a:extLst>
                <a:ext uri="{63B3BB69-23CF-44E3-9099-C40C66FF867C}">
                  <a14:compatExt spid="_x0000_s103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</xdr:colOff>
          <xdr:row>14</xdr:row>
          <xdr:rowOff>30480</xdr:rowOff>
        </xdr:from>
        <xdr:to>
          <xdr:col>4</xdr:col>
          <xdr:colOff>670560</xdr:colOff>
          <xdr:row>23</xdr:row>
          <xdr:rowOff>228600</xdr:rowOff>
        </xdr:to>
        <xdr:sp macro="" textlink="">
          <xdr:nvSpPr>
            <xdr:cNvPr id="103461" name="Object 37" hidden="1">
              <a:extLst>
                <a:ext uri="{63B3BB69-23CF-44E3-9099-C40C66FF867C}">
                  <a14:compatExt spid="_x0000_s103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</xdr:colOff>
          <xdr:row>14</xdr:row>
          <xdr:rowOff>30480</xdr:rowOff>
        </xdr:from>
        <xdr:to>
          <xdr:col>9</xdr:col>
          <xdr:colOff>533400</xdr:colOff>
          <xdr:row>23</xdr:row>
          <xdr:rowOff>228600</xdr:rowOff>
        </xdr:to>
        <xdr:sp macro="" textlink="">
          <xdr:nvSpPr>
            <xdr:cNvPr id="103462" name="Object 38" hidden="1">
              <a:extLst>
                <a:ext uri="{63B3BB69-23CF-44E3-9099-C40C66FF867C}">
                  <a14:compatExt spid="_x0000_s103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</xdr:colOff>
          <xdr:row>4</xdr:row>
          <xdr:rowOff>30480</xdr:rowOff>
        </xdr:from>
        <xdr:to>
          <xdr:col>9</xdr:col>
          <xdr:colOff>541020</xdr:colOff>
          <xdr:row>13</xdr:row>
          <xdr:rowOff>236220</xdr:rowOff>
        </xdr:to>
        <xdr:sp macro="" textlink="">
          <xdr:nvSpPr>
            <xdr:cNvPr id="103463" name="Object 39" hidden="1">
              <a:extLst>
                <a:ext uri="{63B3BB69-23CF-44E3-9099-C40C66FF867C}">
                  <a14:compatExt spid="_x0000_s103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</xdr:colOff>
          <xdr:row>24</xdr:row>
          <xdr:rowOff>22860</xdr:rowOff>
        </xdr:from>
        <xdr:to>
          <xdr:col>4</xdr:col>
          <xdr:colOff>670560</xdr:colOff>
          <xdr:row>33</xdr:row>
          <xdr:rowOff>228600</xdr:rowOff>
        </xdr:to>
        <xdr:sp macro="" textlink="">
          <xdr:nvSpPr>
            <xdr:cNvPr id="103464" name="Object 40" hidden="1">
              <a:extLst>
                <a:ext uri="{63B3BB69-23CF-44E3-9099-C40C66FF867C}">
                  <a14:compatExt spid="_x0000_s103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</xdr:colOff>
          <xdr:row>24</xdr:row>
          <xdr:rowOff>30480</xdr:rowOff>
        </xdr:from>
        <xdr:to>
          <xdr:col>9</xdr:col>
          <xdr:colOff>533400</xdr:colOff>
          <xdr:row>33</xdr:row>
          <xdr:rowOff>236220</xdr:rowOff>
        </xdr:to>
        <xdr:sp macro="" textlink="">
          <xdr:nvSpPr>
            <xdr:cNvPr id="103465" name="Object 41" hidden="1">
              <a:extLst>
                <a:ext uri="{63B3BB69-23CF-44E3-9099-C40C66FF867C}">
                  <a14:compatExt spid="_x0000_s103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</xdr:colOff>
          <xdr:row>38</xdr:row>
          <xdr:rowOff>22860</xdr:rowOff>
        </xdr:from>
        <xdr:to>
          <xdr:col>4</xdr:col>
          <xdr:colOff>670560</xdr:colOff>
          <xdr:row>47</xdr:row>
          <xdr:rowOff>228600</xdr:rowOff>
        </xdr:to>
        <xdr:sp macro="" textlink="">
          <xdr:nvSpPr>
            <xdr:cNvPr id="103466" name="Object 42" hidden="1">
              <a:extLst>
                <a:ext uri="{63B3BB69-23CF-44E3-9099-C40C66FF867C}">
                  <a14:compatExt spid="_x0000_s103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</xdr:colOff>
          <xdr:row>38</xdr:row>
          <xdr:rowOff>30480</xdr:rowOff>
        </xdr:from>
        <xdr:to>
          <xdr:col>9</xdr:col>
          <xdr:colOff>541020</xdr:colOff>
          <xdr:row>47</xdr:row>
          <xdr:rowOff>236220</xdr:rowOff>
        </xdr:to>
        <xdr:sp macro="" textlink="">
          <xdr:nvSpPr>
            <xdr:cNvPr id="103467" name="Object 43" hidden="1">
              <a:extLst>
                <a:ext uri="{63B3BB69-23CF-44E3-9099-C40C66FF867C}">
                  <a14:compatExt spid="_x0000_s103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</xdr:colOff>
          <xdr:row>48</xdr:row>
          <xdr:rowOff>7620</xdr:rowOff>
        </xdr:from>
        <xdr:to>
          <xdr:col>9</xdr:col>
          <xdr:colOff>541020</xdr:colOff>
          <xdr:row>57</xdr:row>
          <xdr:rowOff>220980</xdr:rowOff>
        </xdr:to>
        <xdr:sp macro="" textlink="">
          <xdr:nvSpPr>
            <xdr:cNvPr id="103468" name="Object 44" hidden="1">
              <a:extLst>
                <a:ext uri="{63B3BB69-23CF-44E3-9099-C40C66FF867C}">
                  <a14:compatExt spid="_x0000_s103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30480</xdr:colOff>
          <xdr:row>14</xdr:row>
          <xdr:rowOff>30480</xdr:rowOff>
        </xdr:from>
        <xdr:to>
          <xdr:col>19</xdr:col>
          <xdr:colOff>541020</xdr:colOff>
          <xdr:row>23</xdr:row>
          <xdr:rowOff>228600</xdr:rowOff>
        </xdr:to>
        <xdr:sp macro="" textlink="">
          <xdr:nvSpPr>
            <xdr:cNvPr id="103471" name="Object 47" hidden="1">
              <a:extLst>
                <a:ext uri="{63B3BB69-23CF-44E3-9099-C40C66FF867C}">
                  <a14:compatExt spid="_x0000_s103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30480</xdr:colOff>
          <xdr:row>4</xdr:row>
          <xdr:rowOff>30480</xdr:rowOff>
        </xdr:from>
        <xdr:to>
          <xdr:col>14</xdr:col>
          <xdr:colOff>541020</xdr:colOff>
          <xdr:row>13</xdr:row>
          <xdr:rowOff>228600</xdr:rowOff>
        </xdr:to>
        <xdr:sp macro="" textlink="">
          <xdr:nvSpPr>
            <xdr:cNvPr id="103472" name="Object 48" hidden="1">
              <a:extLst>
                <a:ext uri="{63B3BB69-23CF-44E3-9099-C40C66FF867C}">
                  <a14:compatExt spid="_x0000_s103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</xdr:colOff>
          <xdr:row>14</xdr:row>
          <xdr:rowOff>68580</xdr:rowOff>
        </xdr:from>
        <xdr:to>
          <xdr:col>14</xdr:col>
          <xdr:colOff>419100</xdr:colOff>
          <xdr:row>23</xdr:row>
          <xdr:rowOff>228600</xdr:rowOff>
        </xdr:to>
        <xdr:sp macro="" textlink="">
          <xdr:nvSpPr>
            <xdr:cNvPr id="103473" name="Object 49" hidden="1">
              <a:extLst>
                <a:ext uri="{63B3BB69-23CF-44E3-9099-C40C66FF867C}">
                  <a14:compatExt spid="_x0000_s103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30480</xdr:colOff>
          <xdr:row>24</xdr:row>
          <xdr:rowOff>22860</xdr:rowOff>
        </xdr:from>
        <xdr:to>
          <xdr:col>19</xdr:col>
          <xdr:colOff>541020</xdr:colOff>
          <xdr:row>33</xdr:row>
          <xdr:rowOff>228600</xdr:rowOff>
        </xdr:to>
        <xdr:sp macro="" textlink="">
          <xdr:nvSpPr>
            <xdr:cNvPr id="103474" name="Object 50" hidden="1">
              <a:extLst>
                <a:ext uri="{63B3BB69-23CF-44E3-9099-C40C66FF867C}">
                  <a14:compatExt spid="_x0000_s103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30480</xdr:colOff>
          <xdr:row>24</xdr:row>
          <xdr:rowOff>22860</xdr:rowOff>
        </xdr:from>
        <xdr:to>
          <xdr:col>14</xdr:col>
          <xdr:colOff>541020</xdr:colOff>
          <xdr:row>33</xdr:row>
          <xdr:rowOff>228600</xdr:rowOff>
        </xdr:to>
        <xdr:sp macro="" textlink="">
          <xdr:nvSpPr>
            <xdr:cNvPr id="103475" name="Object 51" hidden="1">
              <a:extLst>
                <a:ext uri="{63B3BB69-23CF-44E3-9099-C40C66FF867C}">
                  <a14:compatExt spid="_x0000_s103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30480</xdr:colOff>
          <xdr:row>38</xdr:row>
          <xdr:rowOff>22860</xdr:rowOff>
        </xdr:from>
        <xdr:to>
          <xdr:col>14</xdr:col>
          <xdr:colOff>541020</xdr:colOff>
          <xdr:row>47</xdr:row>
          <xdr:rowOff>228600</xdr:rowOff>
        </xdr:to>
        <xdr:sp macro="" textlink="">
          <xdr:nvSpPr>
            <xdr:cNvPr id="103476" name="Object 52" hidden="1">
              <a:extLst>
                <a:ext uri="{63B3BB69-23CF-44E3-9099-C40C66FF867C}">
                  <a14:compatExt spid="_x0000_s103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30480</xdr:colOff>
          <xdr:row>38</xdr:row>
          <xdr:rowOff>30480</xdr:rowOff>
        </xdr:from>
        <xdr:to>
          <xdr:col>19</xdr:col>
          <xdr:colOff>541020</xdr:colOff>
          <xdr:row>47</xdr:row>
          <xdr:rowOff>236220</xdr:rowOff>
        </xdr:to>
        <xdr:sp macro="" textlink="">
          <xdr:nvSpPr>
            <xdr:cNvPr id="103477" name="Object 53" hidden="1">
              <a:extLst>
                <a:ext uri="{63B3BB69-23CF-44E3-9099-C40C66FF867C}">
                  <a14:compatExt spid="_x0000_s103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53340</xdr:colOff>
          <xdr:row>48</xdr:row>
          <xdr:rowOff>30480</xdr:rowOff>
        </xdr:from>
        <xdr:to>
          <xdr:col>20</xdr:col>
          <xdr:colOff>7620</xdr:colOff>
          <xdr:row>57</xdr:row>
          <xdr:rowOff>236220</xdr:rowOff>
        </xdr:to>
        <xdr:sp macro="" textlink="">
          <xdr:nvSpPr>
            <xdr:cNvPr id="103478" name="Object 54" hidden="1">
              <a:extLst>
                <a:ext uri="{63B3BB69-23CF-44E3-9099-C40C66FF867C}">
                  <a14:compatExt spid="_x0000_s103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60960</xdr:colOff>
          <xdr:row>48</xdr:row>
          <xdr:rowOff>7620</xdr:rowOff>
        </xdr:from>
        <xdr:to>
          <xdr:col>4</xdr:col>
          <xdr:colOff>632460</xdr:colOff>
          <xdr:row>57</xdr:row>
          <xdr:rowOff>213360</xdr:rowOff>
        </xdr:to>
        <xdr:sp macro="" textlink="">
          <xdr:nvSpPr>
            <xdr:cNvPr id="103483" name="Object 59" hidden="1">
              <a:extLst>
                <a:ext uri="{63B3BB69-23CF-44E3-9099-C40C66FF867C}">
                  <a14:compatExt spid="_x0000_s103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</xdr:colOff>
          <xdr:row>48</xdr:row>
          <xdr:rowOff>22860</xdr:rowOff>
        </xdr:from>
        <xdr:to>
          <xdr:col>14</xdr:col>
          <xdr:colOff>541020</xdr:colOff>
          <xdr:row>57</xdr:row>
          <xdr:rowOff>213360</xdr:rowOff>
        </xdr:to>
        <xdr:sp macro="" textlink="">
          <xdr:nvSpPr>
            <xdr:cNvPr id="103486" name="Object 62" hidden="1">
              <a:extLst>
                <a:ext uri="{63B3BB69-23CF-44E3-9099-C40C66FF867C}">
                  <a14:compatExt spid="_x0000_s103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15</xdr:col>
      <xdr:colOff>38100</xdr:colOff>
      <xdr:row>4</xdr:row>
      <xdr:rowOff>30480</xdr:rowOff>
    </xdr:from>
    <xdr:to>
      <xdr:col>19</xdr:col>
      <xdr:colOff>502920</xdr:colOff>
      <xdr:row>13</xdr:row>
      <xdr:rowOff>236220</xdr:rowOff>
    </xdr:to>
    <xdr:pic>
      <xdr:nvPicPr>
        <xdr:cNvPr id="103487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9340" y="1013460"/>
          <a:ext cx="3208020" cy="2400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175260</xdr:colOff>
      <xdr:row>3</xdr:row>
      <xdr:rowOff>60960</xdr:rowOff>
    </xdr:from>
    <xdr:to>
      <xdr:col>9</xdr:col>
      <xdr:colOff>640080</xdr:colOff>
      <xdr:row>9</xdr:row>
      <xdr:rowOff>220980</xdr:rowOff>
    </xdr:to>
    <xdr:grpSp>
      <xdr:nvGrpSpPr>
        <xdr:cNvPr id="80916" name="Group 20"/>
        <xdr:cNvGrpSpPr>
          <a:grpSpLocks/>
        </xdr:cNvGrpSpPr>
      </xdr:nvGrpSpPr>
      <xdr:grpSpPr bwMode="auto">
        <a:xfrm>
          <a:off x="5661660" y="883920"/>
          <a:ext cx="1968500" cy="1805940"/>
          <a:chOff x="594" y="93"/>
          <a:chExt cx="207" cy="191"/>
        </a:xfrm>
      </xdr:grpSpPr>
      <xdr:pic>
        <xdr:nvPicPr>
          <xdr:cNvPr id="80899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3554" t="37462" r="45087" b="37102"/>
          <a:stretch>
            <a:fillRect/>
          </a:stretch>
        </xdr:blipFill>
        <xdr:spPr bwMode="auto">
          <a:xfrm>
            <a:off x="594" y="93"/>
            <a:ext cx="207" cy="16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0900" name="Text Box 4"/>
          <xdr:cNvSpPr txBox="1">
            <a:spLocks noChangeArrowheads="1"/>
          </xdr:cNvSpPr>
        </xdr:nvSpPr>
        <xdr:spPr bwMode="auto">
          <a:xfrm>
            <a:off x="675" y="261"/>
            <a:ext cx="49" cy="2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Fig.3</a:t>
            </a:r>
          </a:p>
        </xdr:txBody>
      </xdr:sp>
    </xdr:grpSp>
    <xdr:clientData/>
  </xdr:twoCellAnchor>
  <xdr:twoCellAnchor>
    <xdr:from>
      <xdr:col>3</xdr:col>
      <xdr:colOff>731520</xdr:colOff>
      <xdr:row>3</xdr:row>
      <xdr:rowOff>106680</xdr:rowOff>
    </xdr:from>
    <xdr:to>
      <xdr:col>6</xdr:col>
      <xdr:colOff>685800</xdr:colOff>
      <xdr:row>9</xdr:row>
      <xdr:rowOff>213360</xdr:rowOff>
    </xdr:to>
    <xdr:grpSp>
      <xdr:nvGrpSpPr>
        <xdr:cNvPr id="80917" name="Group 21"/>
        <xdr:cNvGrpSpPr>
          <a:grpSpLocks/>
        </xdr:cNvGrpSpPr>
      </xdr:nvGrpSpPr>
      <xdr:grpSpPr bwMode="auto">
        <a:xfrm>
          <a:off x="3210560" y="929640"/>
          <a:ext cx="2209800" cy="1752600"/>
          <a:chOff x="337" y="98"/>
          <a:chExt cx="232" cy="185"/>
        </a:xfrm>
      </xdr:grpSpPr>
      <xdr:pic>
        <xdr:nvPicPr>
          <xdr:cNvPr id="80903" name="Pictur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910" t="20247" r="50093" b="40198"/>
          <a:stretch>
            <a:fillRect/>
          </a:stretch>
        </xdr:blipFill>
        <xdr:spPr bwMode="auto">
          <a:xfrm>
            <a:off x="337" y="98"/>
            <a:ext cx="232" cy="15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0904" name="Text Box 8"/>
          <xdr:cNvSpPr txBox="1">
            <a:spLocks noChangeArrowheads="1"/>
          </xdr:cNvSpPr>
        </xdr:nvSpPr>
        <xdr:spPr bwMode="auto">
          <a:xfrm>
            <a:off x="408" y="262"/>
            <a:ext cx="56" cy="2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Fig.2</a:t>
            </a:r>
          </a:p>
        </xdr:txBody>
      </xdr:sp>
    </xdr:grpSp>
    <xdr:clientData/>
  </xdr:twoCellAnchor>
  <xdr:twoCellAnchor>
    <xdr:from>
      <xdr:col>0</xdr:col>
      <xdr:colOff>678180</xdr:colOff>
      <xdr:row>3</xdr:row>
      <xdr:rowOff>114300</xdr:rowOff>
    </xdr:from>
    <xdr:to>
      <xdr:col>3</xdr:col>
      <xdr:colOff>411480</xdr:colOff>
      <xdr:row>9</xdr:row>
      <xdr:rowOff>213360</xdr:rowOff>
    </xdr:to>
    <xdr:grpSp>
      <xdr:nvGrpSpPr>
        <xdr:cNvPr id="80918" name="Group 22"/>
        <xdr:cNvGrpSpPr>
          <a:grpSpLocks/>
        </xdr:cNvGrpSpPr>
      </xdr:nvGrpSpPr>
      <xdr:grpSpPr bwMode="auto">
        <a:xfrm>
          <a:off x="678180" y="937260"/>
          <a:ext cx="2212340" cy="1744980"/>
          <a:chOff x="71" y="99"/>
          <a:chExt cx="232" cy="184"/>
        </a:xfrm>
      </xdr:grpSpPr>
      <xdr:sp macro="" textlink="">
        <xdr:nvSpPr>
          <xdr:cNvPr id="80901" name="Text Box 5"/>
          <xdr:cNvSpPr txBox="1">
            <a:spLocks noChangeArrowheads="1"/>
          </xdr:cNvSpPr>
        </xdr:nvSpPr>
        <xdr:spPr bwMode="auto">
          <a:xfrm>
            <a:off x="151" y="262"/>
            <a:ext cx="60" cy="2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Fig.1</a:t>
            </a:r>
          </a:p>
        </xdr:txBody>
      </xdr:sp>
      <xdr:pic>
        <xdr:nvPicPr>
          <xdr:cNvPr id="80905" name="Picture 9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4800" t="35564" r="45490" b="32518"/>
          <a:stretch>
            <a:fillRect/>
          </a:stretch>
        </xdr:blipFill>
        <xdr:spPr bwMode="auto">
          <a:xfrm>
            <a:off x="71" y="99"/>
            <a:ext cx="232" cy="16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381000</xdr:colOff>
      <xdr:row>2</xdr:row>
      <xdr:rowOff>198120</xdr:rowOff>
    </xdr:from>
    <xdr:to>
      <xdr:col>15</xdr:col>
      <xdr:colOff>274320</xdr:colOff>
      <xdr:row>9</xdr:row>
      <xdr:rowOff>160020</xdr:rowOff>
    </xdr:to>
    <xdr:grpSp>
      <xdr:nvGrpSpPr>
        <xdr:cNvPr id="80921" name="Group 25"/>
        <xdr:cNvGrpSpPr>
          <a:grpSpLocks/>
        </xdr:cNvGrpSpPr>
      </xdr:nvGrpSpPr>
      <xdr:grpSpPr bwMode="auto">
        <a:xfrm>
          <a:off x="8122920" y="746760"/>
          <a:ext cx="2473960" cy="1882140"/>
          <a:chOff x="1145" y="83"/>
          <a:chExt cx="262" cy="199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80919" name="Object 23" hidden="1">
                <a:extLst>
                  <a:ext uri="{63B3BB69-23CF-44E3-9099-C40C66FF867C}">
                    <a14:compatExt spid="_x0000_s80919"/>
                  </a:ext>
                </a:extLst>
              </xdr:cNvPr>
              <xdr:cNvSpPr/>
            </xdr:nvSpPr>
            <xdr:spPr>
              <a:xfrm>
                <a:off x="1145" y="83"/>
                <a:ext cx="262" cy="169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80920" name="Rectangle 24"/>
          <xdr:cNvSpPr>
            <a:spLocks noChangeArrowheads="1"/>
          </xdr:cNvSpPr>
        </xdr:nvSpPr>
        <xdr:spPr bwMode="auto">
          <a:xfrm>
            <a:off x="1233" y="252"/>
            <a:ext cx="79" cy="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宋体"/>
                <a:ea typeface="宋体"/>
              </a:rPr>
              <a:t>Fig.4</a:t>
            </a:r>
          </a:p>
        </xdr:txBody>
      </xdr:sp>
    </xdr:grpSp>
    <xdr:clientData/>
  </xdr:twoCellAnchor>
  <xdr:twoCellAnchor>
    <xdr:from>
      <xdr:col>16</xdr:col>
      <xdr:colOff>7620</xdr:colOff>
      <xdr:row>2</xdr:row>
      <xdr:rowOff>160020</xdr:rowOff>
    </xdr:from>
    <xdr:to>
      <xdr:col>20</xdr:col>
      <xdr:colOff>556260</xdr:colOff>
      <xdr:row>9</xdr:row>
      <xdr:rowOff>106680</xdr:rowOff>
    </xdr:to>
    <xdr:grpSp>
      <xdr:nvGrpSpPr>
        <xdr:cNvPr id="80929" name="Group 33"/>
        <xdr:cNvGrpSpPr>
          <a:grpSpLocks/>
        </xdr:cNvGrpSpPr>
      </xdr:nvGrpSpPr>
      <xdr:grpSpPr bwMode="auto">
        <a:xfrm>
          <a:off x="10949940" y="708660"/>
          <a:ext cx="2865120" cy="1866900"/>
          <a:chOff x="1152" y="75"/>
          <a:chExt cx="302" cy="197"/>
        </a:xfrm>
      </xdr:grpSpPr>
      <xdr:sp macro="" textlink="">
        <xdr:nvSpPr>
          <xdr:cNvPr id="80926" name="Rectangle 30"/>
          <xdr:cNvSpPr>
            <a:spLocks noChangeArrowheads="1"/>
          </xdr:cNvSpPr>
        </xdr:nvSpPr>
        <xdr:spPr bwMode="auto">
          <a:xfrm>
            <a:off x="1268" y="248"/>
            <a:ext cx="65" cy="24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宋体"/>
                <a:ea typeface="宋体"/>
              </a:rPr>
              <a:t>Fig.5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80928" name="Object 32" hidden="1">
                <a:extLst>
                  <a:ext uri="{63B3BB69-23CF-44E3-9099-C40C66FF867C}">
                    <a14:compatExt spid="_x0000_s80928"/>
                  </a:ext>
                </a:extLst>
              </xdr:cNvPr>
              <xdr:cNvSpPr/>
            </xdr:nvSpPr>
            <xdr:spPr>
              <a:xfrm>
                <a:off x="1152" y="75"/>
                <a:ext cx="302" cy="184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441960</xdr:colOff>
          <xdr:row>2</xdr:row>
          <xdr:rowOff>68580</xdr:rowOff>
        </xdr:from>
        <xdr:to>
          <xdr:col>5</xdr:col>
          <xdr:colOff>60960</xdr:colOff>
          <xdr:row>9</xdr:row>
          <xdr:rowOff>114300</xdr:rowOff>
        </xdr:to>
        <xdr:sp macro="" textlink="">
          <xdr:nvSpPr>
            <xdr:cNvPr id="81921" name="Object 1" hidden="1">
              <a:extLst>
                <a:ext uri="{63B3BB69-23CF-44E3-9099-C40C66FF867C}">
                  <a14:compatExt spid="_x0000_s81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68</xdr:row>
      <xdr:rowOff>0</xdr:rowOff>
    </xdr:from>
    <xdr:to>
      <xdr:col>8</xdr:col>
      <xdr:colOff>0</xdr:colOff>
      <xdr:row>68</xdr:row>
      <xdr:rowOff>0</xdr:rowOff>
    </xdr:to>
    <xdr:pic>
      <xdr:nvPicPr>
        <xdr:cNvPr id="829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58" t="39290" r="27850" b="16472"/>
        <a:stretch>
          <a:fillRect/>
        </a:stretch>
      </xdr:blipFill>
      <xdr:spPr bwMode="auto">
        <a:xfrm>
          <a:off x="4693920" y="18394680"/>
          <a:ext cx="1485900" cy="0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617220</xdr:colOff>
      <xdr:row>4</xdr:row>
      <xdr:rowOff>0</xdr:rowOff>
    </xdr:from>
    <xdr:to>
      <xdr:col>3</xdr:col>
      <xdr:colOff>594360</xdr:colOff>
      <xdr:row>9</xdr:row>
      <xdr:rowOff>228600</xdr:rowOff>
    </xdr:to>
    <xdr:grpSp>
      <xdr:nvGrpSpPr>
        <xdr:cNvPr id="82946" name="Group 2"/>
        <xdr:cNvGrpSpPr>
          <a:grpSpLocks/>
        </xdr:cNvGrpSpPr>
      </xdr:nvGrpSpPr>
      <xdr:grpSpPr bwMode="auto">
        <a:xfrm>
          <a:off x="617220" y="1097280"/>
          <a:ext cx="2344420" cy="1600200"/>
          <a:chOff x="127" y="116"/>
          <a:chExt cx="234" cy="179"/>
        </a:xfrm>
      </xdr:grpSpPr>
      <xdr:pic>
        <xdr:nvPicPr>
          <xdr:cNvPr id="82947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3524" t="40733" r="31046" b="27531"/>
          <a:stretch>
            <a:fillRect/>
          </a:stretch>
        </xdr:blipFill>
        <xdr:spPr bwMode="auto">
          <a:xfrm>
            <a:off x="127" y="116"/>
            <a:ext cx="234" cy="154"/>
          </a:xfrm>
          <a:prstGeom prst="rect">
            <a:avLst/>
          </a:prstGeom>
          <a:solidFill>
            <a:srgbClr val="FFFFFF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2948" name="Text Box 4"/>
          <xdr:cNvSpPr txBox="1">
            <a:spLocks noChangeArrowheads="1"/>
          </xdr:cNvSpPr>
        </xdr:nvSpPr>
        <xdr:spPr bwMode="auto">
          <a:xfrm>
            <a:off x="212" y="274"/>
            <a:ext cx="59" cy="2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Fig.1</a:t>
            </a:r>
          </a:p>
        </xdr:txBody>
      </xdr:sp>
    </xdr:grpSp>
    <xdr:clientData/>
  </xdr:twoCellAnchor>
  <xdr:twoCellAnchor>
    <xdr:from>
      <xdr:col>4</xdr:col>
      <xdr:colOff>167640</xdr:colOff>
      <xdr:row>3</xdr:row>
      <xdr:rowOff>236220</xdr:rowOff>
    </xdr:from>
    <xdr:to>
      <xdr:col>7</xdr:col>
      <xdr:colOff>259080</xdr:colOff>
      <xdr:row>9</xdr:row>
      <xdr:rowOff>259080</xdr:rowOff>
    </xdr:to>
    <xdr:grpSp>
      <xdr:nvGrpSpPr>
        <xdr:cNvPr id="82949" name="Group 5"/>
        <xdr:cNvGrpSpPr>
          <a:grpSpLocks/>
        </xdr:cNvGrpSpPr>
      </xdr:nvGrpSpPr>
      <xdr:grpSpPr bwMode="auto">
        <a:xfrm>
          <a:off x="3296920" y="1059180"/>
          <a:ext cx="2377440" cy="1668780"/>
          <a:chOff x="405" y="116"/>
          <a:chExt cx="249" cy="181"/>
        </a:xfrm>
      </xdr:grpSpPr>
      <xdr:pic>
        <xdr:nvPicPr>
          <xdr:cNvPr id="82950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801" t="26529" r="46077" b="36374"/>
          <a:stretch>
            <a:fillRect/>
          </a:stretch>
        </xdr:blipFill>
        <xdr:spPr bwMode="auto">
          <a:xfrm>
            <a:off x="405" y="116"/>
            <a:ext cx="249" cy="15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82951" name="Text Box 7"/>
          <xdr:cNvSpPr txBox="1">
            <a:spLocks noChangeArrowheads="1"/>
          </xdr:cNvSpPr>
        </xdr:nvSpPr>
        <xdr:spPr bwMode="auto">
          <a:xfrm>
            <a:off x="524" y="276"/>
            <a:ext cx="59" cy="2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Fig.2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25</xdr:row>
      <xdr:rowOff>0</xdr:rowOff>
    </xdr:from>
    <xdr:to>
      <xdr:col>8</xdr:col>
      <xdr:colOff>0</xdr:colOff>
      <xdr:row>25</xdr:row>
      <xdr:rowOff>0</xdr:rowOff>
    </xdr:to>
    <xdr:pic>
      <xdr:nvPicPr>
        <xdr:cNvPr id="839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58" t="39290" r="27850" b="16472"/>
        <a:stretch>
          <a:fillRect/>
        </a:stretch>
      </xdr:blipFill>
      <xdr:spPr bwMode="auto">
        <a:xfrm>
          <a:off x="4259580" y="6713220"/>
          <a:ext cx="1287780" cy="0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236220</xdr:colOff>
          <xdr:row>3</xdr:row>
          <xdr:rowOff>76200</xdr:rowOff>
        </xdr:from>
        <xdr:to>
          <xdr:col>3</xdr:col>
          <xdr:colOff>83820</xdr:colOff>
          <xdr:row>7</xdr:row>
          <xdr:rowOff>259080</xdr:rowOff>
        </xdr:to>
        <xdr:sp macro="" textlink="">
          <xdr:nvSpPr>
            <xdr:cNvPr id="83982" name="Object 14" hidden="1">
              <a:extLst>
                <a:ext uri="{63B3BB69-23CF-44E3-9099-C40C66FF867C}">
                  <a14:compatExt spid="_x0000_s83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12</xdr:row>
      <xdr:rowOff>0</xdr:rowOff>
    </xdr:from>
    <xdr:to>
      <xdr:col>7</xdr:col>
      <xdr:colOff>0</xdr:colOff>
      <xdr:row>12</xdr:row>
      <xdr:rowOff>0</xdr:rowOff>
    </xdr:to>
    <xdr:pic>
      <xdr:nvPicPr>
        <xdr:cNvPr id="849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58" t="39290" r="27850" b="16472"/>
        <a:stretch>
          <a:fillRect/>
        </a:stretch>
      </xdr:blipFill>
      <xdr:spPr bwMode="auto">
        <a:xfrm>
          <a:off x="4831080" y="3108960"/>
          <a:ext cx="769620" cy="0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441960</xdr:colOff>
      <xdr:row>3</xdr:row>
      <xdr:rowOff>144780</xdr:rowOff>
    </xdr:from>
    <xdr:to>
      <xdr:col>7</xdr:col>
      <xdr:colOff>373380</xdr:colOff>
      <xdr:row>8</xdr:row>
      <xdr:rowOff>228600</xdr:rowOff>
    </xdr:to>
    <xdr:grpSp>
      <xdr:nvGrpSpPr>
        <xdr:cNvPr id="84994" name="Group 2"/>
        <xdr:cNvGrpSpPr>
          <a:grpSpLocks/>
        </xdr:cNvGrpSpPr>
      </xdr:nvGrpSpPr>
      <xdr:grpSpPr bwMode="auto">
        <a:xfrm>
          <a:off x="441960" y="967740"/>
          <a:ext cx="5560060" cy="1455420"/>
          <a:chOff x="54" y="95"/>
          <a:chExt cx="653" cy="187"/>
        </a:xfrm>
      </xdr:grpSpPr>
      <xdr:grpSp>
        <xdr:nvGrpSpPr>
          <xdr:cNvPr id="84995" name="Group 3"/>
          <xdr:cNvGrpSpPr>
            <a:grpSpLocks/>
          </xdr:cNvGrpSpPr>
        </xdr:nvGrpSpPr>
        <xdr:grpSpPr bwMode="auto">
          <a:xfrm>
            <a:off x="54" y="95"/>
            <a:ext cx="296" cy="185"/>
            <a:chOff x="54" y="95"/>
            <a:chExt cx="296" cy="185"/>
          </a:xfrm>
        </xdr:grpSpPr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84996" name="Object 4" hidden="1">
                  <a:extLst>
                    <a:ext uri="{63B3BB69-23CF-44E3-9099-C40C66FF867C}">
                      <a14:compatExt spid="_x0000_s84996"/>
                    </a:ext>
                  </a:extLst>
                </xdr:cNvPr>
                <xdr:cNvSpPr/>
              </xdr:nvSpPr>
              <xdr:spPr>
                <a:xfrm>
                  <a:off x="54" y="95"/>
                  <a:ext cx="296" cy="152"/>
                </a:xfrm>
                <a:prstGeom prst="rect">
                  <a:avLst/>
                </a:prstGeom>
              </xdr:spPr>
            </xdr:sp>
          </mc:Choice>
          <mc:Fallback/>
        </mc:AlternateContent>
        <xdr:sp macro="" textlink="">
          <xdr:nvSpPr>
            <xdr:cNvPr id="84997" name="Rectangle 5"/>
            <xdr:cNvSpPr>
              <a:spLocks noChangeArrowheads="1"/>
            </xdr:cNvSpPr>
          </xdr:nvSpPr>
          <xdr:spPr bwMode="auto">
            <a:xfrm>
              <a:off x="147" y="248"/>
              <a:ext cx="62" cy="3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00" mc:Ignorable="a14" a14:legacySpreadsheetColorIndex="50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vertOverflow="clip" wrap="square" lIns="36576" tIns="27432" rIns="0" bIns="0" anchor="t" upright="1"/>
            <a:lstStyle/>
            <a:p>
              <a:pPr algn="l" rtl="0">
                <a:defRPr sz="1000"/>
              </a:pPr>
              <a:r>
                <a:rPr lang="en-US" altLang="zh-TW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Fig.1</a:t>
              </a:r>
            </a:p>
          </xdr:txBody>
        </xdr:sp>
      </xdr:grpSp>
      <xdr:grpSp>
        <xdr:nvGrpSpPr>
          <xdr:cNvPr id="84998" name="Group 6"/>
          <xdr:cNvGrpSpPr>
            <a:grpSpLocks/>
          </xdr:cNvGrpSpPr>
        </xdr:nvGrpSpPr>
        <xdr:grpSpPr bwMode="auto">
          <a:xfrm>
            <a:off x="437" y="107"/>
            <a:ext cx="270" cy="175"/>
            <a:chOff x="437" y="107"/>
            <a:chExt cx="270" cy="175"/>
          </a:xfrm>
        </xdr:grpSpPr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84999" name="Object 7" hidden="1">
                  <a:extLst>
                    <a:ext uri="{63B3BB69-23CF-44E3-9099-C40C66FF867C}">
                      <a14:compatExt spid="_x0000_s84999"/>
                    </a:ext>
                  </a:extLst>
                </xdr:cNvPr>
                <xdr:cNvSpPr/>
              </xdr:nvSpPr>
              <xdr:spPr>
                <a:xfrm>
                  <a:off x="437" y="107"/>
                  <a:ext cx="270" cy="142"/>
                </a:xfrm>
                <a:prstGeom prst="rect">
                  <a:avLst/>
                </a:prstGeom>
              </xdr:spPr>
            </xdr:sp>
          </mc:Choice>
          <mc:Fallback/>
        </mc:AlternateContent>
        <xdr:sp macro="" textlink="">
          <xdr:nvSpPr>
            <xdr:cNvPr id="85000" name="Rectangle 8"/>
            <xdr:cNvSpPr>
              <a:spLocks noChangeArrowheads="1"/>
            </xdr:cNvSpPr>
          </xdr:nvSpPr>
          <xdr:spPr bwMode="auto">
            <a:xfrm>
              <a:off x="532" y="250"/>
              <a:ext cx="52" cy="32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99CC00" mc:Ignorable="a14" a14:legacySpreadsheetColorIndex="50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vertOverflow="clip" wrap="square" lIns="36576" tIns="27432" rIns="0" bIns="0" anchor="t" upright="1"/>
            <a:lstStyle/>
            <a:p>
              <a:pPr algn="l" rtl="0">
                <a:defRPr sz="1000"/>
              </a:pPr>
              <a:r>
                <a:rPr lang="en-US" altLang="zh-TW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Fig.2</a:t>
              </a:r>
            </a:p>
          </xdr:txBody>
        </xdr:sp>
      </xdr:grp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14</xdr:row>
      <xdr:rowOff>0</xdr:rowOff>
    </xdr:from>
    <xdr:to>
      <xdr:col>10</xdr:col>
      <xdr:colOff>0</xdr:colOff>
      <xdr:row>14</xdr:row>
      <xdr:rowOff>0</xdr:rowOff>
    </xdr:to>
    <xdr:pic>
      <xdr:nvPicPr>
        <xdr:cNvPr id="983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58" t="39290" r="27850" b="16472"/>
        <a:stretch>
          <a:fillRect/>
        </a:stretch>
      </xdr:blipFill>
      <xdr:spPr bwMode="auto">
        <a:xfrm>
          <a:off x="6560820" y="3634740"/>
          <a:ext cx="1592580" cy="0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495300</xdr:colOff>
      <xdr:row>3</xdr:row>
      <xdr:rowOff>99060</xdr:rowOff>
    </xdr:from>
    <xdr:to>
      <xdr:col>6</xdr:col>
      <xdr:colOff>731520</xdr:colOff>
      <xdr:row>10</xdr:row>
      <xdr:rowOff>38100</xdr:rowOff>
    </xdr:to>
    <xdr:grpSp>
      <xdr:nvGrpSpPr>
        <xdr:cNvPr id="98306" name="Group 2"/>
        <xdr:cNvGrpSpPr>
          <a:grpSpLocks/>
        </xdr:cNvGrpSpPr>
      </xdr:nvGrpSpPr>
      <xdr:grpSpPr bwMode="auto">
        <a:xfrm>
          <a:off x="495300" y="922020"/>
          <a:ext cx="5113020" cy="1859280"/>
          <a:chOff x="61" y="88"/>
          <a:chExt cx="541" cy="200"/>
        </a:xfrm>
      </xdr:grpSpPr>
      <xdr:sp macro="" textlink="">
        <xdr:nvSpPr>
          <xdr:cNvPr id="98307" name="Rectangle 3"/>
          <xdr:cNvSpPr>
            <a:spLocks noChangeArrowheads="1"/>
          </xdr:cNvSpPr>
        </xdr:nvSpPr>
        <xdr:spPr bwMode="auto">
          <a:xfrm>
            <a:off x="135" y="256"/>
            <a:ext cx="56" cy="24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Fig.1</a:t>
            </a:r>
          </a:p>
        </xdr:txBody>
      </xdr:sp>
      <xdr:sp macro="" textlink="">
        <xdr:nvSpPr>
          <xdr:cNvPr id="98308" name="Rectangle 4"/>
          <xdr:cNvSpPr>
            <a:spLocks noChangeArrowheads="1"/>
          </xdr:cNvSpPr>
        </xdr:nvSpPr>
        <xdr:spPr bwMode="auto">
          <a:xfrm>
            <a:off x="446" y="256"/>
            <a:ext cx="59" cy="3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Fig.2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8309" name="Object 5" hidden="1">
                <a:extLst>
                  <a:ext uri="{63B3BB69-23CF-44E3-9099-C40C66FF867C}">
                    <a14:compatExt spid="_x0000_s98309"/>
                  </a:ext>
                </a:extLst>
              </xdr:cNvPr>
              <xdr:cNvSpPr/>
            </xdr:nvSpPr>
            <xdr:spPr>
              <a:xfrm>
                <a:off x="61" y="88"/>
                <a:ext cx="301" cy="166"/>
              </a:xfrm>
              <a:prstGeom prst="rect">
                <a:avLst/>
              </a:prstGeom>
            </xdr:spPr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8310" name="Object 6" hidden="1">
                <a:extLst>
                  <a:ext uri="{63B3BB69-23CF-44E3-9099-C40C66FF867C}">
                    <a14:compatExt spid="_x0000_s98310"/>
                  </a:ext>
                </a:extLst>
              </xdr:cNvPr>
              <xdr:cNvSpPr/>
            </xdr:nvSpPr>
            <xdr:spPr>
              <a:xfrm>
                <a:off x="345" y="89"/>
                <a:ext cx="257" cy="165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571500</xdr:colOff>
          <xdr:row>3</xdr:row>
          <xdr:rowOff>220980</xdr:rowOff>
        </xdr:from>
        <xdr:to>
          <xdr:col>3</xdr:col>
          <xdr:colOff>541020</xdr:colOff>
          <xdr:row>9</xdr:row>
          <xdr:rowOff>160020</xdr:rowOff>
        </xdr:to>
        <xdr:sp macro="" textlink="">
          <xdr:nvSpPr>
            <xdr:cNvPr id="89089" name="Object 1" hidden="1">
              <a:extLst>
                <a:ext uri="{63B3BB69-23CF-44E3-9099-C40C66FF867C}">
                  <a14:compatExt spid="_x0000_s89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594360</xdr:colOff>
      <xdr:row>3</xdr:row>
      <xdr:rowOff>83820</xdr:rowOff>
    </xdr:from>
    <xdr:to>
      <xdr:col>3</xdr:col>
      <xdr:colOff>228600</xdr:colOff>
      <xdr:row>10</xdr:row>
      <xdr:rowOff>99060</xdr:rowOff>
    </xdr:to>
    <xdr:pic>
      <xdr:nvPicPr>
        <xdr:cNvPr id="901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" y="906780"/>
          <a:ext cx="2080260" cy="1935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525780</xdr:colOff>
      <xdr:row>3</xdr:row>
      <xdr:rowOff>106680</xdr:rowOff>
    </xdr:from>
    <xdr:to>
      <xdr:col>3</xdr:col>
      <xdr:colOff>30480</xdr:colOff>
      <xdr:row>8</xdr:row>
      <xdr:rowOff>213360</xdr:rowOff>
    </xdr:to>
    <xdr:grpSp>
      <xdr:nvGrpSpPr>
        <xdr:cNvPr id="91175" name="Group 39"/>
        <xdr:cNvGrpSpPr>
          <a:grpSpLocks/>
        </xdr:cNvGrpSpPr>
      </xdr:nvGrpSpPr>
      <xdr:grpSpPr bwMode="auto">
        <a:xfrm>
          <a:off x="525780" y="929640"/>
          <a:ext cx="2014220" cy="1478280"/>
          <a:chOff x="55" y="98"/>
          <a:chExt cx="213" cy="156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1138" name="Object 2" hidden="1">
                <a:extLst>
                  <a:ext uri="{63B3BB69-23CF-44E3-9099-C40C66FF867C}">
                    <a14:compatExt spid="_x0000_s91138"/>
                  </a:ext>
                </a:extLst>
              </xdr:cNvPr>
              <xdr:cNvSpPr/>
            </xdr:nvSpPr>
            <xdr:spPr>
              <a:xfrm>
                <a:off x="55" y="98"/>
                <a:ext cx="213" cy="126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91139" name="Rectangle 3"/>
          <xdr:cNvSpPr>
            <a:spLocks noChangeArrowheads="1"/>
          </xdr:cNvSpPr>
        </xdr:nvSpPr>
        <xdr:spPr bwMode="auto">
          <a:xfrm>
            <a:off x="147" y="233"/>
            <a:ext cx="78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Fig.1</a:t>
            </a:r>
          </a:p>
        </xdr:txBody>
      </xdr:sp>
    </xdr:grpSp>
    <xdr:clientData/>
  </xdr:twoCellAnchor>
  <xdr:twoCellAnchor>
    <xdr:from>
      <xdr:col>6</xdr:col>
      <xdr:colOff>685800</xdr:colOff>
      <xdr:row>3</xdr:row>
      <xdr:rowOff>7620</xdr:rowOff>
    </xdr:from>
    <xdr:to>
      <xdr:col>9</xdr:col>
      <xdr:colOff>152400</xdr:colOff>
      <xdr:row>8</xdr:row>
      <xdr:rowOff>182880</xdr:rowOff>
    </xdr:to>
    <xdr:grpSp>
      <xdr:nvGrpSpPr>
        <xdr:cNvPr id="91176" name="Group 40"/>
        <xdr:cNvGrpSpPr>
          <a:grpSpLocks/>
        </xdr:cNvGrpSpPr>
      </xdr:nvGrpSpPr>
      <xdr:grpSpPr bwMode="auto">
        <a:xfrm>
          <a:off x="5633720" y="830580"/>
          <a:ext cx="1620520" cy="1546860"/>
          <a:chOff x="595" y="88"/>
          <a:chExt cx="171" cy="163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1141" name="Object 5" hidden="1">
                <a:extLst>
                  <a:ext uri="{63B3BB69-23CF-44E3-9099-C40C66FF867C}">
                    <a14:compatExt spid="_x0000_s91141"/>
                  </a:ext>
                </a:extLst>
              </xdr:cNvPr>
              <xdr:cNvSpPr/>
            </xdr:nvSpPr>
            <xdr:spPr>
              <a:xfrm>
                <a:off x="595" y="88"/>
                <a:ext cx="171" cy="136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91142" name="Rectangle 6"/>
          <xdr:cNvSpPr>
            <a:spLocks noChangeArrowheads="1"/>
          </xdr:cNvSpPr>
        </xdr:nvSpPr>
        <xdr:spPr bwMode="auto">
          <a:xfrm>
            <a:off x="670" y="230"/>
            <a:ext cx="66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Fig.3</a:t>
            </a:r>
          </a:p>
        </xdr:txBody>
      </xdr:sp>
    </xdr:grpSp>
    <xdr:clientData/>
  </xdr:twoCellAnchor>
  <xdr:twoCellAnchor>
    <xdr:from>
      <xdr:col>10</xdr:col>
      <xdr:colOff>0</xdr:colOff>
      <xdr:row>3</xdr:row>
      <xdr:rowOff>45720</xdr:rowOff>
    </xdr:from>
    <xdr:to>
      <xdr:col>13</xdr:col>
      <xdr:colOff>533400</xdr:colOff>
      <xdr:row>8</xdr:row>
      <xdr:rowOff>182880</xdr:rowOff>
    </xdr:to>
    <xdr:grpSp>
      <xdr:nvGrpSpPr>
        <xdr:cNvPr id="91177" name="Group 41"/>
        <xdr:cNvGrpSpPr>
          <a:grpSpLocks/>
        </xdr:cNvGrpSpPr>
      </xdr:nvGrpSpPr>
      <xdr:grpSpPr bwMode="auto">
        <a:xfrm>
          <a:off x="7640320" y="868680"/>
          <a:ext cx="2372360" cy="1508760"/>
          <a:chOff x="808" y="85"/>
          <a:chExt cx="242" cy="159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1145" name="Object 9" hidden="1">
                <a:extLst>
                  <a:ext uri="{63B3BB69-23CF-44E3-9099-C40C66FF867C}">
                    <a14:compatExt spid="_x0000_s91145"/>
                  </a:ext>
                </a:extLst>
              </xdr:cNvPr>
              <xdr:cNvSpPr/>
            </xdr:nvSpPr>
            <xdr:spPr>
              <a:xfrm>
                <a:off x="808" y="85"/>
                <a:ext cx="242" cy="143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91146" name="Rectangle 10"/>
          <xdr:cNvSpPr>
            <a:spLocks noChangeArrowheads="1"/>
          </xdr:cNvSpPr>
        </xdr:nvSpPr>
        <xdr:spPr bwMode="auto">
          <a:xfrm>
            <a:off x="883" y="223"/>
            <a:ext cx="64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Fig.4</a:t>
            </a:r>
          </a:p>
        </xdr:txBody>
      </xdr:sp>
    </xdr:grpSp>
    <xdr:clientData/>
  </xdr:twoCellAnchor>
  <xdr:twoCellAnchor>
    <xdr:from>
      <xdr:col>3</xdr:col>
      <xdr:colOff>571500</xdr:colOff>
      <xdr:row>3</xdr:row>
      <xdr:rowOff>160020</xdr:rowOff>
    </xdr:from>
    <xdr:to>
      <xdr:col>6</xdr:col>
      <xdr:colOff>495300</xdr:colOff>
      <xdr:row>8</xdr:row>
      <xdr:rowOff>251460</xdr:rowOff>
    </xdr:to>
    <xdr:grpSp>
      <xdr:nvGrpSpPr>
        <xdr:cNvPr id="91174" name="Group 38"/>
        <xdr:cNvGrpSpPr>
          <a:grpSpLocks/>
        </xdr:cNvGrpSpPr>
      </xdr:nvGrpSpPr>
      <xdr:grpSpPr bwMode="auto">
        <a:xfrm>
          <a:off x="3081020" y="982980"/>
          <a:ext cx="2362200" cy="1463040"/>
          <a:chOff x="328" y="90"/>
          <a:chExt cx="250" cy="154"/>
        </a:xfrm>
      </xdr:grpSpPr>
      <xdr:sp macro="" textlink="">
        <xdr:nvSpPr>
          <xdr:cNvPr id="91140" name="Rectangle 4"/>
          <xdr:cNvSpPr>
            <a:spLocks noChangeArrowheads="1"/>
          </xdr:cNvSpPr>
        </xdr:nvSpPr>
        <xdr:spPr bwMode="auto">
          <a:xfrm>
            <a:off x="419" y="218"/>
            <a:ext cx="52" cy="26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Fig.2</a:t>
            </a:r>
          </a:p>
        </xdr:txBody>
      </xdr:sp>
      <xdr:pic>
        <xdr:nvPicPr>
          <xdr:cNvPr id="91147" name="Picture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8" y="90"/>
            <a:ext cx="250" cy="1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14</xdr:col>
      <xdr:colOff>259080</xdr:colOff>
      <xdr:row>2</xdr:row>
      <xdr:rowOff>144780</xdr:rowOff>
    </xdr:from>
    <xdr:to>
      <xdr:col>17</xdr:col>
      <xdr:colOff>259080</xdr:colOff>
      <xdr:row>9</xdr:row>
      <xdr:rowOff>7620</xdr:rowOff>
    </xdr:to>
    <xdr:grpSp>
      <xdr:nvGrpSpPr>
        <xdr:cNvPr id="91182" name="Group 46"/>
        <xdr:cNvGrpSpPr>
          <a:grpSpLocks/>
        </xdr:cNvGrpSpPr>
      </xdr:nvGrpSpPr>
      <xdr:grpSpPr bwMode="auto">
        <a:xfrm>
          <a:off x="10358120" y="693420"/>
          <a:ext cx="1706880" cy="1783080"/>
          <a:chOff x="1152" y="61"/>
          <a:chExt cx="177" cy="189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1172" name="Object 36" hidden="1">
                <a:extLst>
                  <a:ext uri="{63B3BB69-23CF-44E3-9099-C40C66FF867C}">
                    <a14:compatExt spid="_x0000_s91172"/>
                  </a:ext>
                </a:extLst>
              </xdr:cNvPr>
              <xdr:cNvSpPr/>
            </xdr:nvSpPr>
            <xdr:spPr>
              <a:xfrm>
                <a:off x="1152" y="61"/>
                <a:ext cx="177" cy="154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91173" name="Rectangle 37"/>
          <xdr:cNvSpPr>
            <a:spLocks noChangeArrowheads="1"/>
          </xdr:cNvSpPr>
        </xdr:nvSpPr>
        <xdr:spPr bwMode="auto">
          <a:xfrm>
            <a:off x="1243" y="226"/>
            <a:ext cx="54" cy="24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Fig.5</a:t>
            </a:r>
          </a:p>
        </xdr:txBody>
      </xdr:sp>
    </xdr:grpSp>
    <xdr:clientData/>
  </xdr:twoCellAnchor>
  <xdr:twoCellAnchor>
    <xdr:from>
      <xdr:col>18</xdr:col>
      <xdr:colOff>259080</xdr:colOff>
      <xdr:row>2</xdr:row>
      <xdr:rowOff>121920</xdr:rowOff>
    </xdr:from>
    <xdr:to>
      <xdr:col>22</xdr:col>
      <xdr:colOff>487680</xdr:colOff>
      <xdr:row>8</xdr:row>
      <xdr:rowOff>266700</xdr:rowOff>
    </xdr:to>
    <xdr:grpSp>
      <xdr:nvGrpSpPr>
        <xdr:cNvPr id="91183" name="Group 47"/>
        <xdr:cNvGrpSpPr>
          <a:grpSpLocks/>
        </xdr:cNvGrpSpPr>
      </xdr:nvGrpSpPr>
      <xdr:grpSpPr bwMode="auto">
        <a:xfrm>
          <a:off x="12633960" y="670560"/>
          <a:ext cx="2504440" cy="1790700"/>
          <a:chOff x="1459" y="61"/>
          <a:chExt cx="260" cy="189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1180" name="Object 44" hidden="1">
                <a:extLst>
                  <a:ext uri="{63B3BB69-23CF-44E3-9099-C40C66FF867C}">
                    <a14:compatExt spid="_x0000_s91180"/>
                  </a:ext>
                </a:extLst>
              </xdr:cNvPr>
              <xdr:cNvSpPr/>
            </xdr:nvSpPr>
            <xdr:spPr>
              <a:xfrm>
                <a:off x="1459" y="61"/>
                <a:ext cx="260" cy="161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91181" name="Rectangle 45"/>
          <xdr:cNvSpPr>
            <a:spLocks noChangeArrowheads="1"/>
          </xdr:cNvSpPr>
        </xdr:nvSpPr>
        <xdr:spPr bwMode="auto">
          <a:xfrm>
            <a:off x="1595" y="226"/>
            <a:ext cx="68" cy="24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Fig.6</a:t>
            </a:r>
          </a:p>
        </xdr:txBody>
      </xdr:sp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45720</xdr:rowOff>
    </xdr:from>
    <xdr:to>
      <xdr:col>2</xdr:col>
      <xdr:colOff>769620</xdr:colOff>
      <xdr:row>7</xdr:row>
      <xdr:rowOff>144780</xdr:rowOff>
    </xdr:to>
    <xdr:pic>
      <xdr:nvPicPr>
        <xdr:cNvPr id="9934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57" t="26456" r="22441" b="32281"/>
        <a:stretch>
          <a:fillRect/>
        </a:stretch>
      </xdr:blipFill>
      <xdr:spPr bwMode="auto">
        <a:xfrm>
          <a:off x="266700" y="868680"/>
          <a:ext cx="2209800" cy="1196340"/>
        </a:xfrm>
        <a:prstGeom prst="rect">
          <a:avLst/>
        </a:pr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259080</xdr:colOff>
          <xdr:row>5</xdr:row>
          <xdr:rowOff>7620</xdr:rowOff>
        </xdr:from>
        <xdr:to>
          <xdr:col>19</xdr:col>
          <xdr:colOff>541020</xdr:colOff>
          <xdr:row>14</xdr:row>
          <xdr:rowOff>220980</xdr:rowOff>
        </xdr:to>
        <xdr:sp macro="" textlink="">
          <xdr:nvSpPr>
            <xdr:cNvPr id="104486" name="Object 38" hidden="1">
              <a:extLst>
                <a:ext uri="{63B3BB69-23CF-44E3-9099-C40C66FF867C}">
                  <a14:compatExt spid="_x0000_s104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190500</xdr:colOff>
          <xdr:row>39</xdr:row>
          <xdr:rowOff>30480</xdr:rowOff>
        </xdr:from>
        <xdr:to>
          <xdr:col>19</xdr:col>
          <xdr:colOff>411480</xdr:colOff>
          <xdr:row>48</xdr:row>
          <xdr:rowOff>182880</xdr:rowOff>
        </xdr:to>
        <xdr:sp macro="" textlink="">
          <xdr:nvSpPr>
            <xdr:cNvPr id="104488" name="Object 40" hidden="1">
              <a:extLst>
                <a:ext uri="{63B3BB69-23CF-44E3-9099-C40C66FF867C}">
                  <a14:compatExt spid="_x0000_s104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259080</xdr:colOff>
          <xdr:row>39</xdr:row>
          <xdr:rowOff>38100</xdr:rowOff>
        </xdr:from>
        <xdr:to>
          <xdr:col>14</xdr:col>
          <xdr:colOff>495300</xdr:colOff>
          <xdr:row>48</xdr:row>
          <xdr:rowOff>144780</xdr:rowOff>
        </xdr:to>
        <xdr:sp macro="" textlink="">
          <xdr:nvSpPr>
            <xdr:cNvPr id="104489" name="Object 41" hidden="1">
              <a:extLst>
                <a:ext uri="{63B3BB69-23CF-44E3-9099-C40C66FF867C}">
                  <a14:compatExt spid="_x0000_s104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25</xdr:row>
          <xdr:rowOff>30480</xdr:rowOff>
        </xdr:from>
        <xdr:to>
          <xdr:col>14</xdr:col>
          <xdr:colOff>518160</xdr:colOff>
          <xdr:row>34</xdr:row>
          <xdr:rowOff>152400</xdr:rowOff>
        </xdr:to>
        <xdr:sp macro="" textlink="">
          <xdr:nvSpPr>
            <xdr:cNvPr id="104490" name="Object 42" hidden="1">
              <a:extLst>
                <a:ext uri="{63B3BB69-23CF-44E3-9099-C40C66FF867C}">
                  <a14:compatExt spid="_x0000_s104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259080</xdr:colOff>
          <xdr:row>25</xdr:row>
          <xdr:rowOff>30480</xdr:rowOff>
        </xdr:from>
        <xdr:to>
          <xdr:col>19</xdr:col>
          <xdr:colOff>541020</xdr:colOff>
          <xdr:row>34</xdr:row>
          <xdr:rowOff>152400</xdr:rowOff>
        </xdr:to>
        <xdr:sp macro="" textlink="">
          <xdr:nvSpPr>
            <xdr:cNvPr id="104491" name="Object 43" hidden="1">
              <a:extLst>
                <a:ext uri="{63B3BB69-23CF-44E3-9099-C40C66FF867C}">
                  <a14:compatExt spid="_x0000_s104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266700</xdr:colOff>
          <xdr:row>15</xdr:row>
          <xdr:rowOff>30480</xdr:rowOff>
        </xdr:from>
        <xdr:to>
          <xdr:col>19</xdr:col>
          <xdr:colOff>548640</xdr:colOff>
          <xdr:row>24</xdr:row>
          <xdr:rowOff>228600</xdr:rowOff>
        </xdr:to>
        <xdr:sp macro="" textlink="">
          <xdr:nvSpPr>
            <xdr:cNvPr id="104492" name="Object 44" hidden="1">
              <a:extLst>
                <a:ext uri="{63B3BB69-23CF-44E3-9099-C40C66FF867C}">
                  <a14:compatExt spid="_x0000_s104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259080</xdr:colOff>
          <xdr:row>15</xdr:row>
          <xdr:rowOff>38100</xdr:rowOff>
        </xdr:from>
        <xdr:to>
          <xdr:col>14</xdr:col>
          <xdr:colOff>541020</xdr:colOff>
          <xdr:row>24</xdr:row>
          <xdr:rowOff>236220</xdr:rowOff>
        </xdr:to>
        <xdr:sp macro="" textlink="">
          <xdr:nvSpPr>
            <xdr:cNvPr id="104493" name="Object 45" hidden="1">
              <a:extLst>
                <a:ext uri="{63B3BB69-23CF-44E3-9099-C40C66FF867C}">
                  <a14:compatExt spid="_x0000_s104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297180</xdr:colOff>
          <xdr:row>5</xdr:row>
          <xdr:rowOff>30480</xdr:rowOff>
        </xdr:from>
        <xdr:to>
          <xdr:col>14</xdr:col>
          <xdr:colOff>579120</xdr:colOff>
          <xdr:row>14</xdr:row>
          <xdr:rowOff>228600</xdr:rowOff>
        </xdr:to>
        <xdr:sp macro="" textlink="">
          <xdr:nvSpPr>
            <xdr:cNvPr id="104494" name="Object 46" hidden="1">
              <a:extLst>
                <a:ext uri="{63B3BB69-23CF-44E3-9099-C40C66FF867C}">
                  <a14:compatExt spid="_x0000_s104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5</xdr:row>
          <xdr:rowOff>38100</xdr:rowOff>
        </xdr:from>
        <xdr:to>
          <xdr:col>4</xdr:col>
          <xdr:colOff>495300</xdr:colOff>
          <xdr:row>14</xdr:row>
          <xdr:rowOff>236220</xdr:rowOff>
        </xdr:to>
        <xdr:sp macro="" textlink="">
          <xdr:nvSpPr>
            <xdr:cNvPr id="104495" name="Object 47" hidden="1">
              <a:extLst>
                <a:ext uri="{63B3BB69-23CF-44E3-9099-C40C66FF867C}">
                  <a14:compatExt spid="_x0000_s104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144780</xdr:colOff>
          <xdr:row>15</xdr:row>
          <xdr:rowOff>38100</xdr:rowOff>
        </xdr:from>
        <xdr:to>
          <xdr:col>4</xdr:col>
          <xdr:colOff>480060</xdr:colOff>
          <xdr:row>24</xdr:row>
          <xdr:rowOff>236220</xdr:rowOff>
        </xdr:to>
        <xdr:sp macro="" textlink="">
          <xdr:nvSpPr>
            <xdr:cNvPr id="104496" name="Object 48" hidden="1">
              <a:extLst>
                <a:ext uri="{63B3BB69-23CF-44E3-9099-C40C66FF867C}">
                  <a14:compatExt spid="_x0000_s104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220980</xdr:colOff>
          <xdr:row>15</xdr:row>
          <xdr:rowOff>30480</xdr:rowOff>
        </xdr:from>
        <xdr:to>
          <xdr:col>9</xdr:col>
          <xdr:colOff>502920</xdr:colOff>
          <xdr:row>24</xdr:row>
          <xdr:rowOff>228600</xdr:rowOff>
        </xdr:to>
        <xdr:sp macro="" textlink="">
          <xdr:nvSpPr>
            <xdr:cNvPr id="104497" name="Object 49" hidden="1">
              <a:extLst>
                <a:ext uri="{63B3BB69-23CF-44E3-9099-C40C66FF867C}">
                  <a14:compatExt spid="_x0000_s104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25</xdr:row>
          <xdr:rowOff>30480</xdr:rowOff>
        </xdr:from>
        <xdr:to>
          <xdr:col>9</xdr:col>
          <xdr:colOff>480060</xdr:colOff>
          <xdr:row>34</xdr:row>
          <xdr:rowOff>160020</xdr:rowOff>
        </xdr:to>
        <xdr:sp macro="" textlink="">
          <xdr:nvSpPr>
            <xdr:cNvPr id="104498" name="Object 50" hidden="1">
              <a:extLst>
                <a:ext uri="{63B3BB69-23CF-44E3-9099-C40C66FF867C}">
                  <a14:compatExt spid="_x0000_s104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144780</xdr:colOff>
          <xdr:row>25</xdr:row>
          <xdr:rowOff>30480</xdr:rowOff>
        </xdr:from>
        <xdr:to>
          <xdr:col>4</xdr:col>
          <xdr:colOff>480060</xdr:colOff>
          <xdr:row>34</xdr:row>
          <xdr:rowOff>160020</xdr:rowOff>
        </xdr:to>
        <xdr:sp macro="" textlink="">
          <xdr:nvSpPr>
            <xdr:cNvPr id="104499" name="Object 51" hidden="1">
              <a:extLst>
                <a:ext uri="{63B3BB69-23CF-44E3-9099-C40C66FF867C}">
                  <a14:compatExt spid="_x0000_s104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144780</xdr:colOff>
          <xdr:row>39</xdr:row>
          <xdr:rowOff>30480</xdr:rowOff>
        </xdr:from>
        <xdr:to>
          <xdr:col>4</xdr:col>
          <xdr:colOff>480060</xdr:colOff>
          <xdr:row>48</xdr:row>
          <xdr:rowOff>182880</xdr:rowOff>
        </xdr:to>
        <xdr:sp macro="" textlink="">
          <xdr:nvSpPr>
            <xdr:cNvPr id="104502" name="Object 54" hidden="1">
              <a:extLst>
                <a:ext uri="{63B3BB69-23CF-44E3-9099-C40C66FF867C}">
                  <a14:compatExt spid="_x0000_s104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175260</xdr:colOff>
      <xdr:row>49</xdr:row>
      <xdr:rowOff>38100</xdr:rowOff>
    </xdr:from>
    <xdr:to>
      <xdr:col>4</xdr:col>
      <xdr:colOff>457200</xdr:colOff>
      <xdr:row>61</xdr:row>
      <xdr:rowOff>60960</xdr:rowOff>
    </xdr:to>
    <xdr:pic>
      <xdr:nvPicPr>
        <xdr:cNvPr id="104509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40" b="5971"/>
        <a:stretch>
          <a:fillRect/>
        </a:stretch>
      </xdr:blipFill>
      <xdr:spPr bwMode="auto">
        <a:xfrm>
          <a:off x="175260" y="11650980"/>
          <a:ext cx="3192780" cy="23088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182880</xdr:colOff>
          <xdr:row>5</xdr:row>
          <xdr:rowOff>30480</xdr:rowOff>
        </xdr:from>
        <xdr:to>
          <xdr:col>9</xdr:col>
          <xdr:colOff>464820</xdr:colOff>
          <xdr:row>14</xdr:row>
          <xdr:rowOff>228600</xdr:rowOff>
        </xdr:to>
        <xdr:sp macro="" textlink="">
          <xdr:nvSpPr>
            <xdr:cNvPr id="104511" name="Object 63" hidden="1">
              <a:extLst>
                <a:ext uri="{63B3BB69-23CF-44E3-9099-C40C66FF867C}">
                  <a14:compatExt spid="_x0000_s104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144780</xdr:colOff>
          <xdr:row>39</xdr:row>
          <xdr:rowOff>53340</xdr:rowOff>
        </xdr:from>
        <xdr:to>
          <xdr:col>9</xdr:col>
          <xdr:colOff>388620</xdr:colOff>
          <xdr:row>48</xdr:row>
          <xdr:rowOff>182880</xdr:rowOff>
        </xdr:to>
        <xdr:sp macro="" textlink="">
          <xdr:nvSpPr>
            <xdr:cNvPr id="104512" name="Object 64" hidden="1">
              <a:extLst>
                <a:ext uri="{63B3BB69-23CF-44E3-9099-C40C66FF867C}">
                  <a14:compatExt spid="_x0000_s104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49</xdr:row>
          <xdr:rowOff>22860</xdr:rowOff>
        </xdr:from>
        <xdr:to>
          <xdr:col>9</xdr:col>
          <xdr:colOff>434340</xdr:colOff>
          <xdr:row>61</xdr:row>
          <xdr:rowOff>160020</xdr:rowOff>
        </xdr:to>
        <xdr:sp macro="" textlink="">
          <xdr:nvSpPr>
            <xdr:cNvPr id="104513" name="Object 65" hidden="1">
              <a:extLst>
                <a:ext uri="{63B3BB69-23CF-44E3-9099-C40C66FF867C}">
                  <a14:compatExt spid="_x0000_s104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381000</xdr:colOff>
          <xdr:row>49</xdr:row>
          <xdr:rowOff>182880</xdr:rowOff>
        </xdr:from>
        <xdr:to>
          <xdr:col>14</xdr:col>
          <xdr:colOff>388620</xdr:colOff>
          <xdr:row>61</xdr:row>
          <xdr:rowOff>76200</xdr:rowOff>
        </xdr:to>
        <xdr:sp macro="" textlink="">
          <xdr:nvSpPr>
            <xdr:cNvPr id="104514" name="Object 66" hidden="1">
              <a:extLst>
                <a:ext uri="{63B3BB69-23CF-44E3-9099-C40C66FF867C}">
                  <a14:compatExt spid="_x0000_s104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198120</xdr:colOff>
          <xdr:row>49</xdr:row>
          <xdr:rowOff>68580</xdr:rowOff>
        </xdr:from>
        <xdr:to>
          <xdr:col>19</xdr:col>
          <xdr:colOff>480060</xdr:colOff>
          <xdr:row>61</xdr:row>
          <xdr:rowOff>160020</xdr:rowOff>
        </xdr:to>
        <xdr:sp macro="" textlink="">
          <xdr:nvSpPr>
            <xdr:cNvPr id="104515" name="Object 67" hidden="1">
              <a:extLst>
                <a:ext uri="{63B3BB69-23CF-44E3-9099-C40C66FF867C}">
                  <a14:compatExt spid="_x0000_s104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457200</xdr:colOff>
          <xdr:row>3</xdr:row>
          <xdr:rowOff>121920</xdr:rowOff>
        </xdr:from>
        <xdr:to>
          <xdr:col>4</xdr:col>
          <xdr:colOff>411480</xdr:colOff>
          <xdr:row>8</xdr:row>
          <xdr:rowOff>228600</xdr:rowOff>
        </xdr:to>
        <xdr:sp macro="" textlink="">
          <xdr:nvSpPr>
            <xdr:cNvPr id="92161" name="Object 1" hidden="1">
              <a:extLst>
                <a:ext uri="{63B3BB69-23CF-44E3-9099-C40C66FF867C}">
                  <a14:compatExt spid="_x0000_s92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3</xdr:row>
          <xdr:rowOff>144780</xdr:rowOff>
        </xdr:from>
        <xdr:to>
          <xdr:col>3</xdr:col>
          <xdr:colOff>411480</xdr:colOff>
          <xdr:row>8</xdr:row>
          <xdr:rowOff>68580</xdr:rowOff>
        </xdr:to>
        <xdr:sp macro="" textlink="">
          <xdr:nvSpPr>
            <xdr:cNvPr id="94209" name="Object 1" hidden="1">
              <a:extLst>
                <a:ext uri="{63B3BB69-23CF-44E3-9099-C40C66FF867C}">
                  <a14:compatExt spid="_x0000_s94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731520</xdr:colOff>
      <xdr:row>1</xdr:row>
      <xdr:rowOff>198120</xdr:rowOff>
    </xdr:from>
    <xdr:to>
      <xdr:col>5</xdr:col>
      <xdr:colOff>83820</xdr:colOff>
      <xdr:row>7</xdr:row>
      <xdr:rowOff>160020</xdr:rowOff>
    </xdr:to>
    <xdr:grpSp>
      <xdr:nvGrpSpPr>
        <xdr:cNvPr id="96511" name="Group 1279"/>
        <xdr:cNvGrpSpPr>
          <a:grpSpLocks/>
        </xdr:cNvGrpSpPr>
      </xdr:nvGrpSpPr>
      <xdr:grpSpPr bwMode="auto">
        <a:xfrm>
          <a:off x="1790700" y="472440"/>
          <a:ext cx="2613660" cy="1607820"/>
          <a:chOff x="198" y="58"/>
          <a:chExt cx="272" cy="16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6468" name="Object 1236" hidden="1">
                <a:extLst>
                  <a:ext uri="{63B3BB69-23CF-44E3-9099-C40C66FF867C}">
                    <a14:compatExt spid="_x0000_s96468"/>
                  </a:ext>
                </a:extLst>
              </xdr:cNvPr>
              <xdr:cNvSpPr/>
            </xdr:nvSpPr>
            <xdr:spPr>
              <a:xfrm>
                <a:off x="198" y="58"/>
                <a:ext cx="272" cy="149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96469" name="Rectangle 1237"/>
          <xdr:cNvSpPr>
            <a:spLocks noChangeArrowheads="1"/>
          </xdr:cNvSpPr>
        </xdr:nvSpPr>
        <xdr:spPr bwMode="auto">
          <a:xfrm>
            <a:off x="284" y="197"/>
            <a:ext cx="46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Fig.1</a:t>
            </a:r>
          </a:p>
        </xdr:txBody>
      </xdr:sp>
    </xdr:grpSp>
    <xdr:clientData/>
  </xdr:twoCellAnchor>
  <xdr:twoCellAnchor>
    <xdr:from>
      <xdr:col>6</xdr:col>
      <xdr:colOff>449580</xdr:colOff>
      <xdr:row>6</xdr:row>
      <xdr:rowOff>220980</xdr:rowOff>
    </xdr:from>
    <xdr:to>
      <xdr:col>7</xdr:col>
      <xdr:colOff>160020</xdr:colOff>
      <xdr:row>7</xdr:row>
      <xdr:rowOff>160020</xdr:rowOff>
    </xdr:to>
    <xdr:sp macro="" textlink="">
      <xdr:nvSpPr>
        <xdr:cNvPr id="96471" name="Rectangle 1239"/>
        <xdr:cNvSpPr>
          <a:spLocks noChangeArrowheads="1"/>
        </xdr:cNvSpPr>
      </xdr:nvSpPr>
      <xdr:spPr bwMode="auto">
        <a:xfrm>
          <a:off x="5585460" y="1866900"/>
          <a:ext cx="525780" cy="2133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00" mc:Ignorable="a14" a14:legacySpreadsheetColorIndex="50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altLang="zh-TW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Fig.2</a:t>
          </a:r>
        </a:p>
      </xdr:txBody>
    </xdr:sp>
    <xdr:clientData/>
  </xdr:twoCellAnchor>
  <xdr:twoCellAnchor>
    <xdr:from>
      <xdr:col>11</xdr:col>
      <xdr:colOff>487680</xdr:colOff>
      <xdr:row>7</xdr:row>
      <xdr:rowOff>228600</xdr:rowOff>
    </xdr:from>
    <xdr:to>
      <xdr:col>12</xdr:col>
      <xdr:colOff>472440</xdr:colOff>
      <xdr:row>8</xdr:row>
      <xdr:rowOff>175260</xdr:rowOff>
    </xdr:to>
    <xdr:sp macro="" textlink="">
      <xdr:nvSpPr>
        <xdr:cNvPr id="96473" name="Rectangle 1241"/>
        <xdr:cNvSpPr>
          <a:spLocks noChangeArrowheads="1"/>
        </xdr:cNvSpPr>
      </xdr:nvSpPr>
      <xdr:spPr bwMode="auto">
        <a:xfrm>
          <a:off x="9136380" y="2148840"/>
          <a:ext cx="525780" cy="2209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00" mc:Ignorable="a14" a14:legacySpreadsheetColorIndex="50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altLang="zh-TW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Fig.3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45720</xdr:colOff>
          <xdr:row>1</xdr:row>
          <xdr:rowOff>190500</xdr:rowOff>
        </xdr:from>
        <xdr:to>
          <xdr:col>14</xdr:col>
          <xdr:colOff>609600</xdr:colOff>
          <xdr:row>7</xdr:row>
          <xdr:rowOff>152400</xdr:rowOff>
        </xdr:to>
        <xdr:sp macro="" textlink="">
          <xdr:nvSpPr>
            <xdr:cNvPr id="96474" name="Object 1242" hidden="1">
              <a:extLst>
                <a:ext uri="{63B3BB69-23CF-44E3-9099-C40C66FF867C}">
                  <a14:compatExt spid="_x0000_s96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198120</xdr:colOff>
          <xdr:row>1</xdr:row>
          <xdr:rowOff>30480</xdr:rowOff>
        </xdr:from>
        <xdr:to>
          <xdr:col>8</xdr:col>
          <xdr:colOff>670560</xdr:colOff>
          <xdr:row>7</xdr:row>
          <xdr:rowOff>83820</xdr:rowOff>
        </xdr:to>
        <xdr:sp macro="" textlink="">
          <xdr:nvSpPr>
            <xdr:cNvPr id="96477" name="Object 1245" hidden="1">
              <a:extLst>
                <a:ext uri="{63B3BB69-23CF-44E3-9099-C40C66FF867C}">
                  <a14:compatExt spid="_x0000_s96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15</xdr:col>
      <xdr:colOff>236220</xdr:colOff>
      <xdr:row>1</xdr:row>
      <xdr:rowOff>68580</xdr:rowOff>
    </xdr:from>
    <xdr:to>
      <xdr:col>19</xdr:col>
      <xdr:colOff>396240</xdr:colOff>
      <xdr:row>7</xdr:row>
      <xdr:rowOff>266700</xdr:rowOff>
    </xdr:to>
    <xdr:grpSp>
      <xdr:nvGrpSpPr>
        <xdr:cNvPr id="96506" name="Group 1274"/>
        <xdr:cNvGrpSpPr>
          <a:grpSpLocks/>
        </xdr:cNvGrpSpPr>
      </xdr:nvGrpSpPr>
      <xdr:grpSpPr bwMode="auto">
        <a:xfrm>
          <a:off x="11239500" y="342900"/>
          <a:ext cx="2781300" cy="1844040"/>
          <a:chOff x="200" y="276"/>
          <a:chExt cx="293" cy="217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6478" name="Object 1246" hidden="1">
                <a:extLst>
                  <a:ext uri="{63B3BB69-23CF-44E3-9099-C40C66FF867C}">
                    <a14:compatExt spid="_x0000_s96478"/>
                  </a:ext>
                </a:extLst>
              </xdr:cNvPr>
              <xdr:cNvSpPr/>
            </xdr:nvSpPr>
            <xdr:spPr>
              <a:xfrm>
                <a:off x="200" y="276"/>
                <a:ext cx="293" cy="205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96479" name="Rectangle 1247"/>
          <xdr:cNvSpPr>
            <a:spLocks noChangeArrowheads="1"/>
          </xdr:cNvSpPr>
        </xdr:nvSpPr>
        <xdr:spPr bwMode="auto">
          <a:xfrm>
            <a:off x="307" y="468"/>
            <a:ext cx="60" cy="2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Fig.4</a:t>
            </a:r>
          </a:p>
        </xdr:txBody>
      </xdr:sp>
    </xdr:grpSp>
    <xdr:clientData/>
  </xdr:twoCellAnchor>
  <xdr:twoCellAnchor>
    <xdr:from>
      <xdr:col>1</xdr:col>
      <xdr:colOff>243840</xdr:colOff>
      <xdr:row>7</xdr:row>
      <xdr:rowOff>266700</xdr:rowOff>
    </xdr:from>
    <xdr:to>
      <xdr:col>4</xdr:col>
      <xdr:colOff>419100</xdr:colOff>
      <xdr:row>16</xdr:row>
      <xdr:rowOff>60960</xdr:rowOff>
    </xdr:to>
    <xdr:grpSp>
      <xdr:nvGrpSpPr>
        <xdr:cNvPr id="96516" name="Group 1284"/>
        <xdr:cNvGrpSpPr>
          <a:grpSpLocks/>
        </xdr:cNvGrpSpPr>
      </xdr:nvGrpSpPr>
      <xdr:grpSpPr bwMode="auto">
        <a:xfrm>
          <a:off x="1303020" y="2186940"/>
          <a:ext cx="2621280" cy="2263140"/>
          <a:chOff x="137" y="231"/>
          <a:chExt cx="276" cy="239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6480" name="Object 1248" hidden="1">
                <a:extLst>
                  <a:ext uri="{63B3BB69-23CF-44E3-9099-C40C66FF867C}">
                    <a14:compatExt spid="_x0000_s96480"/>
                  </a:ext>
                </a:extLst>
              </xdr:cNvPr>
              <xdr:cNvSpPr/>
            </xdr:nvSpPr>
            <xdr:spPr>
              <a:xfrm>
                <a:off x="137" y="231"/>
                <a:ext cx="276" cy="191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96482" name="Rectangle 1250"/>
          <xdr:cNvSpPr>
            <a:spLocks noChangeArrowheads="1"/>
          </xdr:cNvSpPr>
        </xdr:nvSpPr>
        <xdr:spPr bwMode="auto">
          <a:xfrm>
            <a:off x="262" y="446"/>
            <a:ext cx="59" cy="24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Fig.5</a:t>
            </a:r>
          </a:p>
        </xdr:txBody>
      </xdr:sp>
    </xdr:grpSp>
    <xdr:clientData/>
  </xdr:twoCellAnchor>
  <xdr:twoCellAnchor>
    <xdr:from>
      <xdr:col>5</xdr:col>
      <xdr:colOff>68580</xdr:colOff>
      <xdr:row>8</xdr:row>
      <xdr:rowOff>228600</xdr:rowOff>
    </xdr:from>
    <xdr:to>
      <xdr:col>8</xdr:col>
      <xdr:colOff>632460</xdr:colOff>
      <xdr:row>16</xdr:row>
      <xdr:rowOff>22860</xdr:rowOff>
    </xdr:to>
    <xdr:grpSp>
      <xdr:nvGrpSpPr>
        <xdr:cNvPr id="96515" name="Group 1283"/>
        <xdr:cNvGrpSpPr>
          <a:grpSpLocks/>
        </xdr:cNvGrpSpPr>
      </xdr:nvGrpSpPr>
      <xdr:grpSpPr bwMode="auto">
        <a:xfrm>
          <a:off x="4389120" y="2423160"/>
          <a:ext cx="3009900" cy="1988820"/>
          <a:chOff x="462" y="256"/>
          <a:chExt cx="318" cy="21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6509" name="Object 1277" hidden="1">
                <a:extLst>
                  <a:ext uri="{63B3BB69-23CF-44E3-9099-C40C66FF867C}">
                    <a14:compatExt spid="_x0000_s96509"/>
                  </a:ext>
                </a:extLst>
              </xdr:cNvPr>
              <xdr:cNvSpPr/>
            </xdr:nvSpPr>
            <xdr:spPr>
              <a:xfrm>
                <a:off x="462" y="256"/>
                <a:ext cx="318" cy="190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96510" name="Rectangle 1278"/>
          <xdr:cNvSpPr>
            <a:spLocks noChangeArrowheads="1"/>
          </xdr:cNvSpPr>
        </xdr:nvSpPr>
        <xdr:spPr bwMode="auto">
          <a:xfrm>
            <a:off x="560" y="443"/>
            <a:ext cx="56" cy="2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Fig.6</a:t>
            </a:r>
          </a:p>
        </xdr:txBody>
      </xdr:sp>
    </xdr:grpSp>
    <xdr:clientData/>
  </xdr:twoCellAnchor>
  <xdr:twoCellAnchor>
    <xdr:from>
      <xdr:col>9</xdr:col>
      <xdr:colOff>182880</xdr:colOff>
      <xdr:row>8</xdr:row>
      <xdr:rowOff>45720</xdr:rowOff>
    </xdr:from>
    <xdr:to>
      <xdr:col>15</xdr:col>
      <xdr:colOff>160020</xdr:colOff>
      <xdr:row>15</xdr:row>
      <xdr:rowOff>182880</xdr:rowOff>
    </xdr:to>
    <xdr:grpSp>
      <xdr:nvGrpSpPr>
        <xdr:cNvPr id="96514" name="Group 1282"/>
        <xdr:cNvGrpSpPr>
          <a:grpSpLocks/>
        </xdr:cNvGrpSpPr>
      </xdr:nvGrpSpPr>
      <xdr:grpSpPr bwMode="auto">
        <a:xfrm>
          <a:off x="7764780" y="2240280"/>
          <a:ext cx="3398520" cy="2057400"/>
          <a:chOff x="1214" y="231"/>
          <a:chExt cx="358" cy="217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6512" name="Object 1280" hidden="1">
                <a:extLst>
                  <a:ext uri="{63B3BB69-23CF-44E3-9099-C40C66FF867C}">
                    <a14:compatExt spid="_x0000_s96512"/>
                  </a:ext>
                </a:extLst>
              </xdr:cNvPr>
              <xdr:cNvSpPr/>
            </xdr:nvSpPr>
            <xdr:spPr>
              <a:xfrm>
                <a:off x="1214" y="231"/>
                <a:ext cx="358" cy="201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96513" name="Rectangle 1281"/>
          <xdr:cNvSpPr>
            <a:spLocks noChangeArrowheads="1"/>
          </xdr:cNvSpPr>
        </xdr:nvSpPr>
        <xdr:spPr bwMode="auto">
          <a:xfrm>
            <a:off x="1360" y="425"/>
            <a:ext cx="56" cy="2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Fig.7</a:t>
            </a:r>
          </a:p>
        </xdr:txBody>
      </xdr:sp>
    </xdr:grpSp>
    <xdr:clientData/>
  </xdr:twoCellAnchor>
  <xdr:twoCellAnchor editAs="oneCell">
    <xdr:from>
      <xdr:col>19</xdr:col>
      <xdr:colOff>0</xdr:colOff>
      <xdr:row>10</xdr:row>
      <xdr:rowOff>0</xdr:rowOff>
    </xdr:from>
    <xdr:to>
      <xdr:col>23</xdr:col>
      <xdr:colOff>396240</xdr:colOff>
      <xdr:row>17</xdr:row>
      <xdr:rowOff>68580</xdr:rowOff>
    </xdr:to>
    <xdr:pic>
      <xdr:nvPicPr>
        <xdr:cNvPr id="96519" name="Picture 128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4560" y="2743200"/>
          <a:ext cx="3017520" cy="1988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3</xdr:row>
      <xdr:rowOff>76200</xdr:rowOff>
    </xdr:from>
    <xdr:to>
      <xdr:col>7</xdr:col>
      <xdr:colOff>7620</xdr:colOff>
      <xdr:row>9</xdr:row>
      <xdr:rowOff>45720</xdr:rowOff>
    </xdr:to>
    <xdr:grpSp>
      <xdr:nvGrpSpPr>
        <xdr:cNvPr id="97281" name="Group 1"/>
        <xdr:cNvGrpSpPr>
          <a:grpSpLocks/>
        </xdr:cNvGrpSpPr>
      </xdr:nvGrpSpPr>
      <xdr:grpSpPr bwMode="auto">
        <a:xfrm>
          <a:off x="495300" y="899160"/>
          <a:ext cx="5097780" cy="1615440"/>
          <a:chOff x="52" y="95"/>
          <a:chExt cx="537" cy="171"/>
        </a:xfrm>
      </xdr:grpSpPr>
      <xdr:pic>
        <xdr:nvPicPr>
          <xdr:cNvPr id="97282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" y="95"/>
            <a:ext cx="232" cy="1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97283" name="Text Box 3"/>
          <xdr:cNvSpPr txBox="1">
            <a:spLocks noChangeArrowheads="1"/>
          </xdr:cNvSpPr>
        </xdr:nvSpPr>
        <xdr:spPr bwMode="auto">
          <a:xfrm>
            <a:off x="155" y="238"/>
            <a:ext cx="40" cy="24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Fig.1</a:t>
            </a:r>
          </a:p>
        </xdr:txBody>
      </xdr:sp>
      <xdr:pic>
        <xdr:nvPicPr>
          <xdr:cNvPr id="97284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7007"/>
          <a:stretch>
            <a:fillRect/>
          </a:stretch>
        </xdr:blipFill>
        <xdr:spPr bwMode="auto">
          <a:xfrm>
            <a:off x="347" y="95"/>
            <a:ext cx="242" cy="14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7285" name="Text Box 5"/>
          <xdr:cNvSpPr txBox="1">
            <a:spLocks noChangeArrowheads="1"/>
          </xdr:cNvSpPr>
        </xdr:nvSpPr>
        <xdr:spPr bwMode="auto">
          <a:xfrm>
            <a:off x="470" y="240"/>
            <a:ext cx="52" cy="26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Fig.2</a:t>
            </a:r>
          </a:p>
        </xdr:txBody>
      </xdr:sp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822960</xdr:colOff>
          <xdr:row>2</xdr:row>
          <xdr:rowOff>251460</xdr:rowOff>
        </xdr:from>
        <xdr:to>
          <xdr:col>3</xdr:col>
          <xdr:colOff>38100</xdr:colOff>
          <xdr:row>7</xdr:row>
          <xdr:rowOff>259080</xdr:rowOff>
        </xdr:to>
        <xdr:sp macro="" textlink="">
          <xdr:nvSpPr>
            <xdr:cNvPr id="88065" name="Object 1" hidden="1">
              <a:extLst>
                <a:ext uri="{63B3BB69-23CF-44E3-9099-C40C66FF867C}">
                  <a14:compatExt spid="_x0000_s88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586740</xdr:colOff>
      <xdr:row>7</xdr:row>
      <xdr:rowOff>190500</xdr:rowOff>
    </xdr:from>
    <xdr:to>
      <xdr:col>2</xdr:col>
      <xdr:colOff>274320</xdr:colOff>
      <xdr:row>8</xdr:row>
      <xdr:rowOff>190500</xdr:rowOff>
    </xdr:to>
    <xdr:sp macro="" textlink="">
      <xdr:nvSpPr>
        <xdr:cNvPr id="88072" name="Rectangle 8"/>
        <xdr:cNvSpPr>
          <a:spLocks noChangeArrowheads="1"/>
        </xdr:cNvSpPr>
      </xdr:nvSpPr>
      <xdr:spPr bwMode="auto">
        <a:xfrm>
          <a:off x="1668780" y="2110740"/>
          <a:ext cx="495300" cy="2743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00" mc:Ignorable="a14" a14:legacySpreadsheetColorIndex="50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altLang="zh-TW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Fig.1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</xdr:colOff>
          <xdr:row>5</xdr:row>
          <xdr:rowOff>30480</xdr:rowOff>
        </xdr:from>
        <xdr:to>
          <xdr:col>4</xdr:col>
          <xdr:colOff>670560</xdr:colOff>
          <xdr:row>14</xdr:row>
          <xdr:rowOff>236220</xdr:rowOff>
        </xdr:to>
        <xdr:sp macro="" textlink="">
          <xdr:nvSpPr>
            <xdr:cNvPr id="105485" name="Object 13" hidden="1">
              <a:extLst>
                <a:ext uri="{63B3BB69-23CF-44E3-9099-C40C66FF867C}">
                  <a14:compatExt spid="_x0000_s105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</xdr:colOff>
          <xdr:row>5</xdr:row>
          <xdr:rowOff>30480</xdr:rowOff>
        </xdr:from>
        <xdr:to>
          <xdr:col>9</xdr:col>
          <xdr:colOff>533400</xdr:colOff>
          <xdr:row>14</xdr:row>
          <xdr:rowOff>236220</xdr:rowOff>
        </xdr:to>
        <xdr:sp macro="" textlink="">
          <xdr:nvSpPr>
            <xdr:cNvPr id="105486" name="Object 14" hidden="1">
              <a:extLst>
                <a:ext uri="{63B3BB69-23CF-44E3-9099-C40C66FF867C}">
                  <a14:compatExt spid="_x0000_s105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30480</xdr:colOff>
          <xdr:row>5</xdr:row>
          <xdr:rowOff>22860</xdr:rowOff>
        </xdr:from>
        <xdr:to>
          <xdr:col>14</xdr:col>
          <xdr:colOff>541020</xdr:colOff>
          <xdr:row>14</xdr:row>
          <xdr:rowOff>228600</xdr:rowOff>
        </xdr:to>
        <xdr:sp macro="" textlink="">
          <xdr:nvSpPr>
            <xdr:cNvPr id="105487" name="Object 15" hidden="1">
              <a:extLst>
                <a:ext uri="{63B3BB69-23CF-44E3-9099-C40C66FF867C}">
                  <a14:compatExt spid="_x0000_s105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15</xdr:row>
          <xdr:rowOff>22860</xdr:rowOff>
        </xdr:from>
        <xdr:to>
          <xdr:col>4</xdr:col>
          <xdr:colOff>655320</xdr:colOff>
          <xdr:row>24</xdr:row>
          <xdr:rowOff>228600</xdr:rowOff>
        </xdr:to>
        <xdr:sp macro="" textlink="">
          <xdr:nvSpPr>
            <xdr:cNvPr id="105488" name="Object 16" hidden="1">
              <a:extLst>
                <a:ext uri="{63B3BB69-23CF-44E3-9099-C40C66FF867C}">
                  <a14:compatExt spid="_x0000_s105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</xdr:colOff>
          <xdr:row>15</xdr:row>
          <xdr:rowOff>0</xdr:rowOff>
        </xdr:from>
        <xdr:to>
          <xdr:col>10</xdr:col>
          <xdr:colOff>0</xdr:colOff>
          <xdr:row>24</xdr:row>
          <xdr:rowOff>213360</xdr:rowOff>
        </xdr:to>
        <xdr:sp macro="" textlink="">
          <xdr:nvSpPr>
            <xdr:cNvPr id="105489" name="Object 17" hidden="1">
              <a:extLst>
                <a:ext uri="{63B3BB69-23CF-44E3-9099-C40C66FF867C}">
                  <a14:compatExt spid="_x0000_s105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121920</xdr:colOff>
          <xdr:row>15</xdr:row>
          <xdr:rowOff>38100</xdr:rowOff>
        </xdr:from>
        <xdr:to>
          <xdr:col>14</xdr:col>
          <xdr:colOff>426720</xdr:colOff>
          <xdr:row>25</xdr:row>
          <xdr:rowOff>0</xdr:rowOff>
        </xdr:to>
        <xdr:sp macro="" textlink="">
          <xdr:nvSpPr>
            <xdr:cNvPr id="105490" name="Object 18" hidden="1">
              <a:extLst>
                <a:ext uri="{63B3BB69-23CF-44E3-9099-C40C66FF867C}">
                  <a14:compatExt spid="_x0000_s105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304800</xdr:colOff>
          <xdr:row>3</xdr:row>
          <xdr:rowOff>83820</xdr:rowOff>
        </xdr:from>
        <xdr:to>
          <xdr:col>3</xdr:col>
          <xdr:colOff>342900</xdr:colOff>
          <xdr:row>8</xdr:row>
          <xdr:rowOff>0</xdr:rowOff>
        </xdr:to>
        <xdr:sp macro="" textlink="">
          <xdr:nvSpPr>
            <xdr:cNvPr id="41987" name="Object 3" hidden="1">
              <a:extLst>
                <a:ext uri="{63B3BB69-23CF-44E3-9099-C40C66FF867C}">
                  <a14:compatExt spid="_x0000_s41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281940</xdr:colOff>
      <xdr:row>7</xdr:row>
      <xdr:rowOff>220980</xdr:rowOff>
    </xdr:from>
    <xdr:to>
      <xdr:col>2</xdr:col>
      <xdr:colOff>152400</xdr:colOff>
      <xdr:row>8</xdr:row>
      <xdr:rowOff>213360</xdr:rowOff>
    </xdr:to>
    <xdr:sp macro="" textlink="">
      <xdr:nvSpPr>
        <xdr:cNvPr id="41988" name="Text Box 4"/>
        <xdr:cNvSpPr txBox="1">
          <a:spLocks noChangeArrowheads="1"/>
        </xdr:cNvSpPr>
      </xdr:nvSpPr>
      <xdr:spPr bwMode="auto">
        <a:xfrm>
          <a:off x="1112520" y="2141220"/>
          <a:ext cx="495300" cy="266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Fig.1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457200</xdr:colOff>
          <xdr:row>3</xdr:row>
          <xdr:rowOff>60960</xdr:rowOff>
        </xdr:from>
        <xdr:to>
          <xdr:col>8</xdr:col>
          <xdr:colOff>419100</xdr:colOff>
          <xdr:row>8</xdr:row>
          <xdr:rowOff>45720</xdr:rowOff>
        </xdr:to>
        <xdr:sp macro="" textlink="">
          <xdr:nvSpPr>
            <xdr:cNvPr id="41990" name="Object 6" hidden="1">
              <a:extLst>
                <a:ext uri="{63B3BB69-23CF-44E3-9099-C40C66FF867C}">
                  <a14:compatExt spid="_x0000_s41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297180</xdr:colOff>
      <xdr:row>7</xdr:row>
      <xdr:rowOff>228600</xdr:rowOff>
    </xdr:from>
    <xdr:to>
      <xdr:col>7</xdr:col>
      <xdr:colOff>167640</xdr:colOff>
      <xdr:row>8</xdr:row>
      <xdr:rowOff>198120</xdr:rowOff>
    </xdr:to>
    <xdr:sp macro="" textlink="">
      <xdr:nvSpPr>
        <xdr:cNvPr id="41991" name="Text Box 7"/>
        <xdr:cNvSpPr txBox="1">
          <a:spLocks noChangeArrowheads="1"/>
        </xdr:cNvSpPr>
      </xdr:nvSpPr>
      <xdr:spPr bwMode="auto">
        <a:xfrm>
          <a:off x="4251960" y="2148840"/>
          <a:ext cx="495300" cy="2438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Fig.2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2</xdr:row>
      <xdr:rowOff>266700</xdr:rowOff>
    </xdr:from>
    <xdr:to>
      <xdr:col>11</xdr:col>
      <xdr:colOff>373380</xdr:colOff>
      <xdr:row>8</xdr:row>
      <xdr:rowOff>0</xdr:rowOff>
    </xdr:to>
    <xdr:grpSp>
      <xdr:nvGrpSpPr>
        <xdr:cNvPr id="34838" name="Group 22"/>
        <xdr:cNvGrpSpPr>
          <a:grpSpLocks/>
        </xdr:cNvGrpSpPr>
      </xdr:nvGrpSpPr>
      <xdr:grpSpPr bwMode="auto">
        <a:xfrm>
          <a:off x="571500" y="815340"/>
          <a:ext cx="7706360" cy="1379220"/>
          <a:chOff x="16" y="78"/>
          <a:chExt cx="634" cy="146"/>
        </a:xfrm>
      </xdr:grpSpPr>
      <xdr:grpSp>
        <xdr:nvGrpSpPr>
          <xdr:cNvPr id="34835" name="Group 19"/>
          <xdr:cNvGrpSpPr>
            <a:grpSpLocks/>
          </xdr:cNvGrpSpPr>
        </xdr:nvGrpSpPr>
        <xdr:grpSpPr bwMode="auto">
          <a:xfrm>
            <a:off x="16" y="100"/>
            <a:ext cx="193" cy="120"/>
            <a:chOff x="16" y="100"/>
            <a:chExt cx="193" cy="120"/>
          </a:xfrm>
        </xdr:grpSpPr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34818" name="Object 2" hidden="1">
                  <a:extLst>
                    <a:ext uri="{63B3BB69-23CF-44E3-9099-C40C66FF867C}">
                      <a14:compatExt spid="_x0000_s34818"/>
                    </a:ext>
                  </a:extLst>
                </xdr:cNvPr>
                <xdr:cNvSpPr/>
              </xdr:nvSpPr>
              <xdr:spPr>
                <a:xfrm>
                  <a:off x="16" y="100"/>
                  <a:ext cx="193" cy="77"/>
                </a:xfrm>
                <a:prstGeom prst="rect">
                  <a:avLst/>
                </a:prstGeom>
              </xdr:spPr>
            </xdr:sp>
          </mc:Choice>
          <mc:Fallback/>
        </mc:AlternateContent>
        <xdr:sp macro="" textlink="">
          <xdr:nvSpPr>
            <xdr:cNvPr id="34828" name="Text Box 12"/>
            <xdr:cNvSpPr txBox="1">
              <a:spLocks noChangeArrowheads="1"/>
            </xdr:cNvSpPr>
          </xdr:nvSpPr>
          <xdr:spPr bwMode="auto">
            <a:xfrm>
              <a:off x="72" y="187"/>
              <a:ext cx="56" cy="33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0" anchor="t" upright="1"/>
            <a:lstStyle/>
            <a:p>
              <a:pPr algn="l" rtl="0">
                <a:defRPr sz="1000"/>
              </a:pPr>
              <a:r>
                <a:rPr lang="en-US" altLang="zh-TW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Fig.1</a:t>
              </a:r>
            </a:p>
          </xdr:txBody>
        </xdr:sp>
      </xdr:grpSp>
      <xdr:grpSp>
        <xdr:nvGrpSpPr>
          <xdr:cNvPr id="34836" name="Group 20"/>
          <xdr:cNvGrpSpPr>
            <a:grpSpLocks/>
          </xdr:cNvGrpSpPr>
        </xdr:nvGrpSpPr>
        <xdr:grpSpPr bwMode="auto">
          <a:xfrm>
            <a:off x="213" y="78"/>
            <a:ext cx="231" cy="133"/>
            <a:chOff x="213" y="78"/>
            <a:chExt cx="231" cy="133"/>
          </a:xfrm>
        </xdr:grpSpPr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34820" name="Object 4" hidden="1">
                  <a:extLst>
                    <a:ext uri="{63B3BB69-23CF-44E3-9099-C40C66FF867C}">
                      <a14:compatExt spid="_x0000_s34820"/>
                    </a:ext>
                  </a:extLst>
                </xdr:cNvPr>
                <xdr:cNvSpPr/>
              </xdr:nvSpPr>
              <xdr:spPr>
                <a:xfrm>
                  <a:off x="213" y="78"/>
                  <a:ext cx="231" cy="116"/>
                </a:xfrm>
                <a:prstGeom prst="rect">
                  <a:avLst/>
                </a:prstGeom>
              </xdr:spPr>
            </xdr:sp>
          </mc:Choice>
          <mc:Fallback/>
        </mc:AlternateContent>
        <xdr:sp macro="" textlink="">
          <xdr:nvSpPr>
            <xdr:cNvPr id="34829" name="Text Box 13"/>
            <xdr:cNvSpPr txBox="1">
              <a:spLocks noChangeArrowheads="1"/>
            </xdr:cNvSpPr>
          </xdr:nvSpPr>
          <xdr:spPr bwMode="auto">
            <a:xfrm>
              <a:off x="322" y="187"/>
              <a:ext cx="52" cy="24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0" anchor="t" upright="1"/>
            <a:lstStyle/>
            <a:p>
              <a:pPr algn="l" rtl="0">
                <a:defRPr sz="1000"/>
              </a:pPr>
              <a:r>
                <a:rPr lang="en-US" altLang="zh-TW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Fig.2</a:t>
              </a:r>
            </a:p>
          </xdr:txBody>
        </xdr:sp>
      </xdr:grpSp>
      <xdr:grpSp>
        <xdr:nvGrpSpPr>
          <xdr:cNvPr id="34837" name="Group 21"/>
          <xdr:cNvGrpSpPr>
            <a:grpSpLocks/>
          </xdr:cNvGrpSpPr>
        </xdr:nvGrpSpPr>
        <xdr:grpSpPr bwMode="auto">
          <a:xfrm>
            <a:off x="446" y="83"/>
            <a:ext cx="204" cy="141"/>
            <a:chOff x="446" y="83"/>
            <a:chExt cx="204" cy="141"/>
          </a:xfrm>
        </xdr:grpSpPr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34821" name="Object 5" hidden="1">
                  <a:extLst>
                    <a:ext uri="{63B3BB69-23CF-44E3-9099-C40C66FF867C}">
                      <a14:compatExt spid="_x0000_s34821"/>
                    </a:ext>
                  </a:extLst>
                </xdr:cNvPr>
                <xdr:cNvSpPr/>
              </xdr:nvSpPr>
              <xdr:spPr>
                <a:xfrm>
                  <a:off x="446" y="83"/>
                  <a:ext cx="204" cy="111"/>
                </a:xfrm>
                <a:prstGeom prst="rect">
                  <a:avLst/>
                </a:prstGeom>
              </xdr:spPr>
            </xdr:sp>
          </mc:Choice>
          <mc:Fallback/>
        </mc:AlternateContent>
        <xdr:sp macro="" textlink="">
          <xdr:nvSpPr>
            <xdr:cNvPr id="34830" name="Text Box 14"/>
            <xdr:cNvSpPr txBox="1">
              <a:spLocks noChangeArrowheads="1"/>
            </xdr:cNvSpPr>
          </xdr:nvSpPr>
          <xdr:spPr bwMode="auto">
            <a:xfrm>
              <a:off x="524" y="188"/>
              <a:ext cx="54" cy="36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0" anchor="t" upright="1"/>
            <a:lstStyle/>
            <a:p>
              <a:pPr algn="l" rtl="0">
                <a:defRPr sz="1000"/>
              </a:pPr>
              <a:r>
                <a:rPr lang="en-US" altLang="zh-TW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Fig.3</a:t>
              </a:r>
            </a:p>
          </xdr:txBody>
        </xdr: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99060</xdr:rowOff>
    </xdr:from>
    <xdr:to>
      <xdr:col>9</xdr:col>
      <xdr:colOff>236220</xdr:colOff>
      <xdr:row>10</xdr:row>
      <xdr:rowOff>0</xdr:rowOff>
    </xdr:to>
    <xdr:grpSp>
      <xdr:nvGrpSpPr>
        <xdr:cNvPr id="45477" name="Group 421"/>
        <xdr:cNvGrpSpPr>
          <a:grpSpLocks/>
        </xdr:cNvGrpSpPr>
      </xdr:nvGrpSpPr>
      <xdr:grpSpPr bwMode="auto">
        <a:xfrm>
          <a:off x="266700" y="922020"/>
          <a:ext cx="5537200" cy="1821180"/>
          <a:chOff x="28" y="97"/>
          <a:chExt cx="581" cy="193"/>
        </a:xfrm>
      </xdr:grpSpPr>
      <xdr:sp macro="" textlink="">
        <xdr:nvSpPr>
          <xdr:cNvPr id="45061" name="Text Box 5"/>
          <xdr:cNvSpPr txBox="1">
            <a:spLocks noChangeArrowheads="1"/>
          </xdr:cNvSpPr>
        </xdr:nvSpPr>
        <xdr:spPr bwMode="auto">
          <a:xfrm>
            <a:off x="428" y="259"/>
            <a:ext cx="61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Fig.2</a:t>
            </a:r>
          </a:p>
        </xdr:txBody>
      </xdr:sp>
      <xdr:pic>
        <xdr:nvPicPr>
          <xdr:cNvPr id="45062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84000"/>
            <a:grayscl/>
            <a:biLevel thresh="5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733" t="12405" r="752" b="6262"/>
          <a:stretch>
            <a:fillRect/>
          </a:stretch>
        </xdr:blipFill>
        <xdr:spPr bwMode="auto">
          <a:xfrm>
            <a:off x="343" y="99"/>
            <a:ext cx="266" cy="16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5064" name="Picture 8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5348" t="11230" r="10931" b="58289"/>
          <a:stretch>
            <a:fillRect/>
          </a:stretch>
        </xdr:blipFill>
        <xdr:spPr bwMode="auto">
          <a:xfrm>
            <a:off x="28" y="97"/>
            <a:ext cx="242" cy="16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5065" name="Text Box 9"/>
          <xdr:cNvSpPr txBox="1">
            <a:spLocks noChangeArrowheads="1"/>
          </xdr:cNvSpPr>
        </xdr:nvSpPr>
        <xdr:spPr bwMode="auto">
          <a:xfrm>
            <a:off x="116" y="258"/>
            <a:ext cx="64" cy="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Fig.1</a:t>
            </a:r>
          </a:p>
        </xdr:txBody>
      </xdr:sp>
    </xdr:grpSp>
    <xdr:clientData/>
  </xdr:twoCellAnchor>
  <xdr:twoCellAnchor>
    <xdr:from>
      <xdr:col>11</xdr:col>
      <xdr:colOff>0</xdr:colOff>
      <xdr:row>3</xdr:row>
      <xdr:rowOff>68580</xdr:rowOff>
    </xdr:from>
    <xdr:to>
      <xdr:col>17</xdr:col>
      <xdr:colOff>106680</xdr:colOff>
      <xdr:row>9</xdr:row>
      <xdr:rowOff>213360</xdr:rowOff>
    </xdr:to>
    <xdr:grpSp>
      <xdr:nvGrpSpPr>
        <xdr:cNvPr id="45478" name="Group 422"/>
        <xdr:cNvGrpSpPr>
          <a:grpSpLocks/>
        </xdr:cNvGrpSpPr>
      </xdr:nvGrpSpPr>
      <xdr:grpSpPr bwMode="auto">
        <a:xfrm>
          <a:off x="6492240" y="891540"/>
          <a:ext cx="3357880" cy="1790700"/>
          <a:chOff x="682" y="86"/>
          <a:chExt cx="353" cy="189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5475" name="Object 419" hidden="1">
                <a:extLst>
                  <a:ext uri="{63B3BB69-23CF-44E3-9099-C40C66FF867C}">
                    <a14:compatExt spid="_x0000_s45475"/>
                  </a:ext>
                </a:extLst>
              </xdr:cNvPr>
              <xdr:cNvSpPr/>
            </xdr:nvSpPr>
            <xdr:spPr>
              <a:xfrm>
                <a:off x="682" y="86"/>
                <a:ext cx="353" cy="159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45476" name="Text Box 420"/>
          <xdr:cNvSpPr txBox="1">
            <a:spLocks noChangeArrowheads="1"/>
          </xdr:cNvSpPr>
        </xdr:nvSpPr>
        <xdr:spPr bwMode="auto">
          <a:xfrm>
            <a:off x="832" y="253"/>
            <a:ext cx="61" cy="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Fig.3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220980</xdr:colOff>
      <xdr:row>19</xdr:row>
      <xdr:rowOff>198120</xdr:rowOff>
    </xdr:from>
    <xdr:to>
      <xdr:col>13</xdr:col>
      <xdr:colOff>106680</xdr:colOff>
      <xdr:row>20</xdr:row>
      <xdr:rowOff>160020</xdr:rowOff>
    </xdr:to>
    <xdr:sp macro="" textlink="">
      <xdr:nvSpPr>
        <xdr:cNvPr id="70718" name="Text Box 62"/>
        <xdr:cNvSpPr txBox="1">
          <a:spLocks noChangeArrowheads="1"/>
        </xdr:cNvSpPr>
      </xdr:nvSpPr>
      <xdr:spPr bwMode="auto">
        <a:xfrm>
          <a:off x="8763000" y="5410200"/>
          <a:ext cx="426720" cy="2362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altLang="zh-TW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Fig.12</a:t>
          </a:r>
        </a:p>
      </xdr:txBody>
    </xdr:sp>
    <xdr:clientData/>
  </xdr:twoCellAnchor>
  <xdr:twoCellAnchor>
    <xdr:from>
      <xdr:col>16</xdr:col>
      <xdr:colOff>220980</xdr:colOff>
      <xdr:row>3</xdr:row>
      <xdr:rowOff>76200</xdr:rowOff>
    </xdr:from>
    <xdr:to>
      <xdr:col>19</xdr:col>
      <xdr:colOff>609600</xdr:colOff>
      <xdr:row>8</xdr:row>
      <xdr:rowOff>236220</xdr:rowOff>
    </xdr:to>
    <xdr:grpSp>
      <xdr:nvGrpSpPr>
        <xdr:cNvPr id="70795" name="Group 139"/>
        <xdr:cNvGrpSpPr>
          <a:grpSpLocks/>
        </xdr:cNvGrpSpPr>
      </xdr:nvGrpSpPr>
      <xdr:grpSpPr bwMode="auto">
        <a:xfrm>
          <a:off x="11003280" y="876300"/>
          <a:ext cx="2217420" cy="1493520"/>
          <a:chOff x="20" y="232"/>
          <a:chExt cx="240" cy="162"/>
        </a:xfrm>
      </xdr:grpSpPr>
      <xdr:pic>
        <xdr:nvPicPr>
          <xdr:cNvPr id="70673" name="Picture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379" t="5263" r="8061" b="29210"/>
          <a:stretch>
            <a:fillRect/>
          </a:stretch>
        </xdr:blipFill>
        <xdr:spPr bwMode="auto">
          <a:xfrm>
            <a:off x="20" y="232"/>
            <a:ext cx="240" cy="13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0674" name="Text Box 18"/>
          <xdr:cNvSpPr txBox="1">
            <a:spLocks noChangeArrowheads="1"/>
          </xdr:cNvSpPr>
        </xdr:nvSpPr>
        <xdr:spPr bwMode="auto">
          <a:xfrm>
            <a:off x="111" y="367"/>
            <a:ext cx="56" cy="2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Fig.5</a:t>
            </a:r>
          </a:p>
        </xdr:txBody>
      </xdr:sp>
    </xdr:grpSp>
    <xdr:clientData/>
  </xdr:twoCellAnchor>
  <xdr:twoCellAnchor>
    <xdr:from>
      <xdr:col>16</xdr:col>
      <xdr:colOff>502920</xdr:colOff>
      <xdr:row>9</xdr:row>
      <xdr:rowOff>266700</xdr:rowOff>
    </xdr:from>
    <xdr:to>
      <xdr:col>19</xdr:col>
      <xdr:colOff>548640</xdr:colOff>
      <xdr:row>16</xdr:row>
      <xdr:rowOff>106680</xdr:rowOff>
    </xdr:to>
    <xdr:grpSp>
      <xdr:nvGrpSpPr>
        <xdr:cNvPr id="70849" name="Group 193"/>
        <xdr:cNvGrpSpPr>
          <a:grpSpLocks/>
        </xdr:cNvGrpSpPr>
      </xdr:nvGrpSpPr>
      <xdr:grpSpPr bwMode="auto">
        <a:xfrm>
          <a:off x="11285220" y="2667000"/>
          <a:ext cx="1874520" cy="1706880"/>
          <a:chOff x="1394" y="289"/>
          <a:chExt cx="200" cy="186"/>
        </a:xfrm>
      </xdr:grpSpPr>
      <xdr:pic>
        <xdr:nvPicPr>
          <xdr:cNvPr id="70714" name="Picture 58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083" t="4333" r="33450" b="-8374"/>
          <a:stretch>
            <a:fillRect/>
          </a:stretch>
        </xdr:blipFill>
        <xdr:spPr bwMode="auto">
          <a:xfrm>
            <a:off x="1394" y="289"/>
            <a:ext cx="200" cy="18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0715" name="Text Box 59"/>
          <xdr:cNvSpPr txBox="1">
            <a:spLocks noChangeArrowheads="1"/>
          </xdr:cNvSpPr>
        </xdr:nvSpPr>
        <xdr:spPr bwMode="auto">
          <a:xfrm>
            <a:off x="1462" y="447"/>
            <a:ext cx="60" cy="28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Fig.11</a:t>
            </a:r>
          </a:p>
        </xdr:txBody>
      </xdr:sp>
    </xdr:grpSp>
    <xdr:clientData/>
  </xdr:twoCellAnchor>
  <xdr:twoCellAnchor>
    <xdr:from>
      <xdr:col>16</xdr:col>
      <xdr:colOff>373380</xdr:colOff>
      <xdr:row>17</xdr:row>
      <xdr:rowOff>76200</xdr:rowOff>
    </xdr:from>
    <xdr:to>
      <xdr:col>20</xdr:col>
      <xdr:colOff>7620</xdr:colOff>
      <xdr:row>22</xdr:row>
      <xdr:rowOff>144780</xdr:rowOff>
    </xdr:to>
    <xdr:grpSp>
      <xdr:nvGrpSpPr>
        <xdr:cNvPr id="70850" name="Group 194"/>
        <xdr:cNvGrpSpPr>
          <a:grpSpLocks/>
        </xdr:cNvGrpSpPr>
      </xdr:nvGrpSpPr>
      <xdr:grpSpPr bwMode="auto">
        <a:xfrm>
          <a:off x="11155680" y="4610100"/>
          <a:ext cx="2072640" cy="1402080"/>
          <a:chOff x="1388" y="505"/>
          <a:chExt cx="222" cy="152"/>
        </a:xfrm>
      </xdr:grpSpPr>
      <xdr:sp macro="" textlink="">
        <xdr:nvSpPr>
          <xdr:cNvPr id="70707" name="Text Box 51"/>
          <xdr:cNvSpPr txBox="1">
            <a:spLocks noChangeArrowheads="1"/>
          </xdr:cNvSpPr>
        </xdr:nvSpPr>
        <xdr:spPr bwMode="auto">
          <a:xfrm>
            <a:off x="1461" y="633"/>
            <a:ext cx="54" cy="2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Fig.17</a:t>
            </a:r>
          </a:p>
        </xdr:txBody>
      </xdr:sp>
      <xdr:pic>
        <xdr:nvPicPr>
          <xdr:cNvPr id="70708" name="Picture 5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209" t="25528" r="12035" b="16507"/>
          <a:stretch>
            <a:fillRect/>
          </a:stretch>
        </xdr:blipFill>
        <xdr:spPr bwMode="auto">
          <a:xfrm>
            <a:off x="1388" y="505"/>
            <a:ext cx="222" cy="12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60960</xdr:colOff>
      <xdr:row>3</xdr:row>
      <xdr:rowOff>99060</xdr:rowOff>
    </xdr:from>
    <xdr:to>
      <xdr:col>7</xdr:col>
      <xdr:colOff>274320</xdr:colOff>
      <xdr:row>22</xdr:row>
      <xdr:rowOff>144780</xdr:rowOff>
    </xdr:to>
    <xdr:grpSp>
      <xdr:nvGrpSpPr>
        <xdr:cNvPr id="70822" name="Group 166"/>
        <xdr:cNvGrpSpPr>
          <a:grpSpLocks/>
        </xdr:cNvGrpSpPr>
      </xdr:nvGrpSpPr>
      <xdr:grpSpPr bwMode="auto">
        <a:xfrm>
          <a:off x="3185160" y="899160"/>
          <a:ext cx="2385060" cy="5113020"/>
          <a:chOff x="334" y="97"/>
          <a:chExt cx="248" cy="556"/>
        </a:xfrm>
      </xdr:grpSpPr>
      <xdr:grpSp>
        <xdr:nvGrpSpPr>
          <xdr:cNvPr id="70662" name="Group 6"/>
          <xdr:cNvGrpSpPr>
            <a:grpSpLocks/>
          </xdr:cNvGrpSpPr>
        </xdr:nvGrpSpPr>
        <xdr:grpSpPr bwMode="auto">
          <a:xfrm>
            <a:off x="334" y="97"/>
            <a:ext cx="248" cy="160"/>
            <a:chOff x="1442" y="309"/>
            <a:chExt cx="211" cy="160"/>
          </a:xfrm>
        </xdr:grpSpPr>
        <xdr:sp macro="" textlink="">
          <xdr:nvSpPr>
            <xdr:cNvPr id="70663" name="Text Box 7"/>
            <xdr:cNvSpPr txBox="1">
              <a:spLocks noChangeArrowheads="1"/>
            </xdr:cNvSpPr>
          </xdr:nvSpPr>
          <xdr:spPr bwMode="auto">
            <a:xfrm>
              <a:off x="1524" y="446"/>
              <a:ext cx="54" cy="23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0" anchor="t" upright="1"/>
            <a:lstStyle/>
            <a:p>
              <a:pPr algn="l" rtl="0">
                <a:defRPr sz="1000"/>
              </a:pPr>
              <a:r>
                <a:rPr lang="en-US" altLang="zh-TW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Fig.2</a:t>
              </a:r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70664" name="Object 8" hidden="1">
                  <a:extLst>
                    <a:ext uri="{63B3BB69-23CF-44E3-9099-C40C66FF867C}">
                      <a14:compatExt spid="_x0000_s70664"/>
                    </a:ext>
                  </a:extLst>
                </xdr:cNvPr>
                <xdr:cNvSpPr/>
              </xdr:nvSpPr>
              <xdr:spPr>
                <a:xfrm>
                  <a:off x="1442" y="309"/>
                  <a:ext cx="211" cy="141"/>
                </a:xfrm>
                <a:prstGeom prst="rect">
                  <a:avLst/>
                </a:prstGeom>
              </xdr:spPr>
            </xdr:sp>
          </mc:Choice>
          <mc:Fallback/>
        </mc:AlternateContent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0689" name="Object 33" hidden="1">
                <a:extLst>
                  <a:ext uri="{63B3BB69-23CF-44E3-9099-C40C66FF867C}">
                    <a14:compatExt spid="_x0000_s70689"/>
                  </a:ext>
                </a:extLst>
              </xdr:cNvPr>
              <xdr:cNvSpPr/>
            </xdr:nvSpPr>
            <xdr:spPr>
              <a:xfrm>
                <a:off x="356" y="285"/>
                <a:ext cx="210" cy="149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70690" name="Text Box 34"/>
          <xdr:cNvSpPr txBox="1">
            <a:spLocks noChangeArrowheads="1"/>
          </xdr:cNvSpPr>
        </xdr:nvSpPr>
        <xdr:spPr bwMode="auto">
          <a:xfrm>
            <a:off x="431" y="441"/>
            <a:ext cx="63" cy="2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Fig.8</a:t>
            </a:r>
          </a:p>
        </xdr:txBody>
      </xdr:sp>
      <xdr:pic>
        <xdr:nvPicPr>
          <xdr:cNvPr id="70694" name="Picture 38" descr="未标题-1 拷贝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lum bright="-84000" contrast="10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26" t="17996" r="6477" b="36211"/>
          <a:stretch>
            <a:fillRect/>
          </a:stretch>
        </xdr:blipFill>
        <xdr:spPr bwMode="auto">
          <a:xfrm>
            <a:off x="358" y="488"/>
            <a:ext cx="204" cy="1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0695" name="Text Box 39"/>
          <xdr:cNvSpPr txBox="1">
            <a:spLocks noChangeArrowheads="1"/>
          </xdr:cNvSpPr>
        </xdr:nvSpPr>
        <xdr:spPr bwMode="auto">
          <a:xfrm>
            <a:off x="423" y="629"/>
            <a:ext cx="74" cy="2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Fig.14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411480</xdr:colOff>
          <xdr:row>10</xdr:row>
          <xdr:rowOff>38100</xdr:rowOff>
        </xdr:from>
        <xdr:to>
          <xdr:col>3</xdr:col>
          <xdr:colOff>289560</xdr:colOff>
          <xdr:row>14</xdr:row>
          <xdr:rowOff>182880</xdr:rowOff>
        </xdr:to>
        <xdr:sp macro="" textlink="">
          <xdr:nvSpPr>
            <xdr:cNvPr id="70679" name="Object 23" hidden="1">
              <a:extLst>
                <a:ext uri="{63B3BB69-23CF-44E3-9099-C40C66FF867C}">
                  <a14:compatExt spid="_x0000_s70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182880</xdr:colOff>
      <xdr:row>15</xdr:row>
      <xdr:rowOff>68580</xdr:rowOff>
    </xdr:from>
    <xdr:to>
      <xdr:col>2</xdr:col>
      <xdr:colOff>68580</xdr:colOff>
      <xdr:row>16</xdr:row>
      <xdr:rowOff>99060</xdr:rowOff>
    </xdr:to>
    <xdr:sp macro="" textlink="">
      <xdr:nvSpPr>
        <xdr:cNvPr id="70680" name="Text Box 24"/>
        <xdr:cNvSpPr txBox="1">
          <a:spLocks noChangeArrowheads="1"/>
        </xdr:cNvSpPr>
      </xdr:nvSpPr>
      <xdr:spPr bwMode="auto">
        <a:xfrm>
          <a:off x="1135380" y="4183380"/>
          <a:ext cx="601980" cy="304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altLang="zh-TW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Fig.7</a:t>
          </a:r>
        </a:p>
      </xdr:txBody>
    </xdr:sp>
    <xdr:clientData/>
  </xdr:twoCellAnchor>
  <xdr:twoCellAnchor>
    <xdr:from>
      <xdr:col>0</xdr:col>
      <xdr:colOff>335280</xdr:colOff>
      <xdr:row>16</xdr:row>
      <xdr:rowOff>213360</xdr:rowOff>
    </xdr:from>
    <xdr:to>
      <xdr:col>3</xdr:col>
      <xdr:colOff>259080</xdr:colOff>
      <xdr:row>21</xdr:row>
      <xdr:rowOff>121920</xdr:rowOff>
    </xdr:to>
    <xdr:pic>
      <xdr:nvPicPr>
        <xdr:cNvPr id="70720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19" t="28929" r="21291" b="32574"/>
        <a:stretch>
          <a:fillRect/>
        </a:stretch>
      </xdr:blipFill>
      <xdr:spPr bwMode="auto">
        <a:xfrm>
          <a:off x="335280" y="4602480"/>
          <a:ext cx="230886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99060</xdr:colOff>
      <xdr:row>21</xdr:row>
      <xdr:rowOff>190500</xdr:rowOff>
    </xdr:from>
    <xdr:to>
      <xdr:col>1</xdr:col>
      <xdr:colOff>632460</xdr:colOff>
      <xdr:row>22</xdr:row>
      <xdr:rowOff>175260</xdr:rowOff>
    </xdr:to>
    <xdr:sp macro="" textlink="">
      <xdr:nvSpPr>
        <xdr:cNvPr id="70721" name="Text Box 65"/>
        <xdr:cNvSpPr txBox="1">
          <a:spLocks noChangeArrowheads="1"/>
        </xdr:cNvSpPr>
      </xdr:nvSpPr>
      <xdr:spPr bwMode="auto">
        <a:xfrm>
          <a:off x="1051560" y="5951220"/>
          <a:ext cx="533400" cy="2590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altLang="zh-TW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Fig.13</a:t>
          </a:r>
        </a:p>
      </xdr:txBody>
    </xdr:sp>
    <xdr:clientData/>
  </xdr:twoCellAnchor>
  <xdr:twoCellAnchor>
    <xdr:from>
      <xdr:col>12</xdr:col>
      <xdr:colOff>76200</xdr:colOff>
      <xdr:row>2</xdr:row>
      <xdr:rowOff>213360</xdr:rowOff>
    </xdr:from>
    <xdr:to>
      <xdr:col>15</xdr:col>
      <xdr:colOff>220980</xdr:colOff>
      <xdr:row>8</xdr:row>
      <xdr:rowOff>220980</xdr:rowOff>
    </xdr:to>
    <xdr:grpSp>
      <xdr:nvGrpSpPr>
        <xdr:cNvPr id="70875" name="Group 219"/>
        <xdr:cNvGrpSpPr>
          <a:grpSpLocks/>
        </xdr:cNvGrpSpPr>
      </xdr:nvGrpSpPr>
      <xdr:grpSpPr bwMode="auto">
        <a:xfrm>
          <a:off x="8686800" y="746760"/>
          <a:ext cx="1744980" cy="1607820"/>
          <a:chOff x="903" y="80"/>
          <a:chExt cx="206" cy="175"/>
        </a:xfrm>
      </xdr:grpSpPr>
      <xdr:sp macro="" textlink="">
        <xdr:nvSpPr>
          <xdr:cNvPr id="70669" name="Text Box 13"/>
          <xdr:cNvSpPr txBox="1">
            <a:spLocks noChangeArrowheads="1"/>
          </xdr:cNvSpPr>
        </xdr:nvSpPr>
        <xdr:spPr bwMode="auto">
          <a:xfrm>
            <a:off x="984" y="232"/>
            <a:ext cx="56" cy="2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Fig.4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0670" name="Object 14" hidden="1">
                <a:extLst>
                  <a:ext uri="{63B3BB69-23CF-44E3-9099-C40C66FF867C}">
                    <a14:compatExt spid="_x0000_s70670"/>
                  </a:ext>
                </a:extLst>
              </xdr:cNvPr>
              <xdr:cNvSpPr/>
            </xdr:nvSpPr>
            <xdr:spPr>
              <a:xfrm>
                <a:off x="903" y="80"/>
                <a:ext cx="206" cy="155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13</xdr:col>
      <xdr:colOff>320040</xdr:colOff>
      <xdr:row>15</xdr:row>
      <xdr:rowOff>76200</xdr:rowOff>
    </xdr:from>
    <xdr:to>
      <xdr:col>14</xdr:col>
      <xdr:colOff>304800</xdr:colOff>
      <xdr:row>16</xdr:row>
      <xdr:rowOff>83820</xdr:rowOff>
    </xdr:to>
    <xdr:sp macro="" textlink="">
      <xdr:nvSpPr>
        <xdr:cNvPr id="70686" name="Text Box 30"/>
        <xdr:cNvSpPr txBox="1">
          <a:spLocks noChangeArrowheads="1"/>
        </xdr:cNvSpPr>
      </xdr:nvSpPr>
      <xdr:spPr bwMode="auto">
        <a:xfrm>
          <a:off x="9403080" y="4191000"/>
          <a:ext cx="525780" cy="2819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altLang="zh-TW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Fig.10</a:t>
          </a:r>
        </a:p>
      </xdr:txBody>
    </xdr:sp>
    <xdr:clientData/>
  </xdr:twoCellAnchor>
  <xdr:twoCellAnchor>
    <xdr:from>
      <xdr:col>12</xdr:col>
      <xdr:colOff>53340</xdr:colOff>
      <xdr:row>10</xdr:row>
      <xdr:rowOff>190500</xdr:rowOff>
    </xdr:from>
    <xdr:to>
      <xdr:col>16</xdr:col>
      <xdr:colOff>68580</xdr:colOff>
      <xdr:row>22</xdr:row>
      <xdr:rowOff>220980</xdr:rowOff>
    </xdr:to>
    <xdr:grpSp>
      <xdr:nvGrpSpPr>
        <xdr:cNvPr id="70851" name="Group 195"/>
        <xdr:cNvGrpSpPr>
          <a:grpSpLocks/>
        </xdr:cNvGrpSpPr>
      </xdr:nvGrpSpPr>
      <xdr:grpSpPr bwMode="auto">
        <a:xfrm>
          <a:off x="8663940" y="2857500"/>
          <a:ext cx="2186940" cy="3230880"/>
          <a:chOff x="1119" y="310"/>
          <a:chExt cx="229" cy="351"/>
        </a:xfrm>
      </xdr:grpSpPr>
      <xdr:pic>
        <xdr:nvPicPr>
          <xdr:cNvPr id="70687" name="Picture 31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3953" t="10516" r="13837" b="25668"/>
          <a:stretch>
            <a:fillRect/>
          </a:stretch>
        </xdr:blipFill>
        <xdr:spPr bwMode="auto">
          <a:xfrm>
            <a:off x="1119" y="310"/>
            <a:ext cx="189" cy="12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0700" name="Picture 44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6198" t="27908" r="36285" b="44577"/>
          <a:stretch>
            <a:fillRect/>
          </a:stretch>
        </xdr:blipFill>
        <xdr:spPr bwMode="auto">
          <a:xfrm>
            <a:off x="1125" y="484"/>
            <a:ext cx="223" cy="14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0701" name="Text Box 45"/>
          <xdr:cNvSpPr txBox="1">
            <a:spLocks noChangeArrowheads="1"/>
          </xdr:cNvSpPr>
        </xdr:nvSpPr>
        <xdr:spPr bwMode="auto">
          <a:xfrm>
            <a:off x="1202" y="631"/>
            <a:ext cx="81" cy="3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Fig.16</a:t>
            </a:r>
          </a:p>
        </xdr:txBody>
      </xdr:sp>
    </xdr:grpSp>
    <xdr:clientData/>
  </xdr:twoCellAnchor>
  <xdr:twoCellAnchor>
    <xdr:from>
      <xdr:col>8</xdr:col>
      <xdr:colOff>76200</xdr:colOff>
      <xdr:row>3</xdr:row>
      <xdr:rowOff>190500</xdr:rowOff>
    </xdr:from>
    <xdr:to>
      <xdr:col>11</xdr:col>
      <xdr:colOff>167640</xdr:colOff>
      <xdr:row>22</xdr:row>
      <xdr:rowOff>198120</xdr:rowOff>
    </xdr:to>
    <xdr:grpSp>
      <xdr:nvGrpSpPr>
        <xdr:cNvPr id="70823" name="Group 167"/>
        <xdr:cNvGrpSpPr>
          <a:grpSpLocks/>
        </xdr:cNvGrpSpPr>
      </xdr:nvGrpSpPr>
      <xdr:grpSpPr bwMode="auto">
        <a:xfrm>
          <a:off x="6096000" y="990600"/>
          <a:ext cx="2263140" cy="5074920"/>
          <a:chOff x="626" y="107"/>
          <a:chExt cx="235" cy="552"/>
        </a:xfrm>
      </xdr:grpSpPr>
      <xdr:grpSp>
        <xdr:nvGrpSpPr>
          <xdr:cNvPr id="70797" name="Group 141"/>
          <xdr:cNvGrpSpPr>
            <a:grpSpLocks/>
          </xdr:cNvGrpSpPr>
        </xdr:nvGrpSpPr>
        <xdr:grpSpPr bwMode="auto">
          <a:xfrm>
            <a:off x="626" y="107"/>
            <a:ext cx="197" cy="151"/>
            <a:chOff x="527" y="66"/>
            <a:chExt cx="184" cy="151"/>
          </a:xfrm>
        </xdr:grpSpPr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70666" name="Object 10" hidden="1">
                  <a:extLst>
                    <a:ext uri="{63B3BB69-23CF-44E3-9099-C40C66FF867C}">
                      <a14:compatExt spid="_x0000_s70666"/>
                    </a:ext>
                  </a:extLst>
                </xdr:cNvPr>
                <xdr:cNvSpPr/>
              </xdr:nvSpPr>
              <xdr:spPr>
                <a:xfrm>
                  <a:off x="527" y="66"/>
                  <a:ext cx="184" cy="137"/>
                </a:xfrm>
                <a:prstGeom prst="rect">
                  <a:avLst/>
                </a:prstGeom>
              </xdr:spPr>
            </xdr:sp>
          </mc:Choice>
          <mc:Fallback/>
        </mc:AlternateContent>
        <xdr:sp macro="" textlink="">
          <xdr:nvSpPr>
            <xdr:cNvPr id="70667" name="Text Box 11"/>
            <xdr:cNvSpPr txBox="1">
              <a:spLocks noChangeArrowheads="1"/>
            </xdr:cNvSpPr>
          </xdr:nvSpPr>
          <xdr:spPr bwMode="auto">
            <a:xfrm>
              <a:off x="598" y="194"/>
              <a:ext cx="52" cy="23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0" anchor="t" upright="1"/>
            <a:lstStyle/>
            <a:p>
              <a:pPr algn="l" rtl="0">
                <a:defRPr sz="1000"/>
              </a:pPr>
              <a:r>
                <a:rPr lang="en-US" altLang="zh-TW" sz="12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Fig.3</a:t>
              </a: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0683" name="Object 27" hidden="1">
                <a:extLst>
                  <a:ext uri="{63B3BB69-23CF-44E3-9099-C40C66FF867C}">
                    <a14:compatExt spid="_x0000_s70683"/>
                  </a:ext>
                </a:extLst>
              </xdr:cNvPr>
              <xdr:cNvSpPr/>
            </xdr:nvSpPr>
            <xdr:spPr>
              <a:xfrm>
                <a:off x="628" y="287"/>
                <a:ext cx="233" cy="154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70684" name="Text Box 28"/>
          <xdr:cNvSpPr txBox="1">
            <a:spLocks noChangeArrowheads="1"/>
          </xdr:cNvSpPr>
        </xdr:nvSpPr>
        <xdr:spPr bwMode="auto">
          <a:xfrm>
            <a:off x="701" y="443"/>
            <a:ext cx="53" cy="2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Fig.9</a:t>
            </a:r>
          </a:p>
        </xdr:txBody>
      </xdr:sp>
      <xdr:sp macro="" textlink="">
        <xdr:nvSpPr>
          <xdr:cNvPr id="70698" name="Text Box 42"/>
          <xdr:cNvSpPr txBox="1">
            <a:spLocks noChangeArrowheads="1"/>
          </xdr:cNvSpPr>
        </xdr:nvSpPr>
        <xdr:spPr bwMode="auto">
          <a:xfrm>
            <a:off x="701" y="627"/>
            <a:ext cx="71" cy="3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Fig.15</a:t>
            </a:r>
          </a:p>
        </xdr:txBody>
      </xdr:sp>
      <xdr:pic>
        <xdr:nvPicPr>
          <xdr:cNvPr id="70768" name="Picture 11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209" t="20346" r="28384" b="26532"/>
          <a:stretch>
            <a:fillRect/>
          </a:stretch>
        </xdr:blipFill>
        <xdr:spPr bwMode="auto">
          <a:xfrm>
            <a:off x="646" y="472"/>
            <a:ext cx="176" cy="14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20</xdr:col>
      <xdr:colOff>541020</xdr:colOff>
      <xdr:row>3</xdr:row>
      <xdr:rowOff>220980</xdr:rowOff>
    </xdr:from>
    <xdr:to>
      <xdr:col>25</xdr:col>
      <xdr:colOff>76200</xdr:colOff>
      <xdr:row>9</xdr:row>
      <xdr:rowOff>30480</xdr:rowOff>
    </xdr:to>
    <xdr:grpSp>
      <xdr:nvGrpSpPr>
        <xdr:cNvPr id="70794" name="Group 138"/>
        <xdr:cNvGrpSpPr>
          <a:grpSpLocks/>
        </xdr:cNvGrpSpPr>
      </xdr:nvGrpSpPr>
      <xdr:grpSpPr bwMode="auto">
        <a:xfrm>
          <a:off x="13761720" y="1021080"/>
          <a:ext cx="2583180" cy="1409700"/>
          <a:chOff x="292" y="243"/>
          <a:chExt cx="197" cy="154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0676" name="Object 20" hidden="1">
                <a:extLst>
                  <a:ext uri="{63B3BB69-23CF-44E3-9099-C40C66FF867C}">
                    <a14:compatExt spid="_x0000_s70676"/>
                  </a:ext>
                </a:extLst>
              </xdr:cNvPr>
              <xdr:cNvSpPr/>
            </xdr:nvSpPr>
            <xdr:spPr>
              <a:xfrm>
                <a:off x="292" y="243"/>
                <a:ext cx="197" cy="126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70677" name="Text Box 21"/>
          <xdr:cNvSpPr txBox="1">
            <a:spLocks noChangeArrowheads="1"/>
          </xdr:cNvSpPr>
        </xdr:nvSpPr>
        <xdr:spPr bwMode="auto">
          <a:xfrm>
            <a:off x="361" y="368"/>
            <a:ext cx="71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Fig.6</a:t>
            </a:r>
          </a:p>
        </xdr:txBody>
      </xdr:sp>
    </xdr:grpSp>
    <xdr:clientData/>
  </xdr:twoCellAnchor>
  <xdr:twoCellAnchor>
    <xdr:from>
      <xdr:col>21</xdr:col>
      <xdr:colOff>0</xdr:colOff>
      <xdr:row>10</xdr:row>
      <xdr:rowOff>198120</xdr:rowOff>
    </xdr:from>
    <xdr:to>
      <xdr:col>25</xdr:col>
      <xdr:colOff>152400</xdr:colOff>
      <xdr:row>15</xdr:row>
      <xdr:rowOff>144780</xdr:rowOff>
    </xdr:to>
    <xdr:pic>
      <xdr:nvPicPr>
        <xdr:cNvPr id="70717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19" t="28929" r="21291" b="32574"/>
        <a:stretch>
          <a:fillRect/>
        </a:stretch>
      </xdr:blipFill>
      <xdr:spPr bwMode="auto">
        <a:xfrm>
          <a:off x="13830300" y="2941320"/>
          <a:ext cx="262128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68580</xdr:colOff>
      <xdr:row>16</xdr:row>
      <xdr:rowOff>144780</xdr:rowOff>
    </xdr:from>
    <xdr:to>
      <xdr:col>24</xdr:col>
      <xdr:colOff>472440</xdr:colOff>
      <xdr:row>22</xdr:row>
      <xdr:rowOff>182880</xdr:rowOff>
    </xdr:to>
    <xdr:grpSp>
      <xdr:nvGrpSpPr>
        <xdr:cNvPr id="70892" name="Group 236"/>
        <xdr:cNvGrpSpPr>
          <a:grpSpLocks/>
        </xdr:cNvGrpSpPr>
      </xdr:nvGrpSpPr>
      <xdr:grpSpPr bwMode="auto">
        <a:xfrm>
          <a:off x="13898880" y="4411980"/>
          <a:ext cx="2232660" cy="1638300"/>
          <a:chOff x="1459" y="479"/>
          <a:chExt cx="238" cy="178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0750" name="Object 94" hidden="1">
                <a:extLst>
                  <a:ext uri="{63B3BB69-23CF-44E3-9099-C40C66FF867C}">
                    <a14:compatExt spid="_x0000_s70750"/>
                  </a:ext>
                </a:extLst>
              </xdr:cNvPr>
              <xdr:cNvSpPr/>
            </xdr:nvSpPr>
            <xdr:spPr>
              <a:xfrm>
                <a:off x="1459" y="479"/>
                <a:ext cx="238" cy="154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70754" name="Text Box 98"/>
          <xdr:cNvSpPr txBox="1">
            <a:spLocks noChangeArrowheads="1"/>
          </xdr:cNvSpPr>
        </xdr:nvSpPr>
        <xdr:spPr bwMode="auto">
          <a:xfrm>
            <a:off x="1540" y="633"/>
            <a:ext cx="57" cy="2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Fig.18</a:t>
            </a:r>
          </a:p>
        </xdr:txBody>
      </xdr:sp>
    </xdr:grpSp>
    <xdr:clientData/>
  </xdr:twoCellAnchor>
  <xdr:twoCellAnchor>
    <xdr:from>
      <xdr:col>23</xdr:col>
      <xdr:colOff>22860</xdr:colOff>
      <xdr:row>15</xdr:row>
      <xdr:rowOff>144780</xdr:rowOff>
    </xdr:from>
    <xdr:to>
      <xdr:col>23</xdr:col>
      <xdr:colOff>556260</xdr:colOff>
      <xdr:row>16</xdr:row>
      <xdr:rowOff>99060</xdr:rowOff>
    </xdr:to>
    <xdr:sp macro="" textlink="">
      <xdr:nvSpPr>
        <xdr:cNvPr id="70826" name="Text Box 170"/>
        <xdr:cNvSpPr txBox="1">
          <a:spLocks noChangeArrowheads="1"/>
        </xdr:cNvSpPr>
      </xdr:nvSpPr>
      <xdr:spPr bwMode="auto">
        <a:xfrm>
          <a:off x="15087600" y="4259580"/>
          <a:ext cx="533400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altLang="zh-TW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Fig.12</a:t>
          </a:r>
        </a:p>
      </xdr:txBody>
    </xdr:sp>
    <xdr:clientData/>
  </xdr:twoCellAnchor>
  <xdr:twoCellAnchor>
    <xdr:from>
      <xdr:col>0</xdr:col>
      <xdr:colOff>312420</xdr:colOff>
      <xdr:row>23</xdr:row>
      <xdr:rowOff>106680</xdr:rowOff>
    </xdr:from>
    <xdr:to>
      <xdr:col>3</xdr:col>
      <xdr:colOff>480060</xdr:colOff>
      <xdr:row>30</xdr:row>
      <xdr:rowOff>121920</xdr:rowOff>
    </xdr:to>
    <xdr:grpSp>
      <xdr:nvGrpSpPr>
        <xdr:cNvPr id="70873" name="Group 217"/>
        <xdr:cNvGrpSpPr>
          <a:grpSpLocks/>
        </xdr:cNvGrpSpPr>
      </xdr:nvGrpSpPr>
      <xdr:grpSpPr bwMode="auto">
        <a:xfrm>
          <a:off x="312420" y="6240780"/>
          <a:ext cx="2567940" cy="1882140"/>
          <a:chOff x="1042" y="653"/>
          <a:chExt cx="267" cy="205"/>
        </a:xfrm>
      </xdr:grpSpPr>
      <xdr:pic>
        <xdr:nvPicPr>
          <xdr:cNvPr id="70867" name="Picture 211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42" y="653"/>
            <a:ext cx="267" cy="178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0868" name="Rectangle 212"/>
          <xdr:cNvSpPr>
            <a:spLocks noChangeArrowheads="1"/>
          </xdr:cNvSpPr>
        </xdr:nvSpPr>
        <xdr:spPr bwMode="auto">
          <a:xfrm>
            <a:off x="1138" y="837"/>
            <a:ext cx="62" cy="2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Fig.19</a:t>
            </a:r>
          </a:p>
        </xdr:txBody>
      </xdr:sp>
    </xdr:grpSp>
    <xdr:clientData/>
  </xdr:twoCellAnchor>
  <xdr:twoCellAnchor>
    <xdr:from>
      <xdr:col>4</xdr:col>
      <xdr:colOff>68580</xdr:colOff>
      <xdr:row>23</xdr:row>
      <xdr:rowOff>114300</xdr:rowOff>
    </xdr:from>
    <xdr:to>
      <xdr:col>7</xdr:col>
      <xdr:colOff>678180</xdr:colOff>
      <xdr:row>30</xdr:row>
      <xdr:rowOff>182880</xdr:rowOff>
    </xdr:to>
    <xdr:grpSp>
      <xdr:nvGrpSpPr>
        <xdr:cNvPr id="70878" name="Group 222"/>
        <xdr:cNvGrpSpPr>
          <a:grpSpLocks/>
        </xdr:cNvGrpSpPr>
      </xdr:nvGrpSpPr>
      <xdr:grpSpPr bwMode="auto">
        <a:xfrm>
          <a:off x="3192780" y="6248400"/>
          <a:ext cx="2781300" cy="1935480"/>
          <a:chOff x="332" y="679"/>
          <a:chExt cx="289" cy="21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0870" name="Object 214" hidden="1">
                <a:extLst>
                  <a:ext uri="{63B3BB69-23CF-44E3-9099-C40C66FF867C}">
                    <a14:compatExt spid="_x0000_s70870"/>
                  </a:ext>
                </a:extLst>
              </xdr:cNvPr>
              <xdr:cNvSpPr/>
            </xdr:nvSpPr>
            <xdr:spPr>
              <a:xfrm>
                <a:off x="332" y="679"/>
                <a:ext cx="289" cy="179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70871" name="Rectangle 215"/>
          <xdr:cNvSpPr>
            <a:spLocks noChangeArrowheads="1"/>
          </xdr:cNvSpPr>
        </xdr:nvSpPr>
        <xdr:spPr bwMode="auto">
          <a:xfrm>
            <a:off x="443" y="860"/>
            <a:ext cx="65" cy="2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Fig.20</a:t>
            </a:r>
          </a:p>
        </xdr:txBody>
      </xdr:sp>
    </xdr:grpSp>
    <xdr:clientData/>
  </xdr:twoCellAnchor>
  <xdr:twoCellAnchor>
    <xdr:from>
      <xdr:col>7</xdr:col>
      <xdr:colOff>685800</xdr:colOff>
      <xdr:row>23</xdr:row>
      <xdr:rowOff>182880</xdr:rowOff>
    </xdr:from>
    <xdr:to>
      <xdr:col>12</xdr:col>
      <xdr:colOff>205740</xdr:colOff>
      <xdr:row>30</xdr:row>
      <xdr:rowOff>160020</xdr:rowOff>
    </xdr:to>
    <xdr:grpSp>
      <xdr:nvGrpSpPr>
        <xdr:cNvPr id="70879" name="Group 223"/>
        <xdr:cNvGrpSpPr>
          <a:grpSpLocks/>
        </xdr:cNvGrpSpPr>
      </xdr:nvGrpSpPr>
      <xdr:grpSpPr bwMode="auto">
        <a:xfrm>
          <a:off x="5981700" y="6316980"/>
          <a:ext cx="2834640" cy="1844040"/>
          <a:chOff x="719" y="688"/>
          <a:chExt cx="295" cy="2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0876" name="Object 220" hidden="1">
                <a:extLst>
                  <a:ext uri="{63B3BB69-23CF-44E3-9099-C40C66FF867C}">
                    <a14:compatExt spid="_x0000_s70876"/>
                  </a:ext>
                </a:extLst>
              </xdr:cNvPr>
              <xdr:cNvSpPr/>
            </xdr:nvSpPr>
            <xdr:spPr>
              <a:xfrm>
                <a:off x="719" y="688"/>
                <a:ext cx="295" cy="171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70877" name="Rectangle 221"/>
          <xdr:cNvSpPr>
            <a:spLocks noChangeArrowheads="1"/>
          </xdr:cNvSpPr>
        </xdr:nvSpPr>
        <xdr:spPr bwMode="auto">
          <a:xfrm>
            <a:off x="893" y="860"/>
            <a:ext cx="65" cy="2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Fig.21</a:t>
            </a:r>
          </a:p>
        </xdr:txBody>
      </xdr:sp>
    </xdr:grpSp>
    <xdr:clientData/>
  </xdr:twoCellAnchor>
  <xdr:twoCellAnchor>
    <xdr:from>
      <xdr:col>12</xdr:col>
      <xdr:colOff>335280</xdr:colOff>
      <xdr:row>22</xdr:row>
      <xdr:rowOff>266700</xdr:rowOff>
    </xdr:from>
    <xdr:to>
      <xdr:col>17</xdr:col>
      <xdr:colOff>91440</xdr:colOff>
      <xdr:row>30</xdr:row>
      <xdr:rowOff>106680</xdr:rowOff>
    </xdr:to>
    <xdr:grpSp>
      <xdr:nvGrpSpPr>
        <xdr:cNvPr id="70886" name="Group 230"/>
        <xdr:cNvGrpSpPr>
          <a:grpSpLocks/>
        </xdr:cNvGrpSpPr>
      </xdr:nvGrpSpPr>
      <xdr:grpSpPr bwMode="auto">
        <a:xfrm>
          <a:off x="8945880" y="6134100"/>
          <a:ext cx="2537460" cy="1973580"/>
          <a:chOff x="940" y="666"/>
          <a:chExt cx="272" cy="215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0883" name="Object 227" hidden="1">
                <a:extLst>
                  <a:ext uri="{63B3BB69-23CF-44E3-9099-C40C66FF867C}">
                    <a14:compatExt spid="_x0000_s70883"/>
                  </a:ext>
                </a:extLst>
              </xdr:cNvPr>
              <xdr:cNvSpPr/>
            </xdr:nvSpPr>
            <xdr:spPr>
              <a:xfrm>
                <a:off x="940" y="666"/>
                <a:ext cx="272" cy="201"/>
              </a:xfrm>
              <a:prstGeom prst="rect">
                <a:avLst/>
              </a:prstGeom>
            </xdr:spPr>
          </xdr:sp>
        </mc:Choice>
        <mc:Fallback/>
      </mc:AlternateContent>
      <xdr:sp macro="" textlink="">
        <xdr:nvSpPr>
          <xdr:cNvPr id="70884" name="Rectangle 228"/>
          <xdr:cNvSpPr>
            <a:spLocks noChangeArrowheads="1"/>
          </xdr:cNvSpPr>
        </xdr:nvSpPr>
        <xdr:spPr bwMode="auto">
          <a:xfrm>
            <a:off x="1025" y="859"/>
            <a:ext cx="60" cy="2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99CC00" mc:Ignorable="a14" a14:legacySpreadsheetColorIndex="50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36576" tIns="27432" rIns="0" bIns="0" anchor="t" upright="1"/>
          <a:lstStyle/>
          <a:p>
            <a:pPr algn="l" rtl="0">
              <a:defRPr sz="1000"/>
            </a:pPr>
            <a:r>
              <a:rPr lang="en-US" altLang="zh-TW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Fig.22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495300</xdr:colOff>
          <xdr:row>22</xdr:row>
          <xdr:rowOff>259080</xdr:rowOff>
        </xdr:from>
        <xdr:to>
          <xdr:col>21</xdr:col>
          <xdr:colOff>571500</xdr:colOff>
          <xdr:row>29</xdr:row>
          <xdr:rowOff>213360</xdr:rowOff>
        </xdr:to>
        <xdr:sp macro="" textlink="">
          <xdr:nvSpPr>
            <xdr:cNvPr id="70887" name="Object 231" hidden="1">
              <a:extLst>
                <a:ext uri="{63B3BB69-23CF-44E3-9099-C40C66FF867C}">
                  <a14:compatExt spid="_x0000_s70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19</xdr:col>
      <xdr:colOff>76200</xdr:colOff>
      <xdr:row>29</xdr:row>
      <xdr:rowOff>160020</xdr:rowOff>
    </xdr:from>
    <xdr:to>
      <xdr:col>20</xdr:col>
      <xdr:colOff>358140</xdr:colOff>
      <xdr:row>30</xdr:row>
      <xdr:rowOff>114300</xdr:rowOff>
    </xdr:to>
    <xdr:sp macro="" textlink="">
      <xdr:nvSpPr>
        <xdr:cNvPr id="70888" name="Rectangle 232"/>
        <xdr:cNvSpPr>
          <a:spLocks noChangeArrowheads="1"/>
        </xdr:cNvSpPr>
      </xdr:nvSpPr>
      <xdr:spPr bwMode="auto">
        <a:xfrm>
          <a:off x="12672060" y="8115300"/>
          <a:ext cx="899160" cy="228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99CC00" mc:Ignorable="a14" a14:legacySpreadsheetColorIndex="50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altLang="zh-TW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Fig.23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373380</xdr:colOff>
          <xdr:row>3</xdr:row>
          <xdr:rowOff>30480</xdr:rowOff>
        </xdr:from>
        <xdr:to>
          <xdr:col>3</xdr:col>
          <xdr:colOff>228600</xdr:colOff>
          <xdr:row>9</xdr:row>
          <xdr:rowOff>0</xdr:rowOff>
        </xdr:to>
        <xdr:sp macro="" textlink="">
          <xdr:nvSpPr>
            <xdr:cNvPr id="70904" name="Object 248" hidden="1">
              <a:extLst>
                <a:ext uri="{63B3BB69-23CF-44E3-9099-C40C66FF867C}">
                  <a14:compatExt spid="_x0000_s70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198120</xdr:colOff>
      <xdr:row>8</xdr:row>
      <xdr:rowOff>259080</xdr:rowOff>
    </xdr:from>
    <xdr:to>
      <xdr:col>1</xdr:col>
      <xdr:colOff>617220</xdr:colOff>
      <xdr:row>9</xdr:row>
      <xdr:rowOff>190500</xdr:rowOff>
    </xdr:to>
    <xdr:sp macro="" textlink="">
      <xdr:nvSpPr>
        <xdr:cNvPr id="70905" name="Text Box 249"/>
        <xdr:cNvSpPr txBox="1">
          <a:spLocks noChangeArrowheads="1"/>
        </xdr:cNvSpPr>
      </xdr:nvSpPr>
      <xdr:spPr bwMode="auto">
        <a:xfrm>
          <a:off x="1150620" y="2453640"/>
          <a:ext cx="419100" cy="2057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altLang="zh-TW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Fig.1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419100</xdr:colOff>
          <xdr:row>3</xdr:row>
          <xdr:rowOff>45720</xdr:rowOff>
        </xdr:from>
        <xdr:to>
          <xdr:col>3</xdr:col>
          <xdr:colOff>441960</xdr:colOff>
          <xdr:row>9</xdr:row>
          <xdr:rowOff>83820</xdr:rowOff>
        </xdr:to>
        <xdr:sp macro="" textlink="">
          <xdr:nvSpPr>
            <xdr:cNvPr id="46101" name="Object 21" hidden="1">
              <a:extLst>
                <a:ext uri="{63B3BB69-23CF-44E3-9099-C40C66FF867C}">
                  <a14:compatExt spid="_x0000_s46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320000" mc:Ignorable="a14" a14:legacySpreadsheetColorIndex="50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320000" mc:Ignorable="a14" a14:legacySpreadsheetColorIndex="50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3.bin"/><Relationship Id="rId13" Type="http://schemas.openxmlformats.org/officeDocument/2006/relationships/image" Target="../media/image60.emf"/><Relationship Id="rId18" Type="http://schemas.openxmlformats.org/officeDocument/2006/relationships/oleObject" Target="../embeddings/oleObject58.bin"/><Relationship Id="rId26" Type="http://schemas.openxmlformats.org/officeDocument/2006/relationships/oleObject" Target="../embeddings/oleObject62.bin"/><Relationship Id="rId3" Type="http://schemas.openxmlformats.org/officeDocument/2006/relationships/vmlDrawing" Target="../drawings/vmlDrawing7.vml"/><Relationship Id="rId21" Type="http://schemas.openxmlformats.org/officeDocument/2006/relationships/image" Target="../media/image64.emf"/><Relationship Id="rId7" Type="http://schemas.openxmlformats.org/officeDocument/2006/relationships/image" Target="../media/image57.emf"/><Relationship Id="rId12" Type="http://schemas.openxmlformats.org/officeDocument/2006/relationships/oleObject" Target="../embeddings/oleObject55.bin"/><Relationship Id="rId17" Type="http://schemas.openxmlformats.org/officeDocument/2006/relationships/image" Target="../media/image62.emf"/><Relationship Id="rId25" Type="http://schemas.openxmlformats.org/officeDocument/2006/relationships/image" Target="../media/image66.emf"/><Relationship Id="rId2" Type="http://schemas.openxmlformats.org/officeDocument/2006/relationships/drawing" Target="../drawings/drawing8.xml"/><Relationship Id="rId16" Type="http://schemas.openxmlformats.org/officeDocument/2006/relationships/oleObject" Target="../embeddings/oleObject57.bin"/><Relationship Id="rId20" Type="http://schemas.openxmlformats.org/officeDocument/2006/relationships/oleObject" Target="../embeddings/oleObject59.bin"/><Relationship Id="rId29" Type="http://schemas.openxmlformats.org/officeDocument/2006/relationships/image" Target="../media/image68.emf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52.bin"/><Relationship Id="rId11" Type="http://schemas.openxmlformats.org/officeDocument/2006/relationships/image" Target="../media/image59.emf"/><Relationship Id="rId24" Type="http://schemas.openxmlformats.org/officeDocument/2006/relationships/oleObject" Target="../embeddings/oleObject61.bin"/><Relationship Id="rId5" Type="http://schemas.openxmlformats.org/officeDocument/2006/relationships/image" Target="../media/image56.emf"/><Relationship Id="rId15" Type="http://schemas.openxmlformats.org/officeDocument/2006/relationships/image" Target="../media/image61.emf"/><Relationship Id="rId23" Type="http://schemas.openxmlformats.org/officeDocument/2006/relationships/image" Target="../media/image65.emf"/><Relationship Id="rId28" Type="http://schemas.openxmlformats.org/officeDocument/2006/relationships/oleObject" Target="../embeddings/oleObject63.bin"/><Relationship Id="rId10" Type="http://schemas.openxmlformats.org/officeDocument/2006/relationships/oleObject" Target="../embeddings/oleObject54.bin"/><Relationship Id="rId19" Type="http://schemas.openxmlformats.org/officeDocument/2006/relationships/image" Target="../media/image63.emf"/><Relationship Id="rId4" Type="http://schemas.openxmlformats.org/officeDocument/2006/relationships/oleObject" Target="../embeddings/oleObject51.bin"/><Relationship Id="rId9" Type="http://schemas.openxmlformats.org/officeDocument/2006/relationships/image" Target="../media/image58.emf"/><Relationship Id="rId14" Type="http://schemas.openxmlformats.org/officeDocument/2006/relationships/oleObject" Target="../embeddings/oleObject56.bin"/><Relationship Id="rId22" Type="http://schemas.openxmlformats.org/officeDocument/2006/relationships/oleObject" Target="../embeddings/oleObject60.bin"/><Relationship Id="rId27" Type="http://schemas.openxmlformats.org/officeDocument/2006/relationships/image" Target="../media/image67.emf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79.emf"/><Relationship Id="rId4" Type="http://schemas.openxmlformats.org/officeDocument/2006/relationships/oleObject" Target="../embeddings/oleObject64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7.bin"/><Relationship Id="rId3" Type="http://schemas.openxmlformats.org/officeDocument/2006/relationships/vmlDrawing" Target="../drawings/vmlDrawing9.vml"/><Relationship Id="rId7" Type="http://schemas.openxmlformats.org/officeDocument/2006/relationships/image" Target="../media/image81.emf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6" Type="http://schemas.openxmlformats.org/officeDocument/2006/relationships/oleObject" Target="../embeddings/oleObject66.bin"/><Relationship Id="rId5" Type="http://schemas.openxmlformats.org/officeDocument/2006/relationships/image" Target="../media/image80.emf"/><Relationship Id="rId4" Type="http://schemas.openxmlformats.org/officeDocument/2006/relationships/oleObject" Target="../embeddings/oleObject65.bin"/><Relationship Id="rId9" Type="http://schemas.openxmlformats.org/officeDocument/2006/relationships/image" Target="../media/image82.emf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0.bin"/><Relationship Id="rId3" Type="http://schemas.openxmlformats.org/officeDocument/2006/relationships/vmlDrawing" Target="../drawings/vmlDrawing10.vml"/><Relationship Id="rId7" Type="http://schemas.openxmlformats.org/officeDocument/2006/relationships/image" Target="../media/image84.emf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oleObject69.bin"/><Relationship Id="rId5" Type="http://schemas.openxmlformats.org/officeDocument/2006/relationships/image" Target="../media/image83.emf"/><Relationship Id="rId4" Type="http://schemas.openxmlformats.org/officeDocument/2006/relationships/oleObject" Target="../embeddings/oleObject68.bin"/><Relationship Id="rId9" Type="http://schemas.openxmlformats.org/officeDocument/2006/relationships/image" Target="../media/image85.emf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3.bin"/><Relationship Id="rId3" Type="http://schemas.openxmlformats.org/officeDocument/2006/relationships/vmlDrawing" Target="../drawings/vmlDrawing11.vml"/><Relationship Id="rId7" Type="http://schemas.openxmlformats.org/officeDocument/2006/relationships/image" Target="../media/image87.emf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6" Type="http://schemas.openxmlformats.org/officeDocument/2006/relationships/oleObject" Target="../embeddings/oleObject72.bin"/><Relationship Id="rId5" Type="http://schemas.openxmlformats.org/officeDocument/2006/relationships/image" Target="../media/image86.wmf"/><Relationship Id="rId4" Type="http://schemas.openxmlformats.org/officeDocument/2006/relationships/oleObject" Target="../embeddings/oleObject71.bin"/><Relationship Id="rId9" Type="http://schemas.openxmlformats.org/officeDocument/2006/relationships/image" Target="../media/image88.emf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6.bin"/><Relationship Id="rId3" Type="http://schemas.openxmlformats.org/officeDocument/2006/relationships/vmlDrawing" Target="../drawings/vmlDrawing12.vml"/><Relationship Id="rId7" Type="http://schemas.openxmlformats.org/officeDocument/2006/relationships/image" Target="../media/image90.emf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oleObject75.bin"/><Relationship Id="rId5" Type="http://schemas.openxmlformats.org/officeDocument/2006/relationships/image" Target="../media/image89.wmf"/><Relationship Id="rId4" Type="http://schemas.openxmlformats.org/officeDocument/2006/relationships/oleObject" Target="../embeddings/oleObject74.bin"/><Relationship Id="rId9" Type="http://schemas.openxmlformats.org/officeDocument/2006/relationships/image" Target="../media/image91.emf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92.emf"/><Relationship Id="rId4" Type="http://schemas.openxmlformats.org/officeDocument/2006/relationships/oleObject" Target="../embeddings/oleObject77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80.bin"/><Relationship Id="rId3" Type="http://schemas.openxmlformats.org/officeDocument/2006/relationships/vmlDrawing" Target="../drawings/vmlDrawing14.vml"/><Relationship Id="rId7" Type="http://schemas.openxmlformats.org/officeDocument/2006/relationships/image" Target="../media/image94.emf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6" Type="http://schemas.openxmlformats.org/officeDocument/2006/relationships/oleObject" Target="../embeddings/oleObject79.bin"/><Relationship Id="rId5" Type="http://schemas.openxmlformats.org/officeDocument/2006/relationships/image" Target="../media/image93.emf"/><Relationship Id="rId4" Type="http://schemas.openxmlformats.org/officeDocument/2006/relationships/oleObject" Target="../embeddings/oleObject78.bin"/><Relationship Id="rId9" Type="http://schemas.openxmlformats.org/officeDocument/2006/relationships/image" Target="../media/image95.emf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image" Target="../media/image98.emf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6" Type="http://schemas.openxmlformats.org/officeDocument/2006/relationships/oleObject" Target="../embeddings/oleObject82.bin"/><Relationship Id="rId5" Type="http://schemas.openxmlformats.org/officeDocument/2006/relationships/image" Target="../media/image97.emf"/><Relationship Id="rId4" Type="http://schemas.openxmlformats.org/officeDocument/2006/relationships/oleObject" Target="../embeddings/oleObject81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85.bin"/><Relationship Id="rId3" Type="http://schemas.openxmlformats.org/officeDocument/2006/relationships/vmlDrawing" Target="../drawings/vmlDrawing16.vml"/><Relationship Id="rId7" Type="http://schemas.openxmlformats.org/officeDocument/2006/relationships/image" Target="../media/image101.emf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6" Type="http://schemas.openxmlformats.org/officeDocument/2006/relationships/oleObject" Target="../embeddings/oleObject84.bin"/><Relationship Id="rId5" Type="http://schemas.openxmlformats.org/officeDocument/2006/relationships/image" Target="../media/image100.emf"/><Relationship Id="rId4" Type="http://schemas.openxmlformats.org/officeDocument/2006/relationships/oleObject" Target="../embeddings/oleObject83.bin"/><Relationship Id="rId9" Type="http://schemas.openxmlformats.org/officeDocument/2006/relationships/image" Target="../media/image102.e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5" Type="http://schemas.openxmlformats.org/officeDocument/2006/relationships/image" Target="../media/image103.emf"/><Relationship Id="rId4" Type="http://schemas.openxmlformats.org/officeDocument/2006/relationships/oleObject" Target="../embeddings/oleObject86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Relationship Id="rId5" Type="http://schemas.openxmlformats.org/officeDocument/2006/relationships/image" Target="../media/image104.emf"/><Relationship Id="rId4" Type="http://schemas.openxmlformats.org/officeDocument/2006/relationships/oleObject" Target="../embeddings/oleObject87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7" Type="http://schemas.openxmlformats.org/officeDocument/2006/relationships/image" Target="../media/image107.emf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Relationship Id="rId6" Type="http://schemas.openxmlformats.org/officeDocument/2006/relationships/oleObject" Target="../embeddings/oleObject89.bin"/><Relationship Id="rId5" Type="http://schemas.openxmlformats.org/officeDocument/2006/relationships/image" Target="../media/image106.emf"/><Relationship Id="rId4" Type="http://schemas.openxmlformats.org/officeDocument/2006/relationships/oleObject" Target="../embeddings/oleObject8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Relationship Id="rId5" Type="http://schemas.openxmlformats.org/officeDocument/2006/relationships/image" Target="../media/image111.emf"/><Relationship Id="rId4" Type="http://schemas.openxmlformats.org/officeDocument/2006/relationships/oleObject" Target="../embeddings/oleObject9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Relationship Id="rId5" Type="http://schemas.openxmlformats.org/officeDocument/2006/relationships/image" Target="../media/image114.emf"/><Relationship Id="rId4" Type="http://schemas.openxmlformats.org/officeDocument/2006/relationships/oleObject" Target="../embeddings/oleObject91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7" Type="http://schemas.openxmlformats.org/officeDocument/2006/relationships/image" Target="../media/image116.emf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Relationship Id="rId6" Type="http://schemas.openxmlformats.org/officeDocument/2006/relationships/oleObject" Target="../embeddings/oleObject93.bin"/><Relationship Id="rId5" Type="http://schemas.openxmlformats.org/officeDocument/2006/relationships/image" Target="../media/image115.emf"/><Relationship Id="rId4" Type="http://schemas.openxmlformats.org/officeDocument/2006/relationships/oleObject" Target="../embeddings/oleObject9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7" Type="http://schemas.openxmlformats.org/officeDocument/2006/relationships/image" Target="../media/image118.wmf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Relationship Id="rId6" Type="http://schemas.openxmlformats.org/officeDocument/2006/relationships/oleObject" Target="../embeddings/oleObject95.bin"/><Relationship Id="rId5" Type="http://schemas.openxmlformats.org/officeDocument/2006/relationships/image" Target="../media/image117.wmf"/><Relationship Id="rId4" Type="http://schemas.openxmlformats.org/officeDocument/2006/relationships/oleObject" Target="../embeddings/oleObject94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Relationship Id="rId5" Type="http://schemas.openxmlformats.org/officeDocument/2006/relationships/image" Target="../media/image119.emf"/><Relationship Id="rId4" Type="http://schemas.openxmlformats.org/officeDocument/2006/relationships/oleObject" Target="../embeddings/oleObject9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99.bin"/><Relationship Id="rId13" Type="http://schemas.openxmlformats.org/officeDocument/2006/relationships/image" Target="../media/image125.emf"/><Relationship Id="rId3" Type="http://schemas.openxmlformats.org/officeDocument/2006/relationships/vmlDrawing" Target="../drawings/vmlDrawing25.vml"/><Relationship Id="rId7" Type="http://schemas.openxmlformats.org/officeDocument/2006/relationships/image" Target="../media/image122.emf"/><Relationship Id="rId12" Type="http://schemas.openxmlformats.org/officeDocument/2006/relationships/oleObject" Target="../embeddings/oleObject101.bin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Relationship Id="rId6" Type="http://schemas.openxmlformats.org/officeDocument/2006/relationships/oleObject" Target="../embeddings/oleObject98.bin"/><Relationship Id="rId11" Type="http://schemas.openxmlformats.org/officeDocument/2006/relationships/image" Target="../media/image124.emf"/><Relationship Id="rId5" Type="http://schemas.openxmlformats.org/officeDocument/2006/relationships/image" Target="../media/image121.emf"/><Relationship Id="rId10" Type="http://schemas.openxmlformats.org/officeDocument/2006/relationships/oleObject" Target="../embeddings/oleObject100.bin"/><Relationship Id="rId4" Type="http://schemas.openxmlformats.org/officeDocument/2006/relationships/oleObject" Target="../embeddings/oleObject97.bin"/><Relationship Id="rId9" Type="http://schemas.openxmlformats.org/officeDocument/2006/relationships/image" Target="../media/image123.emf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Relationship Id="rId5" Type="http://schemas.openxmlformats.org/officeDocument/2006/relationships/image" Target="../media/image128.emf"/><Relationship Id="rId4" Type="http://schemas.openxmlformats.org/officeDocument/2006/relationships/oleObject" Target="../embeddings/oleObject10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Relationship Id="rId5" Type="http://schemas.openxmlformats.org/officeDocument/2006/relationships/image" Target="../media/image129.emf"/><Relationship Id="rId4" Type="http://schemas.openxmlformats.org/officeDocument/2006/relationships/oleObject" Target="../embeddings/oleObject103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06.bin"/><Relationship Id="rId13" Type="http://schemas.openxmlformats.org/officeDocument/2006/relationships/image" Target="../media/image134.emf"/><Relationship Id="rId3" Type="http://schemas.openxmlformats.org/officeDocument/2006/relationships/vmlDrawing" Target="../drawings/vmlDrawing28.vml"/><Relationship Id="rId7" Type="http://schemas.openxmlformats.org/officeDocument/2006/relationships/image" Target="../media/image131.emf"/><Relationship Id="rId12" Type="http://schemas.openxmlformats.org/officeDocument/2006/relationships/oleObject" Target="../embeddings/oleObject108.bin"/><Relationship Id="rId17" Type="http://schemas.openxmlformats.org/officeDocument/2006/relationships/image" Target="../media/image136.emf"/><Relationship Id="rId2" Type="http://schemas.openxmlformats.org/officeDocument/2006/relationships/drawing" Target="../drawings/drawing32.xml"/><Relationship Id="rId16" Type="http://schemas.openxmlformats.org/officeDocument/2006/relationships/oleObject" Target="../embeddings/oleObject110.bin"/><Relationship Id="rId1" Type="http://schemas.openxmlformats.org/officeDocument/2006/relationships/printerSettings" Target="../printerSettings/printerSettings34.bin"/><Relationship Id="rId6" Type="http://schemas.openxmlformats.org/officeDocument/2006/relationships/oleObject" Target="../embeddings/oleObject105.bin"/><Relationship Id="rId11" Type="http://schemas.openxmlformats.org/officeDocument/2006/relationships/image" Target="../media/image133.emf"/><Relationship Id="rId5" Type="http://schemas.openxmlformats.org/officeDocument/2006/relationships/image" Target="../media/image130.emf"/><Relationship Id="rId15" Type="http://schemas.openxmlformats.org/officeDocument/2006/relationships/image" Target="../media/image135.emf"/><Relationship Id="rId10" Type="http://schemas.openxmlformats.org/officeDocument/2006/relationships/oleObject" Target="../embeddings/oleObject107.bin"/><Relationship Id="rId4" Type="http://schemas.openxmlformats.org/officeDocument/2006/relationships/oleObject" Target="../embeddings/oleObject104.bin"/><Relationship Id="rId9" Type="http://schemas.openxmlformats.org/officeDocument/2006/relationships/image" Target="../media/image132.emf"/><Relationship Id="rId14" Type="http://schemas.openxmlformats.org/officeDocument/2006/relationships/oleObject" Target="../embeddings/oleObject10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Relationship Id="rId5" Type="http://schemas.openxmlformats.org/officeDocument/2006/relationships/image" Target="../media/image140.emf"/><Relationship Id="rId4" Type="http://schemas.openxmlformats.org/officeDocument/2006/relationships/oleObject" Target="../embeddings/oleObject111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9.emf"/><Relationship Id="rId21" Type="http://schemas.openxmlformats.org/officeDocument/2006/relationships/image" Target="../media/image10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4.emf"/><Relationship Id="rId41" Type="http://schemas.openxmlformats.org/officeDocument/2006/relationships/image" Target="../media/image20.emf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8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23" Type="http://schemas.openxmlformats.org/officeDocument/2006/relationships/image" Target="../media/image11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9.emf"/><Relationship Id="rId31" Type="http://schemas.openxmlformats.org/officeDocument/2006/relationships/image" Target="../media/image1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3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7.emf"/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8.emf"/><Relationship Id="rId25" Type="http://schemas.openxmlformats.org/officeDocument/2006/relationships/image" Target="../media/image12.emf"/><Relationship Id="rId33" Type="http://schemas.openxmlformats.org/officeDocument/2006/relationships/image" Target="../media/image16.emf"/><Relationship Id="rId38" Type="http://schemas.openxmlformats.org/officeDocument/2006/relationships/oleObject" Target="../embeddings/oleObject18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.emf"/><Relationship Id="rId18" Type="http://schemas.openxmlformats.org/officeDocument/2006/relationships/oleObject" Target="../embeddings/oleObject27.bin"/><Relationship Id="rId26" Type="http://schemas.openxmlformats.org/officeDocument/2006/relationships/oleObject" Target="../embeddings/oleObject31.bin"/><Relationship Id="rId39" Type="http://schemas.openxmlformats.org/officeDocument/2006/relationships/image" Target="../media/image39.emf"/><Relationship Id="rId21" Type="http://schemas.openxmlformats.org/officeDocument/2006/relationships/image" Target="../media/image30.emf"/><Relationship Id="rId34" Type="http://schemas.openxmlformats.org/officeDocument/2006/relationships/oleObject" Target="../embeddings/oleObject35.bin"/><Relationship Id="rId7" Type="http://schemas.openxmlformats.org/officeDocument/2006/relationships/image" Target="../media/image23.emf"/><Relationship Id="rId2" Type="http://schemas.openxmlformats.org/officeDocument/2006/relationships/drawing" Target="../drawings/drawing3.xml"/><Relationship Id="rId16" Type="http://schemas.openxmlformats.org/officeDocument/2006/relationships/oleObject" Target="../embeddings/oleObject26.bin"/><Relationship Id="rId20" Type="http://schemas.openxmlformats.org/officeDocument/2006/relationships/oleObject" Target="../embeddings/oleObject28.bin"/><Relationship Id="rId29" Type="http://schemas.openxmlformats.org/officeDocument/2006/relationships/image" Target="../media/image34.emf"/><Relationship Id="rId41" Type="http://schemas.openxmlformats.org/officeDocument/2006/relationships/image" Target="../media/image40.emf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21.bin"/><Relationship Id="rId11" Type="http://schemas.openxmlformats.org/officeDocument/2006/relationships/image" Target="../media/image25.emf"/><Relationship Id="rId24" Type="http://schemas.openxmlformats.org/officeDocument/2006/relationships/oleObject" Target="../embeddings/oleObject30.bin"/><Relationship Id="rId32" Type="http://schemas.openxmlformats.org/officeDocument/2006/relationships/oleObject" Target="../embeddings/oleObject34.bin"/><Relationship Id="rId37" Type="http://schemas.openxmlformats.org/officeDocument/2006/relationships/image" Target="../media/image38.emf"/><Relationship Id="rId40" Type="http://schemas.openxmlformats.org/officeDocument/2006/relationships/oleObject" Target="../embeddings/oleObject38.bin"/><Relationship Id="rId5" Type="http://schemas.openxmlformats.org/officeDocument/2006/relationships/image" Target="../media/image22.emf"/><Relationship Id="rId15" Type="http://schemas.openxmlformats.org/officeDocument/2006/relationships/image" Target="../media/image27.emf"/><Relationship Id="rId23" Type="http://schemas.openxmlformats.org/officeDocument/2006/relationships/image" Target="../media/image31.emf"/><Relationship Id="rId28" Type="http://schemas.openxmlformats.org/officeDocument/2006/relationships/oleObject" Target="../embeddings/oleObject32.bin"/><Relationship Id="rId36" Type="http://schemas.openxmlformats.org/officeDocument/2006/relationships/oleObject" Target="../embeddings/oleObject36.bin"/><Relationship Id="rId10" Type="http://schemas.openxmlformats.org/officeDocument/2006/relationships/oleObject" Target="../embeddings/oleObject23.bin"/><Relationship Id="rId19" Type="http://schemas.openxmlformats.org/officeDocument/2006/relationships/image" Target="../media/image29.emf"/><Relationship Id="rId31" Type="http://schemas.openxmlformats.org/officeDocument/2006/relationships/image" Target="../media/image35.emf"/><Relationship Id="rId4" Type="http://schemas.openxmlformats.org/officeDocument/2006/relationships/oleObject" Target="../embeddings/oleObject20.bin"/><Relationship Id="rId9" Type="http://schemas.openxmlformats.org/officeDocument/2006/relationships/image" Target="../media/image24.emf"/><Relationship Id="rId14" Type="http://schemas.openxmlformats.org/officeDocument/2006/relationships/oleObject" Target="../embeddings/oleObject25.bin"/><Relationship Id="rId22" Type="http://schemas.openxmlformats.org/officeDocument/2006/relationships/oleObject" Target="../embeddings/oleObject29.bin"/><Relationship Id="rId27" Type="http://schemas.openxmlformats.org/officeDocument/2006/relationships/image" Target="../media/image33.emf"/><Relationship Id="rId30" Type="http://schemas.openxmlformats.org/officeDocument/2006/relationships/oleObject" Target="../embeddings/oleObject33.bin"/><Relationship Id="rId35" Type="http://schemas.openxmlformats.org/officeDocument/2006/relationships/image" Target="../media/image37.emf"/><Relationship Id="rId8" Type="http://schemas.openxmlformats.org/officeDocument/2006/relationships/oleObject" Target="../embeddings/oleObject22.bin"/><Relationship Id="rId3" Type="http://schemas.openxmlformats.org/officeDocument/2006/relationships/vmlDrawing" Target="../drawings/vmlDrawing2.vml"/><Relationship Id="rId12" Type="http://schemas.openxmlformats.org/officeDocument/2006/relationships/oleObject" Target="../embeddings/oleObject24.bin"/><Relationship Id="rId17" Type="http://schemas.openxmlformats.org/officeDocument/2006/relationships/image" Target="../media/image28.emf"/><Relationship Id="rId25" Type="http://schemas.openxmlformats.org/officeDocument/2006/relationships/image" Target="../media/image32.emf"/><Relationship Id="rId33" Type="http://schemas.openxmlformats.org/officeDocument/2006/relationships/image" Target="../media/image36.emf"/><Relationship Id="rId38" Type="http://schemas.openxmlformats.org/officeDocument/2006/relationships/oleObject" Target="../embeddings/oleObject3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1.bin"/><Relationship Id="rId13" Type="http://schemas.openxmlformats.org/officeDocument/2006/relationships/image" Target="../media/image46.emf"/><Relationship Id="rId3" Type="http://schemas.openxmlformats.org/officeDocument/2006/relationships/vmlDrawing" Target="../drawings/vmlDrawing3.vml"/><Relationship Id="rId7" Type="http://schemas.openxmlformats.org/officeDocument/2006/relationships/image" Target="../media/image43.emf"/><Relationship Id="rId12" Type="http://schemas.openxmlformats.org/officeDocument/2006/relationships/oleObject" Target="../embeddings/oleObject43.bin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40.bin"/><Relationship Id="rId11" Type="http://schemas.openxmlformats.org/officeDocument/2006/relationships/image" Target="../media/image45.emf"/><Relationship Id="rId5" Type="http://schemas.openxmlformats.org/officeDocument/2006/relationships/image" Target="../media/image42.emf"/><Relationship Id="rId15" Type="http://schemas.openxmlformats.org/officeDocument/2006/relationships/image" Target="../media/image47.emf"/><Relationship Id="rId10" Type="http://schemas.openxmlformats.org/officeDocument/2006/relationships/oleObject" Target="../embeddings/oleObject42.bin"/><Relationship Id="rId4" Type="http://schemas.openxmlformats.org/officeDocument/2006/relationships/oleObject" Target="../embeddings/oleObject39.bin"/><Relationship Id="rId9" Type="http://schemas.openxmlformats.org/officeDocument/2006/relationships/image" Target="../media/image44.emf"/><Relationship Id="rId14" Type="http://schemas.openxmlformats.org/officeDocument/2006/relationships/oleObject" Target="../embeddings/oleObject4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49.w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46.bin"/><Relationship Id="rId5" Type="http://schemas.openxmlformats.org/officeDocument/2006/relationships/image" Target="../media/image48.wmf"/><Relationship Id="rId4" Type="http://schemas.openxmlformats.org/officeDocument/2006/relationships/oleObject" Target="../embeddings/oleObject4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9.bin"/><Relationship Id="rId3" Type="http://schemas.openxmlformats.org/officeDocument/2006/relationships/vmlDrawing" Target="../drawings/vmlDrawing5.vml"/><Relationship Id="rId7" Type="http://schemas.openxmlformats.org/officeDocument/2006/relationships/image" Target="../media/image51.w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48.bin"/><Relationship Id="rId5" Type="http://schemas.openxmlformats.org/officeDocument/2006/relationships/image" Target="../media/image50.wmf"/><Relationship Id="rId4" Type="http://schemas.openxmlformats.org/officeDocument/2006/relationships/oleObject" Target="../embeddings/oleObject47.bin"/><Relationship Id="rId9" Type="http://schemas.openxmlformats.org/officeDocument/2006/relationships/image" Target="../media/image52.emf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53.emf"/><Relationship Id="rId4" Type="http://schemas.openxmlformats.org/officeDocument/2006/relationships/oleObject" Target="../embeddings/oleObject5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zoomScale="75" workbookViewId="0">
      <selection activeCell="F4" sqref="F4"/>
    </sheetView>
  </sheetViews>
  <sheetFormatPr defaultRowHeight="15.6"/>
  <cols>
    <col min="1" max="1" width="139.8984375" customWidth="1"/>
    <col min="2" max="12" width="9.69921875" customWidth="1"/>
    <col min="13" max="13" width="8.69921875" customWidth="1"/>
  </cols>
  <sheetData>
    <row r="1" spans="1:14" ht="30.6">
      <c r="A1" s="714" t="s">
        <v>581</v>
      </c>
      <c r="B1" s="713"/>
    </row>
    <row r="2" spans="1:14" ht="25.5" customHeight="1">
      <c r="A2" s="712" t="s">
        <v>582</v>
      </c>
    </row>
    <row r="3" spans="1:14" ht="19.5" customHeight="1">
      <c r="A3" s="715" t="s">
        <v>583</v>
      </c>
    </row>
    <row r="4" spans="1:14" ht="409.6" customHeight="1">
      <c r="F4" t="s">
        <v>2280</v>
      </c>
    </row>
    <row r="10" spans="1:14">
      <c r="N10" t="s">
        <v>3121</v>
      </c>
    </row>
    <row r="11" spans="1:14">
      <c r="N11" t="s">
        <v>580</v>
      </c>
    </row>
  </sheetData>
  <phoneticPr fontId="5" type="noConversion"/>
  <pageMargins left="0.01" right="0.02" top="0.03" bottom="0.03" header="0.01" footer="0.04"/>
  <pageSetup paperSize="9" orientation="landscape" horizontalDpi="1200" verticalDpi="12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2:AD143"/>
  <sheetViews>
    <sheetView zoomScale="40" zoomScaleNormal="40" workbookViewId="0">
      <selection activeCell="A66" sqref="A66:IV66"/>
    </sheetView>
  </sheetViews>
  <sheetFormatPr defaultColWidth="9" defaultRowHeight="21.9" customHeight="1"/>
  <cols>
    <col min="1" max="1" width="12.5" style="481" customWidth="1"/>
    <col min="2" max="11" width="9.3984375" style="481" customWidth="1"/>
    <col min="12" max="12" width="5.59765625" style="481" customWidth="1"/>
    <col min="13" max="15" width="7.09765625" style="482" customWidth="1"/>
    <col min="16" max="16" width="7.59765625" style="483" customWidth="1"/>
    <col min="17" max="19" width="8.09765625" style="481" customWidth="1"/>
    <col min="20" max="24" width="8.09765625" style="484" customWidth="1"/>
    <col min="25" max="28" width="8.09765625" style="481" customWidth="1"/>
    <col min="29" max="16384" width="9" style="481"/>
  </cols>
  <sheetData>
    <row r="2" spans="1:2" ht="21.9" customHeight="1">
      <c r="A2" s="1015" t="s">
        <v>3775</v>
      </c>
      <c r="B2" s="1015"/>
    </row>
    <row r="3" spans="1:2" ht="21.9" customHeight="1">
      <c r="A3" s="1015" t="s">
        <v>3776</v>
      </c>
      <c r="B3" s="1015"/>
    </row>
    <row r="24" spans="1:30" ht="21.9" customHeight="1">
      <c r="S24"/>
    </row>
    <row r="32" spans="1:30" ht="22.5" customHeight="1">
      <c r="A32" s="1017" t="s">
        <v>3777</v>
      </c>
      <c r="B32" s="1024" t="s">
        <v>3778</v>
      </c>
      <c r="C32" s="1024"/>
      <c r="D32" s="1024"/>
      <c r="E32" s="1024"/>
      <c r="F32" s="1024"/>
      <c r="G32" s="1024"/>
      <c r="H32" s="1024"/>
      <c r="I32" s="1024"/>
      <c r="J32" s="1024"/>
      <c r="K32" s="1024"/>
      <c r="L32" s="1025" t="s">
        <v>3539</v>
      </c>
      <c r="M32" s="1024" t="s">
        <v>3779</v>
      </c>
      <c r="N32" s="1024"/>
      <c r="O32" s="1024"/>
      <c r="P32" s="1024"/>
      <c r="Q32" s="1027" t="s">
        <v>3780</v>
      </c>
      <c r="R32" s="1018" t="s">
        <v>3781</v>
      </c>
      <c r="S32" s="1019"/>
      <c r="T32" s="1019"/>
      <c r="U32" s="1019"/>
      <c r="V32" s="1019"/>
      <c r="W32" s="1019"/>
      <c r="X32" s="1019"/>
      <c r="Y32" s="1019"/>
      <c r="Z32" s="1019"/>
      <c r="AA32" s="1019"/>
      <c r="AB32" s="1020"/>
      <c r="AC32" s="485"/>
      <c r="AD32" s="486"/>
    </row>
    <row r="33" spans="1:30" ht="15.75" customHeight="1">
      <c r="A33" s="1017"/>
      <c r="B33" s="1016" t="s">
        <v>3782</v>
      </c>
      <c r="C33" s="1016" t="s">
        <v>3783</v>
      </c>
      <c r="D33" s="1016" t="s">
        <v>3784</v>
      </c>
      <c r="E33" s="1016" t="s">
        <v>3785</v>
      </c>
      <c r="F33" s="1016" t="s">
        <v>3786</v>
      </c>
      <c r="G33" s="1016" t="s">
        <v>3787</v>
      </c>
      <c r="H33" s="1016" t="s">
        <v>3788</v>
      </c>
      <c r="I33" s="1016" t="s">
        <v>3789</v>
      </c>
      <c r="J33" s="1016" t="s">
        <v>3790</v>
      </c>
      <c r="K33" s="1016" t="s">
        <v>3791</v>
      </c>
      <c r="L33" s="1026"/>
      <c r="M33" s="648" t="s">
        <v>3792</v>
      </c>
      <c r="N33" s="648" t="s">
        <v>3793</v>
      </c>
      <c r="O33" s="648" t="s">
        <v>3794</v>
      </c>
      <c r="P33" s="649" t="s">
        <v>3795</v>
      </c>
      <c r="Q33" s="1027"/>
      <c r="R33" s="1021" t="s">
        <v>3796</v>
      </c>
      <c r="S33" s="1022"/>
      <c r="T33" s="1022"/>
      <c r="U33" s="1022"/>
      <c r="V33" s="1022"/>
      <c r="W33" s="1022"/>
      <c r="X33" s="1022"/>
      <c r="Y33" s="1022"/>
      <c r="Z33" s="1022"/>
      <c r="AA33" s="1022"/>
      <c r="AB33" s="1023"/>
      <c r="AC33" s="486"/>
      <c r="AD33" s="486"/>
    </row>
    <row r="34" spans="1:30" ht="15.75" customHeight="1">
      <c r="A34" s="1017"/>
      <c r="B34" s="1016"/>
      <c r="C34" s="1016"/>
      <c r="D34" s="1016"/>
      <c r="E34" s="1016"/>
      <c r="F34" s="1016"/>
      <c r="G34" s="1016"/>
      <c r="H34" s="1016"/>
      <c r="I34" s="1016"/>
      <c r="J34" s="1016"/>
      <c r="K34" s="1016"/>
      <c r="L34" s="1026"/>
      <c r="M34" s="650" t="s">
        <v>3797</v>
      </c>
      <c r="N34" s="650" t="s">
        <v>3798</v>
      </c>
      <c r="O34" s="650" t="s">
        <v>1454</v>
      </c>
      <c r="P34" s="651" t="s">
        <v>1455</v>
      </c>
      <c r="Q34" s="1028"/>
      <c r="R34" s="652" t="s">
        <v>1456</v>
      </c>
      <c r="S34" s="652" t="s">
        <v>1457</v>
      </c>
      <c r="T34" s="653" t="s">
        <v>1458</v>
      </c>
      <c r="U34" s="653" t="s">
        <v>1459</v>
      </c>
      <c r="V34" s="653" t="s">
        <v>1460</v>
      </c>
      <c r="W34" s="653" t="s">
        <v>2203</v>
      </c>
      <c r="X34" s="653" t="s">
        <v>1461</v>
      </c>
      <c r="Y34" s="654" t="s">
        <v>1462</v>
      </c>
      <c r="Z34" s="654" t="s">
        <v>1463</v>
      </c>
      <c r="AA34" s="654" t="s">
        <v>1464</v>
      </c>
      <c r="AB34" s="654" t="s">
        <v>1465</v>
      </c>
      <c r="AC34" s="487"/>
      <c r="AD34" s="487"/>
    </row>
    <row r="35" spans="1:30" ht="21.9" customHeight="1">
      <c r="A35" s="99" t="s">
        <v>1466</v>
      </c>
      <c r="B35" s="488" t="s">
        <v>1467</v>
      </c>
      <c r="C35" s="488" t="s">
        <v>1468</v>
      </c>
      <c r="D35" s="488" t="s">
        <v>1468</v>
      </c>
      <c r="E35" s="489" t="s">
        <v>1469</v>
      </c>
      <c r="F35" s="489" t="s">
        <v>1469</v>
      </c>
      <c r="G35" s="488" t="s">
        <v>4711</v>
      </c>
      <c r="H35" s="488" t="s">
        <v>1470</v>
      </c>
      <c r="I35" s="489" t="s">
        <v>1469</v>
      </c>
      <c r="J35" s="488" t="s">
        <v>5280</v>
      </c>
      <c r="K35" s="488" t="s">
        <v>5281</v>
      </c>
      <c r="L35" s="490" t="s">
        <v>5282</v>
      </c>
      <c r="M35" s="514">
        <f t="shared" ref="M35:M44" si="0">N35/O35</f>
        <v>1.3840579710144927</v>
      </c>
      <c r="N35" s="491">
        <v>19.100000000000001</v>
      </c>
      <c r="O35" s="491">
        <v>13.8</v>
      </c>
      <c r="P35" s="490">
        <f t="shared" ref="P35:P44" si="1">N35*O35</f>
        <v>263.58000000000004</v>
      </c>
      <c r="Q35" s="493">
        <f>1.4</f>
        <v>1.4</v>
      </c>
      <c r="R35" s="494"/>
      <c r="S35" s="494"/>
      <c r="T35" s="480">
        <v>1500</v>
      </c>
      <c r="U35" s="480">
        <v>1410</v>
      </c>
      <c r="V35" s="480">
        <v>1600</v>
      </c>
      <c r="W35" s="480">
        <v>1520</v>
      </c>
      <c r="X35" s="480">
        <v>1520</v>
      </c>
      <c r="Y35" s="495"/>
      <c r="Z35" s="495"/>
      <c r="AA35" s="495"/>
      <c r="AB35" s="495"/>
      <c r="AC35" s="118"/>
      <c r="AD35" s="486"/>
    </row>
    <row r="36" spans="1:30" ht="21.9" customHeight="1">
      <c r="A36" s="84" t="s">
        <v>4113</v>
      </c>
      <c r="B36" s="499" t="s">
        <v>798</v>
      </c>
      <c r="C36" s="499" t="s">
        <v>4114</v>
      </c>
      <c r="D36" s="499" t="s">
        <v>4885</v>
      </c>
      <c r="E36" s="499" t="s">
        <v>4164</v>
      </c>
      <c r="F36" s="862" t="s">
        <v>979</v>
      </c>
      <c r="G36" s="499" t="s">
        <v>799</v>
      </c>
      <c r="H36" s="499" t="s">
        <v>800</v>
      </c>
      <c r="I36" s="862" t="s">
        <v>979</v>
      </c>
      <c r="J36" s="499" t="s">
        <v>1393</v>
      </c>
      <c r="K36" s="499" t="s">
        <v>3610</v>
      </c>
      <c r="L36" s="582" t="s">
        <v>801</v>
      </c>
      <c r="M36" s="849">
        <f>N36/O36</f>
        <v>0.69478908188585609</v>
      </c>
      <c r="N36" s="501">
        <v>28</v>
      </c>
      <c r="O36" s="501">
        <v>40.299999999999997</v>
      </c>
      <c r="P36" s="582">
        <f>N36*O36</f>
        <v>1128.3999999999999</v>
      </c>
      <c r="Q36" s="583">
        <v>6</v>
      </c>
      <c r="R36" s="850"/>
      <c r="S36" s="850"/>
      <c r="T36" s="851">
        <v>3200</v>
      </c>
      <c r="U36" s="851">
        <v>3000</v>
      </c>
      <c r="V36" s="851">
        <v>4050</v>
      </c>
      <c r="W36" s="851">
        <v>3800</v>
      </c>
      <c r="X36" s="851">
        <v>3800</v>
      </c>
      <c r="Y36" s="535"/>
      <c r="Z36" s="495"/>
      <c r="AA36" s="495"/>
      <c r="AB36" s="495"/>
      <c r="AC36" s="118"/>
      <c r="AD36" s="486"/>
    </row>
    <row r="37" spans="1:30" ht="21.9" customHeight="1">
      <c r="A37" s="84" t="s">
        <v>4115</v>
      </c>
      <c r="B37" s="505" t="s">
        <v>798</v>
      </c>
      <c r="C37" s="505" t="s">
        <v>4738</v>
      </c>
      <c r="D37" s="505" t="s">
        <v>4885</v>
      </c>
      <c r="E37" s="505" t="s">
        <v>4164</v>
      </c>
      <c r="F37" s="387" t="s">
        <v>979</v>
      </c>
      <c r="G37" s="505" t="s">
        <v>799</v>
      </c>
      <c r="H37" s="505" t="s">
        <v>800</v>
      </c>
      <c r="I37" s="387" t="s">
        <v>979</v>
      </c>
      <c r="J37" s="505" t="s">
        <v>1393</v>
      </c>
      <c r="K37" s="505" t="s">
        <v>1740</v>
      </c>
      <c r="L37" s="98" t="s">
        <v>801</v>
      </c>
      <c r="M37" s="835">
        <f>N37/O37</f>
        <v>0.78109452736318397</v>
      </c>
      <c r="N37" s="508">
        <v>31.4</v>
      </c>
      <c r="O37" s="508">
        <v>40.200000000000003</v>
      </c>
      <c r="P37" s="98">
        <f>N37*O37</f>
        <v>1262.28</v>
      </c>
      <c r="Q37" s="663">
        <v>6.22</v>
      </c>
      <c r="R37" s="647"/>
      <c r="S37" s="647"/>
      <c r="T37" s="664">
        <v>2960</v>
      </c>
      <c r="U37" s="664">
        <v>2760</v>
      </c>
      <c r="V37" s="664">
        <v>3740</v>
      </c>
      <c r="W37" s="664">
        <v>3490</v>
      </c>
      <c r="X37" s="664">
        <v>3490</v>
      </c>
      <c r="Y37" s="665"/>
      <c r="Z37" s="660"/>
      <c r="AA37" s="660"/>
      <c r="AB37" s="660"/>
      <c r="AC37" s="118"/>
      <c r="AD37" s="486"/>
    </row>
    <row r="38" spans="1:30" ht="21.9" customHeight="1">
      <c r="A38" s="99" t="s">
        <v>688</v>
      </c>
      <c r="B38" s="477" t="s">
        <v>682</v>
      </c>
      <c r="C38" s="477" t="s">
        <v>689</v>
      </c>
      <c r="D38" s="477" t="s">
        <v>683</v>
      </c>
      <c r="E38" s="477" t="s">
        <v>684</v>
      </c>
      <c r="F38" s="655" t="s">
        <v>1469</v>
      </c>
      <c r="G38" s="477" t="s">
        <v>685</v>
      </c>
      <c r="H38" s="477" t="s">
        <v>686</v>
      </c>
      <c r="I38" s="655" t="s">
        <v>1469</v>
      </c>
      <c r="J38" s="477" t="s">
        <v>1468</v>
      </c>
      <c r="K38" s="477" t="s">
        <v>690</v>
      </c>
      <c r="L38" s="478" t="s">
        <v>687</v>
      </c>
      <c r="M38" s="656">
        <f t="shared" si="0"/>
        <v>0.82587064676616917</v>
      </c>
      <c r="N38" s="479">
        <v>33.200000000000003</v>
      </c>
      <c r="O38" s="479">
        <v>40.200000000000003</v>
      </c>
      <c r="P38" s="478">
        <f t="shared" si="1"/>
        <v>1334.64</v>
      </c>
      <c r="Q38" s="657">
        <v>6.49</v>
      </c>
      <c r="R38" s="658"/>
      <c r="S38" s="658"/>
      <c r="T38" s="659">
        <v>2900</v>
      </c>
      <c r="U38" s="659">
        <v>2700</v>
      </c>
      <c r="V38" s="659">
        <v>3700</v>
      </c>
      <c r="W38" s="659">
        <v>3440</v>
      </c>
      <c r="X38" s="659">
        <v>3440</v>
      </c>
      <c r="Y38" s="660"/>
      <c r="Z38" s="660"/>
      <c r="AA38" s="660"/>
      <c r="AB38" s="660"/>
      <c r="AC38" s="118"/>
      <c r="AD38" s="486"/>
    </row>
    <row r="39" spans="1:30" s="836" customFormat="1" ht="21.9" customHeight="1">
      <c r="A39" s="84" t="s">
        <v>3281</v>
      </c>
      <c r="B39" s="499" t="s">
        <v>1174</v>
      </c>
      <c r="C39" s="499" t="s">
        <v>3282</v>
      </c>
      <c r="D39" s="499" t="s">
        <v>1176</v>
      </c>
      <c r="E39" s="499" t="s">
        <v>1177</v>
      </c>
      <c r="F39" s="862" t="s">
        <v>1178</v>
      </c>
      <c r="G39" s="499" t="s">
        <v>1179</v>
      </c>
      <c r="H39" s="499" t="s">
        <v>1180</v>
      </c>
      <c r="I39" s="862" t="s">
        <v>1178</v>
      </c>
      <c r="J39" s="499" t="s">
        <v>1181</v>
      </c>
      <c r="K39" s="499" t="s">
        <v>1602</v>
      </c>
      <c r="L39" s="582" t="s">
        <v>1183</v>
      </c>
      <c r="M39" s="849">
        <f>N39/O39</f>
        <v>0.95285359801488834</v>
      </c>
      <c r="N39" s="501">
        <v>38.4</v>
      </c>
      <c r="O39" s="501">
        <v>40.299999999999997</v>
      </c>
      <c r="P39" s="582">
        <f>N39*O39</f>
        <v>1547.5199999999998</v>
      </c>
      <c r="Q39" s="583">
        <v>7.48</v>
      </c>
      <c r="R39" s="850"/>
      <c r="S39" s="850"/>
      <c r="T39" s="851">
        <v>2400</v>
      </c>
      <c r="U39" s="851">
        <v>2230</v>
      </c>
      <c r="V39" s="851">
        <v>3020</v>
      </c>
      <c r="W39" s="851">
        <v>2820</v>
      </c>
      <c r="X39" s="851">
        <v>2820</v>
      </c>
      <c r="Y39" s="535"/>
      <c r="Z39" s="535"/>
      <c r="AA39" s="535"/>
      <c r="AB39" s="535"/>
      <c r="AC39" s="119"/>
      <c r="AD39" s="176"/>
    </row>
    <row r="40" spans="1:30" s="836" customFormat="1" ht="21.9" customHeight="1">
      <c r="A40" s="84" t="s">
        <v>1173</v>
      </c>
      <c r="B40" s="499" t="s">
        <v>1174</v>
      </c>
      <c r="C40" s="499" t="s">
        <v>1175</v>
      </c>
      <c r="D40" s="499" t="s">
        <v>1176</v>
      </c>
      <c r="E40" s="499" t="s">
        <v>1177</v>
      </c>
      <c r="F40" s="862" t="s">
        <v>1178</v>
      </c>
      <c r="G40" s="499" t="s">
        <v>1179</v>
      </c>
      <c r="H40" s="499" t="s">
        <v>1180</v>
      </c>
      <c r="I40" s="862" t="s">
        <v>1178</v>
      </c>
      <c r="J40" s="499" t="s">
        <v>1181</v>
      </c>
      <c r="K40" s="499" t="s">
        <v>1182</v>
      </c>
      <c r="L40" s="582" t="s">
        <v>1183</v>
      </c>
      <c r="M40" s="849">
        <f t="shared" si="0"/>
        <v>0.96277915632754341</v>
      </c>
      <c r="N40" s="501">
        <v>38.799999999999997</v>
      </c>
      <c r="O40" s="501">
        <v>40.299999999999997</v>
      </c>
      <c r="P40" s="582">
        <f t="shared" si="1"/>
        <v>1563.6399999999999</v>
      </c>
      <c r="Q40" s="583">
        <v>7.54</v>
      </c>
      <c r="R40" s="850"/>
      <c r="S40" s="850"/>
      <c r="T40" s="851">
        <v>2400</v>
      </c>
      <c r="U40" s="851">
        <v>2230</v>
      </c>
      <c r="V40" s="851">
        <v>3020</v>
      </c>
      <c r="W40" s="851">
        <v>2820</v>
      </c>
      <c r="X40" s="851">
        <v>2820</v>
      </c>
      <c r="Y40" s="535"/>
      <c r="Z40" s="535"/>
      <c r="AA40" s="535"/>
      <c r="AB40" s="535"/>
      <c r="AC40" s="119"/>
      <c r="AD40" s="176"/>
    </row>
    <row r="41" spans="1:30" ht="21.9" customHeight="1">
      <c r="A41" s="99" t="s">
        <v>109</v>
      </c>
      <c r="B41" s="477" t="s">
        <v>798</v>
      </c>
      <c r="C41" s="477" t="s">
        <v>4679</v>
      </c>
      <c r="D41" s="477" t="s">
        <v>4885</v>
      </c>
      <c r="E41" s="655" t="s">
        <v>4164</v>
      </c>
      <c r="F41" s="655" t="s">
        <v>979</v>
      </c>
      <c r="G41" s="477" t="s">
        <v>685</v>
      </c>
      <c r="H41" s="477" t="s">
        <v>800</v>
      </c>
      <c r="I41" s="655" t="s">
        <v>979</v>
      </c>
      <c r="J41" s="477" t="s">
        <v>1393</v>
      </c>
      <c r="K41" s="477" t="s">
        <v>383</v>
      </c>
      <c r="L41" s="478" t="s">
        <v>3227</v>
      </c>
      <c r="M41" s="834">
        <f t="shared" si="0"/>
        <v>0.97766749379652607</v>
      </c>
      <c r="N41" s="479">
        <v>39.4</v>
      </c>
      <c r="O41" s="479">
        <v>40.299999999999997</v>
      </c>
      <c r="P41" s="478">
        <f t="shared" si="1"/>
        <v>1587.82</v>
      </c>
      <c r="Q41" s="657">
        <v>7.67</v>
      </c>
      <c r="R41" s="658"/>
      <c r="S41" s="658"/>
      <c r="T41" s="659">
        <v>2160</v>
      </c>
      <c r="U41" s="659">
        <v>2030</v>
      </c>
      <c r="V41" s="659">
        <v>2670</v>
      </c>
      <c r="W41" s="659">
        <v>2510</v>
      </c>
      <c r="X41" s="659">
        <v>2510</v>
      </c>
      <c r="Y41" s="660"/>
      <c r="Z41" s="660"/>
      <c r="AA41" s="660"/>
      <c r="AB41" s="660"/>
      <c r="AC41" s="118"/>
      <c r="AD41" s="486"/>
    </row>
    <row r="42" spans="1:30" ht="21.9" customHeight="1">
      <c r="A42" s="99" t="s">
        <v>110</v>
      </c>
      <c r="B42" s="477" t="s">
        <v>798</v>
      </c>
      <c r="C42" s="477" t="s">
        <v>44</v>
      </c>
      <c r="D42" s="477" t="s">
        <v>4885</v>
      </c>
      <c r="E42" s="477" t="s">
        <v>4164</v>
      </c>
      <c r="F42" s="655" t="s">
        <v>979</v>
      </c>
      <c r="G42" s="477" t="s">
        <v>799</v>
      </c>
      <c r="H42" s="477" t="s">
        <v>800</v>
      </c>
      <c r="I42" s="655" t="s">
        <v>979</v>
      </c>
      <c r="J42" s="477" t="s">
        <v>1393</v>
      </c>
      <c r="K42" s="477" t="s">
        <v>3897</v>
      </c>
      <c r="L42" s="478" t="s">
        <v>801</v>
      </c>
      <c r="M42" s="656">
        <f t="shared" si="0"/>
        <v>0.95037220843672454</v>
      </c>
      <c r="N42" s="479">
        <v>38.299999999999997</v>
      </c>
      <c r="O42" s="479">
        <v>40.299999999999997</v>
      </c>
      <c r="P42" s="478">
        <f t="shared" si="1"/>
        <v>1543.4899999999998</v>
      </c>
      <c r="Q42" s="657">
        <v>7.87</v>
      </c>
      <c r="R42" s="658"/>
      <c r="S42" s="658"/>
      <c r="T42" s="659">
        <v>2120</v>
      </c>
      <c r="U42" s="659">
        <v>2000</v>
      </c>
      <c r="V42" s="659">
        <v>2630</v>
      </c>
      <c r="W42" s="659">
        <v>2480</v>
      </c>
      <c r="X42" s="659">
        <v>2480</v>
      </c>
      <c r="Y42" s="660"/>
      <c r="Z42" s="660"/>
      <c r="AA42" s="660"/>
      <c r="AB42" s="660"/>
      <c r="AC42" s="118"/>
      <c r="AD42" s="486"/>
    </row>
    <row r="43" spans="1:30" ht="21.9" customHeight="1">
      <c r="A43" s="99" t="s">
        <v>111</v>
      </c>
      <c r="B43" s="488" t="s">
        <v>798</v>
      </c>
      <c r="C43" s="488" t="s">
        <v>3027</v>
      </c>
      <c r="D43" s="488" t="s">
        <v>4885</v>
      </c>
      <c r="E43" s="488" t="s">
        <v>4164</v>
      </c>
      <c r="F43" s="489" t="s">
        <v>979</v>
      </c>
      <c r="G43" s="488" t="s">
        <v>799</v>
      </c>
      <c r="H43" s="488" t="s">
        <v>800</v>
      </c>
      <c r="I43" s="489" t="s">
        <v>979</v>
      </c>
      <c r="J43" s="488" t="s">
        <v>1393</v>
      </c>
      <c r="K43" s="488" t="s">
        <v>4478</v>
      </c>
      <c r="L43" s="490" t="s">
        <v>801</v>
      </c>
      <c r="M43" s="514">
        <f>N43/O43</f>
        <v>1.0495049504950495</v>
      </c>
      <c r="N43" s="491">
        <v>42.4</v>
      </c>
      <c r="O43" s="491">
        <v>40.4</v>
      </c>
      <c r="P43" s="490">
        <f>N43*O43</f>
        <v>1712.9599999999998</v>
      </c>
      <c r="Q43" s="493">
        <v>8.4</v>
      </c>
      <c r="R43" s="494"/>
      <c r="S43" s="494"/>
      <c r="T43" s="480">
        <v>2200</v>
      </c>
      <c r="U43" s="480">
        <v>2050</v>
      </c>
      <c r="V43" s="480">
        <v>2770</v>
      </c>
      <c r="W43" s="480">
        <v>2600</v>
      </c>
      <c r="X43" s="480">
        <v>2600</v>
      </c>
      <c r="Y43" s="495"/>
      <c r="Z43" s="495"/>
      <c r="AA43" s="495"/>
      <c r="AB43" s="495"/>
      <c r="AC43" s="118"/>
      <c r="AD43" s="486"/>
    </row>
    <row r="44" spans="1:30" ht="21.9" customHeight="1">
      <c r="A44" s="99" t="s">
        <v>112</v>
      </c>
      <c r="B44" s="488" t="s">
        <v>3228</v>
      </c>
      <c r="C44" s="488" t="s">
        <v>1192</v>
      </c>
      <c r="D44" s="488" t="s">
        <v>1508</v>
      </c>
      <c r="E44" s="488" t="s">
        <v>3229</v>
      </c>
      <c r="F44" s="488" t="s">
        <v>3230</v>
      </c>
      <c r="G44" s="488" t="s">
        <v>1398</v>
      </c>
      <c r="H44" s="488" t="s">
        <v>373</v>
      </c>
      <c r="I44" s="489" t="s">
        <v>979</v>
      </c>
      <c r="J44" s="488" t="s">
        <v>3230</v>
      </c>
      <c r="K44" s="488" t="s">
        <v>881</v>
      </c>
      <c r="L44" s="490" t="s">
        <v>1451</v>
      </c>
      <c r="M44" s="515">
        <f t="shared" si="0"/>
        <v>0.48434925864909384</v>
      </c>
      <c r="N44" s="588">
        <v>29.4</v>
      </c>
      <c r="O44" s="491">
        <v>60.7</v>
      </c>
      <c r="P44" s="490">
        <f t="shared" si="1"/>
        <v>1784.58</v>
      </c>
      <c r="Q44" s="493">
        <v>8.9</v>
      </c>
      <c r="R44" s="494"/>
      <c r="S44" s="494"/>
      <c r="T44" s="480">
        <v>4350</v>
      </c>
      <c r="U44" s="480">
        <v>4090</v>
      </c>
      <c r="V44" s="480">
        <v>5400</v>
      </c>
      <c r="W44" s="480">
        <v>5080</v>
      </c>
      <c r="X44" s="480">
        <v>5080</v>
      </c>
      <c r="Y44" s="495"/>
      <c r="Z44" s="495"/>
      <c r="AA44" s="495"/>
      <c r="AB44" s="495"/>
      <c r="AC44" s="118"/>
      <c r="AD44" s="486"/>
    </row>
    <row r="45" spans="1:30" ht="21.9" customHeight="1">
      <c r="A45" s="99" t="s">
        <v>115</v>
      </c>
      <c r="B45" s="477" t="s">
        <v>3228</v>
      </c>
      <c r="C45" s="477" t="s">
        <v>3231</v>
      </c>
      <c r="D45" s="477" t="s">
        <v>1508</v>
      </c>
      <c r="E45" s="477" t="s">
        <v>3229</v>
      </c>
      <c r="F45" s="477" t="s">
        <v>3230</v>
      </c>
      <c r="G45" s="477" t="s">
        <v>113</v>
      </c>
      <c r="H45" s="477" t="s">
        <v>373</v>
      </c>
      <c r="I45" s="655" t="s">
        <v>979</v>
      </c>
      <c r="J45" s="477" t="s">
        <v>3230</v>
      </c>
      <c r="K45" s="477" t="s">
        <v>5007</v>
      </c>
      <c r="L45" s="478" t="s">
        <v>3359</v>
      </c>
      <c r="M45" s="656">
        <f t="shared" ref="M45:M116" si="2">N45/O45</f>
        <v>0.61461794019933547</v>
      </c>
      <c r="N45" s="661">
        <v>37</v>
      </c>
      <c r="O45" s="479">
        <v>60.2</v>
      </c>
      <c r="P45" s="478">
        <f t="shared" ref="P45:P116" si="3">N45*O45</f>
        <v>2227.4</v>
      </c>
      <c r="Q45" s="657">
        <v>11.1</v>
      </c>
      <c r="R45" s="658"/>
      <c r="S45" s="658"/>
      <c r="T45" s="659">
        <v>3700</v>
      </c>
      <c r="U45" s="659">
        <v>3460</v>
      </c>
      <c r="V45" s="659">
        <v>4660</v>
      </c>
      <c r="W45" s="659">
        <v>4360</v>
      </c>
      <c r="X45" s="659">
        <v>4360</v>
      </c>
      <c r="Y45" s="660"/>
      <c r="Z45" s="660"/>
      <c r="AA45" s="660"/>
      <c r="AB45" s="660"/>
      <c r="AC45" s="118"/>
      <c r="AD45" s="486"/>
    </row>
    <row r="46" spans="1:30" s="836" customFormat="1" ht="21.9" customHeight="1">
      <c r="A46" s="84" t="s">
        <v>2889</v>
      </c>
      <c r="B46" s="505" t="s">
        <v>2890</v>
      </c>
      <c r="C46" s="505" t="s">
        <v>2891</v>
      </c>
      <c r="D46" s="505" t="s">
        <v>2347</v>
      </c>
      <c r="E46" s="505" t="s">
        <v>2892</v>
      </c>
      <c r="F46" s="505" t="s">
        <v>345</v>
      </c>
      <c r="G46" s="505" t="s">
        <v>346</v>
      </c>
      <c r="H46" s="505" t="s">
        <v>347</v>
      </c>
      <c r="I46" s="387" t="s">
        <v>1966</v>
      </c>
      <c r="J46" s="505" t="s">
        <v>345</v>
      </c>
      <c r="K46" s="505" t="s">
        <v>348</v>
      </c>
      <c r="L46" s="98" t="s">
        <v>4580</v>
      </c>
      <c r="M46" s="835">
        <f>N46/O46</f>
        <v>0.68438538205980071</v>
      </c>
      <c r="N46" s="508">
        <v>41.2</v>
      </c>
      <c r="O46" s="508">
        <v>60.2</v>
      </c>
      <c r="P46" s="98">
        <f>N46*O46</f>
        <v>2480.2400000000002</v>
      </c>
      <c r="Q46" s="663">
        <v>12.3</v>
      </c>
      <c r="R46" s="647"/>
      <c r="S46" s="647"/>
      <c r="T46" s="664">
        <v>3400</v>
      </c>
      <c r="U46" s="664">
        <v>3200</v>
      </c>
      <c r="V46" s="664">
        <v>4320</v>
      </c>
      <c r="W46" s="664">
        <v>4040</v>
      </c>
      <c r="X46" s="664">
        <v>4040</v>
      </c>
      <c r="Y46" s="665"/>
      <c r="Z46" s="665"/>
      <c r="AA46" s="665"/>
      <c r="AB46" s="665"/>
      <c r="AC46" s="119"/>
      <c r="AD46" s="176"/>
    </row>
    <row r="47" spans="1:30" ht="21.9" customHeight="1">
      <c r="A47" s="99" t="s">
        <v>116</v>
      </c>
      <c r="B47" s="477" t="s">
        <v>1394</v>
      </c>
      <c r="C47" s="477" t="s">
        <v>1395</v>
      </c>
      <c r="D47" s="477" t="s">
        <v>1508</v>
      </c>
      <c r="E47" s="477" t="s">
        <v>1396</v>
      </c>
      <c r="F47" s="477" t="s">
        <v>1397</v>
      </c>
      <c r="G47" s="477" t="s">
        <v>1398</v>
      </c>
      <c r="H47" s="477" t="s">
        <v>373</v>
      </c>
      <c r="I47" s="655" t="s">
        <v>979</v>
      </c>
      <c r="J47" s="477" t="s">
        <v>1397</v>
      </c>
      <c r="K47" s="477" t="s">
        <v>1149</v>
      </c>
      <c r="L47" s="478" t="s">
        <v>1451</v>
      </c>
      <c r="M47" s="656">
        <f t="shared" si="2"/>
        <v>0.70764119601328901</v>
      </c>
      <c r="N47" s="479">
        <v>42.6</v>
      </c>
      <c r="O47" s="479">
        <v>60.2</v>
      </c>
      <c r="P47" s="478">
        <f t="shared" si="3"/>
        <v>2564.52</v>
      </c>
      <c r="Q47" s="657">
        <v>12.75</v>
      </c>
      <c r="R47" s="658"/>
      <c r="S47" s="658"/>
      <c r="T47" s="659">
        <v>3300</v>
      </c>
      <c r="U47" s="659">
        <v>3080</v>
      </c>
      <c r="V47" s="659">
        <v>4100</v>
      </c>
      <c r="W47" s="659">
        <v>3930</v>
      </c>
      <c r="X47" s="659">
        <v>3930</v>
      </c>
      <c r="Y47" s="660"/>
      <c r="Z47" s="660"/>
      <c r="AA47" s="660"/>
      <c r="AB47" s="660"/>
      <c r="AC47" s="118"/>
      <c r="AD47" s="486"/>
    </row>
    <row r="48" spans="1:30" s="836" customFormat="1" ht="21.9" customHeight="1">
      <c r="A48" s="84" t="s">
        <v>3473</v>
      </c>
      <c r="B48" s="499" t="s">
        <v>1394</v>
      </c>
      <c r="C48" s="499" t="s">
        <v>4283</v>
      </c>
      <c r="D48" s="499" t="s">
        <v>1508</v>
      </c>
      <c r="E48" s="499" t="s">
        <v>1396</v>
      </c>
      <c r="F48" s="499" t="s">
        <v>1397</v>
      </c>
      <c r="G48" s="499" t="s">
        <v>1398</v>
      </c>
      <c r="H48" s="499" t="s">
        <v>373</v>
      </c>
      <c r="I48" s="862" t="s">
        <v>979</v>
      </c>
      <c r="J48" s="499" t="s">
        <v>1397</v>
      </c>
      <c r="K48" s="499" t="s">
        <v>1453</v>
      </c>
      <c r="L48" s="582" t="s">
        <v>1451</v>
      </c>
      <c r="M48" s="849">
        <f>N48/O48</f>
        <v>0.72425249169435213</v>
      </c>
      <c r="N48" s="501">
        <v>43.6</v>
      </c>
      <c r="O48" s="501">
        <v>60.2</v>
      </c>
      <c r="P48" s="582">
        <f>N48*O48</f>
        <v>2624.7200000000003</v>
      </c>
      <c r="Q48" s="583">
        <v>13.04</v>
      </c>
      <c r="R48" s="850"/>
      <c r="S48" s="850"/>
      <c r="T48" s="851">
        <v>3200</v>
      </c>
      <c r="U48" s="851">
        <v>2980</v>
      </c>
      <c r="V48" s="851">
        <v>4080</v>
      </c>
      <c r="W48" s="851">
        <v>3800</v>
      </c>
      <c r="X48" s="851">
        <v>3800</v>
      </c>
      <c r="Y48" s="535"/>
      <c r="Z48" s="535"/>
      <c r="AA48" s="535"/>
      <c r="AB48" s="535"/>
      <c r="AC48" s="119"/>
      <c r="AD48" s="176"/>
    </row>
    <row r="49" spans="1:30" ht="21.9" customHeight="1">
      <c r="A49" s="99" t="s">
        <v>118</v>
      </c>
      <c r="B49" s="488" t="s">
        <v>1394</v>
      </c>
      <c r="C49" s="488" t="s">
        <v>3232</v>
      </c>
      <c r="D49" s="488" t="s">
        <v>1508</v>
      </c>
      <c r="E49" s="488" t="s">
        <v>1396</v>
      </c>
      <c r="F49" s="488" t="s">
        <v>1397</v>
      </c>
      <c r="G49" s="488" t="s">
        <v>1398</v>
      </c>
      <c r="H49" s="488" t="s">
        <v>373</v>
      </c>
      <c r="I49" s="489" t="s">
        <v>979</v>
      </c>
      <c r="J49" s="488" t="s">
        <v>1397</v>
      </c>
      <c r="K49" s="488" t="s">
        <v>622</v>
      </c>
      <c r="L49" s="490" t="s">
        <v>1451</v>
      </c>
      <c r="M49" s="515">
        <f t="shared" si="2"/>
        <v>0.73421926910299007</v>
      </c>
      <c r="N49" s="491">
        <v>44.2</v>
      </c>
      <c r="O49" s="491">
        <v>60.2</v>
      </c>
      <c r="P49" s="490">
        <f t="shared" si="3"/>
        <v>2660.84</v>
      </c>
      <c r="Q49" s="493">
        <v>13.2</v>
      </c>
      <c r="R49" s="494"/>
      <c r="S49" s="494"/>
      <c r="T49" s="480">
        <v>3200</v>
      </c>
      <c r="U49" s="480">
        <v>2980</v>
      </c>
      <c r="V49" s="480">
        <v>4080</v>
      </c>
      <c r="W49" s="480">
        <v>3800</v>
      </c>
      <c r="X49" s="480">
        <v>3800</v>
      </c>
      <c r="Y49" s="495"/>
      <c r="Z49" s="495"/>
      <c r="AA49" s="495"/>
      <c r="AB49" s="495"/>
      <c r="AC49" s="118"/>
      <c r="AD49" s="486"/>
    </row>
    <row r="50" spans="1:30" ht="21.9" customHeight="1">
      <c r="A50" s="99" t="s">
        <v>119</v>
      </c>
      <c r="B50" s="477" t="s">
        <v>1394</v>
      </c>
      <c r="C50" s="477" t="s">
        <v>3233</v>
      </c>
      <c r="D50" s="477" t="s">
        <v>1508</v>
      </c>
      <c r="E50" s="477" t="s">
        <v>1396</v>
      </c>
      <c r="F50" s="477" t="s">
        <v>1397</v>
      </c>
      <c r="G50" s="477" t="s">
        <v>1398</v>
      </c>
      <c r="H50" s="477" t="s">
        <v>373</v>
      </c>
      <c r="I50" s="655" t="s">
        <v>979</v>
      </c>
      <c r="J50" s="477" t="s">
        <v>1397</v>
      </c>
      <c r="K50" s="477" t="s">
        <v>86</v>
      </c>
      <c r="L50" s="478" t="s">
        <v>1451</v>
      </c>
      <c r="M50" s="656">
        <f t="shared" ref="M50:M56" si="4">N50/O50</f>
        <v>0.74086378737541525</v>
      </c>
      <c r="N50" s="479">
        <v>44.6</v>
      </c>
      <c r="O50" s="479">
        <v>60.2</v>
      </c>
      <c r="P50" s="478">
        <f t="shared" ref="P50:P56" si="5">N50*O50</f>
        <v>2684.92</v>
      </c>
      <c r="Q50" s="657">
        <v>13.3</v>
      </c>
      <c r="R50" s="658"/>
      <c r="S50" s="658"/>
      <c r="T50" s="659">
        <v>3200</v>
      </c>
      <c r="U50" s="659">
        <v>2980</v>
      </c>
      <c r="V50" s="659">
        <v>4080</v>
      </c>
      <c r="W50" s="659">
        <v>3800</v>
      </c>
      <c r="X50" s="659">
        <v>3800</v>
      </c>
      <c r="Y50" s="660"/>
      <c r="Z50" s="660"/>
      <c r="AA50" s="660"/>
      <c r="AB50" s="660"/>
      <c r="AC50" s="118"/>
      <c r="AD50" s="486"/>
    </row>
    <row r="51" spans="1:30" s="836" customFormat="1" ht="21.9" customHeight="1">
      <c r="A51" s="84" t="s">
        <v>3655</v>
      </c>
      <c r="B51" s="505" t="s">
        <v>4221</v>
      </c>
      <c r="C51" s="505" t="s">
        <v>4777</v>
      </c>
      <c r="D51" s="505" t="s">
        <v>4222</v>
      </c>
      <c r="E51" s="505" t="s">
        <v>4223</v>
      </c>
      <c r="F51" s="505" t="s">
        <v>4224</v>
      </c>
      <c r="G51" s="505" t="s">
        <v>4225</v>
      </c>
      <c r="H51" s="505" t="s">
        <v>4226</v>
      </c>
      <c r="I51" s="387" t="s">
        <v>157</v>
      </c>
      <c r="J51" s="505" t="s">
        <v>4227</v>
      </c>
      <c r="K51" s="505" t="s">
        <v>3654</v>
      </c>
      <c r="L51" s="98" t="s">
        <v>4228</v>
      </c>
      <c r="M51" s="835">
        <f t="shared" si="4"/>
        <v>0.45390070921985815</v>
      </c>
      <c r="N51" s="508">
        <v>32</v>
      </c>
      <c r="O51" s="508">
        <v>70.5</v>
      </c>
      <c r="P51" s="98">
        <f t="shared" si="5"/>
        <v>2256</v>
      </c>
      <c r="Q51" s="663">
        <v>11.4</v>
      </c>
      <c r="R51" s="647"/>
      <c r="S51" s="647"/>
      <c r="T51" s="664">
        <v>4800</v>
      </c>
      <c r="U51" s="664">
        <v>4500</v>
      </c>
      <c r="V51" s="664">
        <v>6000</v>
      </c>
      <c r="W51" s="664">
        <v>5630</v>
      </c>
      <c r="X51" s="664">
        <v>5630</v>
      </c>
      <c r="Y51" s="665"/>
      <c r="Z51" s="665"/>
      <c r="AA51" s="665"/>
      <c r="AB51" s="665"/>
      <c r="AC51" s="119"/>
      <c r="AD51" s="176"/>
    </row>
    <row r="52" spans="1:30" s="836" customFormat="1" ht="21.9" customHeight="1">
      <c r="A52" s="84" t="s">
        <v>3157</v>
      </c>
      <c r="B52" s="499" t="s">
        <v>2884</v>
      </c>
      <c r="C52" s="499" t="s">
        <v>2790</v>
      </c>
      <c r="D52" s="499" t="s">
        <v>3158</v>
      </c>
      <c r="E52" s="499" t="s">
        <v>129</v>
      </c>
      <c r="F52" s="499" t="s">
        <v>130</v>
      </c>
      <c r="G52" s="499" t="s">
        <v>131</v>
      </c>
      <c r="H52" s="499" t="s">
        <v>132</v>
      </c>
      <c r="I52" s="862" t="s">
        <v>979</v>
      </c>
      <c r="J52" s="499" t="s">
        <v>133</v>
      </c>
      <c r="K52" s="499" t="s">
        <v>5006</v>
      </c>
      <c r="L52" s="582" t="s">
        <v>134</v>
      </c>
      <c r="M52" s="849">
        <f t="shared" si="4"/>
        <v>0.46524822695035456</v>
      </c>
      <c r="N52" s="501">
        <v>32.799999999999997</v>
      </c>
      <c r="O52" s="501">
        <v>70.5</v>
      </c>
      <c r="P52" s="582">
        <f t="shared" si="5"/>
        <v>2312.3999999999996</v>
      </c>
      <c r="Q52" s="583">
        <v>11.6</v>
      </c>
      <c r="R52" s="850"/>
      <c r="S52" s="850"/>
      <c r="T52" s="851">
        <v>4800</v>
      </c>
      <c r="U52" s="851">
        <v>4500</v>
      </c>
      <c r="V52" s="851">
        <v>6000</v>
      </c>
      <c r="W52" s="851">
        <v>5630</v>
      </c>
      <c r="X52" s="851">
        <v>5630</v>
      </c>
      <c r="Y52" s="535"/>
      <c r="Z52" s="535"/>
      <c r="AA52" s="535"/>
      <c r="AB52" s="535"/>
      <c r="AC52" s="119"/>
      <c r="AD52" s="176"/>
    </row>
    <row r="53" spans="1:30" s="836" customFormat="1" ht="21.9" customHeight="1">
      <c r="A53" s="84" t="s">
        <v>349</v>
      </c>
      <c r="B53" s="499" t="s">
        <v>350</v>
      </c>
      <c r="C53" s="499" t="s">
        <v>351</v>
      </c>
      <c r="D53" s="499" t="s">
        <v>352</v>
      </c>
      <c r="E53" s="499" t="s">
        <v>353</v>
      </c>
      <c r="F53" s="499" t="s">
        <v>354</v>
      </c>
      <c r="G53" s="499" t="s">
        <v>355</v>
      </c>
      <c r="H53" s="499" t="s">
        <v>356</v>
      </c>
      <c r="I53" s="862" t="s">
        <v>1966</v>
      </c>
      <c r="J53" s="499" t="s">
        <v>357</v>
      </c>
      <c r="K53" s="499" t="s">
        <v>358</v>
      </c>
      <c r="L53" s="582" t="s">
        <v>359</v>
      </c>
      <c r="M53" s="849">
        <f>N53/O53</f>
        <v>0.58923512747875362</v>
      </c>
      <c r="N53" s="501">
        <v>41.6</v>
      </c>
      <c r="O53" s="501">
        <v>70.599999999999994</v>
      </c>
      <c r="P53" s="582">
        <f>N53*O53</f>
        <v>2936.96</v>
      </c>
      <c r="Q53" s="583">
        <v>14.7</v>
      </c>
      <c r="R53" s="850"/>
      <c r="S53" s="850"/>
      <c r="T53" s="851">
        <v>4000</v>
      </c>
      <c r="U53" s="851">
        <v>3700</v>
      </c>
      <c r="V53" s="851">
        <v>5000</v>
      </c>
      <c r="W53" s="851">
        <v>4700</v>
      </c>
      <c r="X53" s="851">
        <v>4700</v>
      </c>
      <c r="Y53" s="535"/>
      <c r="Z53" s="535"/>
      <c r="AA53" s="535"/>
      <c r="AB53" s="535"/>
      <c r="AC53" s="119"/>
      <c r="AD53" s="176"/>
    </row>
    <row r="54" spans="1:30" ht="21.9" customHeight="1">
      <c r="A54" s="99" t="s">
        <v>2567</v>
      </c>
      <c r="B54" s="488" t="s">
        <v>3909</v>
      </c>
      <c r="C54" s="488" t="s">
        <v>3910</v>
      </c>
      <c r="D54" s="488" t="s">
        <v>1741</v>
      </c>
      <c r="E54" s="488" t="s">
        <v>1606</v>
      </c>
      <c r="F54" s="488" t="s">
        <v>986</v>
      </c>
      <c r="G54" s="488" t="s">
        <v>2568</v>
      </c>
      <c r="H54" s="488" t="s">
        <v>3670</v>
      </c>
      <c r="I54" s="488" t="s">
        <v>1971</v>
      </c>
      <c r="J54" s="488" t="s">
        <v>3911</v>
      </c>
      <c r="K54" s="488" t="s">
        <v>3912</v>
      </c>
      <c r="L54" s="490" t="s">
        <v>600</v>
      </c>
      <c r="M54" s="515">
        <f t="shared" si="4"/>
        <v>0.3627232142857143</v>
      </c>
      <c r="N54" s="588">
        <v>32.5</v>
      </c>
      <c r="O54" s="491">
        <v>89.6</v>
      </c>
      <c r="P54" s="490">
        <f t="shared" si="5"/>
        <v>2912</v>
      </c>
      <c r="Q54" s="493">
        <v>16.100000000000001</v>
      </c>
      <c r="R54" s="494"/>
      <c r="S54" s="494"/>
      <c r="T54" s="480">
        <v>5700</v>
      </c>
      <c r="U54" s="480">
        <v>5360</v>
      </c>
      <c r="V54" s="480">
        <v>7000</v>
      </c>
      <c r="W54" s="480">
        <v>6600</v>
      </c>
      <c r="X54" s="480">
        <v>6600</v>
      </c>
      <c r="Y54" s="495"/>
      <c r="Z54" s="495"/>
      <c r="AA54" s="495"/>
      <c r="AB54" s="495"/>
      <c r="AD54" s="486"/>
    </row>
    <row r="55" spans="1:30" ht="21.9" customHeight="1">
      <c r="A55" s="99" t="s">
        <v>2570</v>
      </c>
      <c r="B55" s="477" t="s">
        <v>3909</v>
      </c>
      <c r="C55" s="477" t="s">
        <v>2801</v>
      </c>
      <c r="D55" s="477" t="s">
        <v>668</v>
      </c>
      <c r="E55" s="655" t="s">
        <v>979</v>
      </c>
      <c r="F55" s="655" t="s">
        <v>979</v>
      </c>
      <c r="G55" s="477" t="s">
        <v>672</v>
      </c>
      <c r="H55" s="655" t="s">
        <v>979</v>
      </c>
      <c r="I55" s="655" t="s">
        <v>979</v>
      </c>
      <c r="J55" s="477" t="s">
        <v>326</v>
      </c>
      <c r="K55" s="477" t="s">
        <v>2802</v>
      </c>
      <c r="L55" s="478" t="s">
        <v>3235</v>
      </c>
      <c r="M55" s="656">
        <f t="shared" si="4"/>
        <v>0.73974763406940058</v>
      </c>
      <c r="N55" s="661">
        <v>46.9</v>
      </c>
      <c r="O55" s="479">
        <v>63.4</v>
      </c>
      <c r="P55" s="478">
        <f t="shared" si="5"/>
        <v>2973.46</v>
      </c>
      <c r="Q55" s="657">
        <v>15.15</v>
      </c>
      <c r="R55" s="658"/>
      <c r="S55" s="658"/>
      <c r="T55" s="659">
        <v>3100</v>
      </c>
      <c r="U55" s="659">
        <v>2900</v>
      </c>
      <c r="V55" s="659">
        <v>3920</v>
      </c>
      <c r="W55" s="659">
        <v>3660</v>
      </c>
      <c r="X55" s="659">
        <v>3660</v>
      </c>
      <c r="Y55" s="660"/>
      <c r="Z55" s="660"/>
      <c r="AA55" s="660"/>
      <c r="AB55" s="660"/>
      <c r="AD55" s="486"/>
    </row>
    <row r="56" spans="1:30" ht="21.9" customHeight="1">
      <c r="A56" s="99" t="s">
        <v>2572</v>
      </c>
      <c r="B56" s="477" t="s">
        <v>3909</v>
      </c>
      <c r="C56" s="477" t="s">
        <v>430</v>
      </c>
      <c r="D56" s="477" t="s">
        <v>668</v>
      </c>
      <c r="E56" s="655" t="s">
        <v>979</v>
      </c>
      <c r="F56" s="655" t="s">
        <v>979</v>
      </c>
      <c r="G56" s="477" t="s">
        <v>672</v>
      </c>
      <c r="H56" s="655" t="s">
        <v>979</v>
      </c>
      <c r="I56" s="655" t="s">
        <v>979</v>
      </c>
      <c r="J56" s="477" t="s">
        <v>326</v>
      </c>
      <c r="K56" s="477" t="s">
        <v>4203</v>
      </c>
      <c r="L56" s="478" t="s">
        <v>3235</v>
      </c>
      <c r="M56" s="656">
        <f t="shared" si="4"/>
        <v>0.74605678233438488</v>
      </c>
      <c r="N56" s="479">
        <v>47.3</v>
      </c>
      <c r="O56" s="479">
        <v>63.4</v>
      </c>
      <c r="P56" s="478">
        <f t="shared" si="5"/>
        <v>2998.8199999999997</v>
      </c>
      <c r="Q56" s="657">
        <v>15.3</v>
      </c>
      <c r="R56" s="658"/>
      <c r="S56" s="658"/>
      <c r="T56" s="659">
        <v>3100</v>
      </c>
      <c r="U56" s="659">
        <v>2900</v>
      </c>
      <c r="V56" s="659">
        <v>3920</v>
      </c>
      <c r="W56" s="659">
        <v>3660</v>
      </c>
      <c r="X56" s="659">
        <v>3660</v>
      </c>
      <c r="Y56" s="660"/>
      <c r="Z56" s="660"/>
      <c r="AA56" s="660"/>
      <c r="AB56" s="660"/>
      <c r="AD56" s="486"/>
    </row>
    <row r="57" spans="1:30" ht="21.9" customHeight="1">
      <c r="A57" s="99" t="s">
        <v>120</v>
      </c>
      <c r="B57" s="488" t="s">
        <v>4988</v>
      </c>
      <c r="C57" s="488" t="s">
        <v>1576</v>
      </c>
      <c r="D57" s="488" t="s">
        <v>374</v>
      </c>
      <c r="E57" s="488" t="s">
        <v>375</v>
      </c>
      <c r="F57" s="488" t="s">
        <v>376</v>
      </c>
      <c r="G57" s="488" t="s">
        <v>122</v>
      </c>
      <c r="H57" s="488" t="s">
        <v>1508</v>
      </c>
      <c r="I57" s="489" t="s">
        <v>979</v>
      </c>
      <c r="J57" s="488" t="s">
        <v>593</v>
      </c>
      <c r="K57" s="488" t="s">
        <v>88</v>
      </c>
      <c r="L57" s="490" t="s">
        <v>3065</v>
      </c>
      <c r="M57" s="515">
        <f t="shared" si="2"/>
        <v>0.31515151515151513</v>
      </c>
      <c r="N57" s="588">
        <v>31.2</v>
      </c>
      <c r="O57" s="491">
        <v>99</v>
      </c>
      <c r="P57" s="490">
        <f t="shared" si="3"/>
        <v>3088.7999999999997</v>
      </c>
      <c r="Q57" s="493">
        <v>15</v>
      </c>
      <c r="R57" s="494"/>
      <c r="S57" s="494"/>
      <c r="T57" s="480">
        <v>6400</v>
      </c>
      <c r="U57" s="480">
        <v>6030</v>
      </c>
      <c r="V57" s="480">
        <v>8000</v>
      </c>
      <c r="W57" s="480">
        <v>7530</v>
      </c>
      <c r="X57" s="480">
        <v>7530</v>
      </c>
      <c r="Y57" s="495"/>
      <c r="Z57" s="495"/>
      <c r="AA57" s="495"/>
      <c r="AB57" s="495"/>
      <c r="AC57" s="497"/>
      <c r="AD57" s="486"/>
    </row>
    <row r="58" spans="1:30" ht="21.9" customHeight="1">
      <c r="A58" s="99" t="s">
        <v>124</v>
      </c>
      <c r="B58" s="488" t="s">
        <v>4988</v>
      </c>
      <c r="C58" s="488" t="s">
        <v>1192</v>
      </c>
      <c r="D58" s="488" t="s">
        <v>374</v>
      </c>
      <c r="E58" s="488" t="s">
        <v>375</v>
      </c>
      <c r="F58" s="488" t="s">
        <v>376</v>
      </c>
      <c r="G58" s="488" t="s">
        <v>987</v>
      </c>
      <c r="H58" s="488" t="s">
        <v>1508</v>
      </c>
      <c r="I58" s="489" t="s">
        <v>979</v>
      </c>
      <c r="J58" s="488" t="s">
        <v>3881</v>
      </c>
      <c r="K58" s="488" t="s">
        <v>3882</v>
      </c>
      <c r="L58" s="490" t="s">
        <v>3898</v>
      </c>
      <c r="M58" s="515">
        <f t="shared" si="2"/>
        <v>0.31818181818181818</v>
      </c>
      <c r="N58" s="588">
        <v>31.5</v>
      </c>
      <c r="O58" s="491">
        <v>99</v>
      </c>
      <c r="P58" s="490">
        <f t="shared" si="3"/>
        <v>3118.5</v>
      </c>
      <c r="Q58" s="493">
        <v>15.2</v>
      </c>
      <c r="R58" s="494"/>
      <c r="S58" s="494"/>
      <c r="T58" s="480">
        <v>6400</v>
      </c>
      <c r="U58" s="480">
        <v>6030</v>
      </c>
      <c r="V58" s="480">
        <v>8000</v>
      </c>
      <c r="W58" s="480">
        <v>7530</v>
      </c>
      <c r="X58" s="480">
        <v>7530</v>
      </c>
      <c r="Y58" s="495"/>
      <c r="Z58" s="495"/>
      <c r="AA58" s="495"/>
      <c r="AB58" s="495"/>
      <c r="AC58" s="118"/>
      <c r="AD58" s="486"/>
    </row>
    <row r="59" spans="1:30" ht="21.9" customHeight="1">
      <c r="A59" s="99" t="s">
        <v>125</v>
      </c>
      <c r="B59" s="477" t="s">
        <v>4988</v>
      </c>
      <c r="C59" s="477" t="s">
        <v>3904</v>
      </c>
      <c r="D59" s="477" t="s">
        <v>374</v>
      </c>
      <c r="E59" s="477" t="s">
        <v>375</v>
      </c>
      <c r="F59" s="477" t="s">
        <v>376</v>
      </c>
      <c r="G59" s="477" t="s">
        <v>987</v>
      </c>
      <c r="H59" s="477" t="s">
        <v>1508</v>
      </c>
      <c r="I59" s="655" t="s">
        <v>979</v>
      </c>
      <c r="J59" s="477" t="s">
        <v>593</v>
      </c>
      <c r="K59" s="477" t="s">
        <v>1567</v>
      </c>
      <c r="L59" s="478" t="s">
        <v>3898</v>
      </c>
      <c r="M59" s="656">
        <f t="shared" si="2"/>
        <v>0.32020202020202021</v>
      </c>
      <c r="N59" s="479">
        <v>31.7</v>
      </c>
      <c r="O59" s="479">
        <v>99</v>
      </c>
      <c r="P59" s="478">
        <f t="shared" si="3"/>
        <v>3138.2999999999997</v>
      </c>
      <c r="Q59" s="657">
        <v>15.5</v>
      </c>
      <c r="R59" s="658"/>
      <c r="S59" s="658"/>
      <c r="T59" s="659">
        <v>6300</v>
      </c>
      <c r="U59" s="659">
        <v>5940</v>
      </c>
      <c r="V59" s="659">
        <v>8000</v>
      </c>
      <c r="W59" s="659">
        <v>7530</v>
      </c>
      <c r="X59" s="659">
        <v>7530</v>
      </c>
      <c r="Y59" s="660"/>
      <c r="Z59" s="660"/>
      <c r="AA59" s="660"/>
      <c r="AB59" s="660"/>
      <c r="AC59" s="497"/>
      <c r="AD59" s="486"/>
    </row>
    <row r="60" spans="1:30" ht="21.9" customHeight="1">
      <c r="A60" s="99" t="s">
        <v>126</v>
      </c>
      <c r="B60" s="477" t="s">
        <v>4988</v>
      </c>
      <c r="C60" s="477" t="s">
        <v>4595</v>
      </c>
      <c r="D60" s="477" t="s">
        <v>1391</v>
      </c>
      <c r="E60" s="477" t="s">
        <v>375</v>
      </c>
      <c r="F60" s="477" t="s">
        <v>376</v>
      </c>
      <c r="G60" s="477" t="s">
        <v>987</v>
      </c>
      <c r="H60" s="477" t="s">
        <v>1508</v>
      </c>
      <c r="I60" s="655" t="s">
        <v>979</v>
      </c>
      <c r="J60" s="477" t="s">
        <v>593</v>
      </c>
      <c r="K60" s="477" t="s">
        <v>706</v>
      </c>
      <c r="L60" s="478" t="s">
        <v>3898</v>
      </c>
      <c r="M60" s="656">
        <f t="shared" si="2"/>
        <v>0.33569979716024345</v>
      </c>
      <c r="N60" s="479">
        <v>33.1</v>
      </c>
      <c r="O60" s="479">
        <v>98.6</v>
      </c>
      <c r="P60" s="478">
        <f t="shared" si="3"/>
        <v>3263.66</v>
      </c>
      <c r="Q60" s="657">
        <v>16</v>
      </c>
      <c r="R60" s="658"/>
      <c r="S60" s="658"/>
      <c r="T60" s="659">
        <v>6100</v>
      </c>
      <c r="U60" s="659">
        <v>5740</v>
      </c>
      <c r="V60" s="659">
        <v>7500</v>
      </c>
      <c r="W60" s="659">
        <v>7070</v>
      </c>
      <c r="X60" s="659">
        <v>7070</v>
      </c>
      <c r="Y60" s="660"/>
      <c r="Z60" s="660"/>
      <c r="AA60" s="660"/>
      <c r="AB60" s="660"/>
      <c r="AD60" s="486"/>
    </row>
    <row r="61" spans="1:30" ht="21.9" customHeight="1">
      <c r="A61" s="99" t="s">
        <v>127</v>
      </c>
      <c r="B61" s="488" t="s">
        <v>4988</v>
      </c>
      <c r="C61" s="488" t="s">
        <v>2972</v>
      </c>
      <c r="D61" s="488" t="s">
        <v>374</v>
      </c>
      <c r="E61" s="488" t="s">
        <v>375</v>
      </c>
      <c r="F61" s="488" t="s">
        <v>376</v>
      </c>
      <c r="G61" s="488" t="s">
        <v>122</v>
      </c>
      <c r="H61" s="488" t="s">
        <v>1508</v>
      </c>
      <c r="I61" s="489" t="s">
        <v>979</v>
      </c>
      <c r="J61" s="488" t="s">
        <v>593</v>
      </c>
      <c r="K61" s="488" t="s">
        <v>1566</v>
      </c>
      <c r="L61" s="490" t="s">
        <v>3065</v>
      </c>
      <c r="M61" s="515">
        <f t="shared" si="2"/>
        <v>0.33874239350912777</v>
      </c>
      <c r="N61" s="588">
        <v>33.4</v>
      </c>
      <c r="O61" s="491">
        <v>98.6</v>
      </c>
      <c r="P61" s="490">
        <f t="shared" si="3"/>
        <v>3293.24</v>
      </c>
      <c r="Q61" s="493">
        <v>16.3</v>
      </c>
      <c r="R61" s="494"/>
      <c r="S61" s="494">
        <v>6100</v>
      </c>
      <c r="T61" s="480">
        <v>6100</v>
      </c>
      <c r="U61" s="480">
        <v>5740</v>
      </c>
      <c r="V61" s="480">
        <v>7500</v>
      </c>
      <c r="W61" s="480">
        <v>7070</v>
      </c>
      <c r="X61" s="480">
        <v>7070</v>
      </c>
      <c r="Y61" s="495"/>
      <c r="Z61" s="495"/>
      <c r="AA61" s="495"/>
      <c r="AB61" s="495"/>
      <c r="AD61" s="486"/>
    </row>
    <row r="62" spans="1:30" ht="21.9" customHeight="1">
      <c r="A62" s="99" t="s">
        <v>128</v>
      </c>
      <c r="B62" s="488" t="s">
        <v>4988</v>
      </c>
      <c r="C62" s="488" t="s">
        <v>4470</v>
      </c>
      <c r="D62" s="488" t="s">
        <v>374</v>
      </c>
      <c r="E62" s="488" t="s">
        <v>375</v>
      </c>
      <c r="F62" s="488" t="s">
        <v>376</v>
      </c>
      <c r="G62" s="488" t="s">
        <v>987</v>
      </c>
      <c r="H62" s="488" t="s">
        <v>1508</v>
      </c>
      <c r="I62" s="489" t="s">
        <v>979</v>
      </c>
      <c r="J62" s="488" t="s">
        <v>593</v>
      </c>
      <c r="K62" s="488" t="s">
        <v>4677</v>
      </c>
      <c r="L62" s="490" t="s">
        <v>3898</v>
      </c>
      <c r="M62" s="515">
        <f t="shared" si="2"/>
        <v>0.374</v>
      </c>
      <c r="N62" s="588">
        <v>37.4</v>
      </c>
      <c r="O62" s="492">
        <v>100</v>
      </c>
      <c r="P62" s="490">
        <f t="shared" si="3"/>
        <v>3740</v>
      </c>
      <c r="Q62" s="493">
        <v>18.5</v>
      </c>
      <c r="R62" s="494"/>
      <c r="S62" s="494"/>
      <c r="T62" s="480">
        <v>5600</v>
      </c>
      <c r="U62" s="480">
        <v>5360</v>
      </c>
      <c r="V62" s="480">
        <v>6850</v>
      </c>
      <c r="W62" s="480">
        <v>6450</v>
      </c>
      <c r="X62" s="480">
        <v>6450</v>
      </c>
      <c r="Y62" s="495"/>
      <c r="Z62" s="495"/>
      <c r="AA62" s="495"/>
      <c r="AB62" s="495"/>
      <c r="AD62" s="486"/>
    </row>
    <row r="63" spans="1:30" ht="21.9" customHeight="1">
      <c r="A63" s="99" t="s">
        <v>2565</v>
      </c>
      <c r="B63" s="477" t="s">
        <v>4988</v>
      </c>
      <c r="C63" s="477" t="s">
        <v>4679</v>
      </c>
      <c r="D63" s="477" t="s">
        <v>374</v>
      </c>
      <c r="E63" s="477" t="s">
        <v>4678</v>
      </c>
      <c r="F63" s="477" t="s">
        <v>376</v>
      </c>
      <c r="G63" s="477" t="s">
        <v>987</v>
      </c>
      <c r="H63" s="477" t="s">
        <v>1508</v>
      </c>
      <c r="I63" s="655" t="s">
        <v>979</v>
      </c>
      <c r="J63" s="477" t="s">
        <v>593</v>
      </c>
      <c r="K63" s="477" t="s">
        <v>3307</v>
      </c>
      <c r="L63" s="478" t="s">
        <v>3898</v>
      </c>
      <c r="M63" s="656">
        <f t="shared" si="2"/>
        <v>0.40990099009900988</v>
      </c>
      <c r="N63" s="479">
        <v>41.4</v>
      </c>
      <c r="O63" s="662">
        <v>101</v>
      </c>
      <c r="P63" s="478">
        <f t="shared" si="3"/>
        <v>4181.3999999999996</v>
      </c>
      <c r="Q63" s="657">
        <v>20.45</v>
      </c>
      <c r="R63" s="658"/>
      <c r="S63" s="658"/>
      <c r="T63" s="659">
        <v>5230</v>
      </c>
      <c r="U63" s="659">
        <v>4910</v>
      </c>
      <c r="V63" s="659">
        <v>6500</v>
      </c>
      <c r="W63" s="659">
        <v>6110</v>
      </c>
      <c r="X63" s="659">
        <v>6110</v>
      </c>
      <c r="Y63" s="660"/>
      <c r="Z63" s="660"/>
      <c r="AA63" s="660"/>
      <c r="AB63" s="660"/>
      <c r="AD63" s="486"/>
    </row>
    <row r="64" spans="1:30" s="836" customFormat="1" ht="21.9" customHeight="1">
      <c r="A64" s="84" t="s">
        <v>3189</v>
      </c>
      <c r="B64" s="505" t="s">
        <v>3190</v>
      </c>
      <c r="C64" s="505" t="s">
        <v>3191</v>
      </c>
      <c r="D64" s="505" t="s">
        <v>3192</v>
      </c>
      <c r="E64" s="505" t="s">
        <v>3193</v>
      </c>
      <c r="F64" s="505" t="s">
        <v>3194</v>
      </c>
      <c r="G64" s="505" t="s">
        <v>3195</v>
      </c>
      <c r="H64" s="505" t="s">
        <v>3196</v>
      </c>
      <c r="I64" s="387" t="s">
        <v>3068</v>
      </c>
      <c r="J64" s="505" t="s">
        <v>3197</v>
      </c>
      <c r="K64" s="505" t="s">
        <v>3198</v>
      </c>
      <c r="L64" s="98" t="s">
        <v>3199</v>
      </c>
      <c r="M64" s="835">
        <f>N64/O64</f>
        <v>0.2941747572815534</v>
      </c>
      <c r="N64" s="508">
        <v>30.3</v>
      </c>
      <c r="O64" s="517">
        <v>103</v>
      </c>
      <c r="P64" s="98">
        <f>N64*O64</f>
        <v>3120.9</v>
      </c>
      <c r="Q64" s="663">
        <v>15.4</v>
      </c>
      <c r="R64" s="647"/>
      <c r="S64" s="647"/>
      <c r="T64" s="664">
        <v>6800</v>
      </c>
      <c r="U64" s="664">
        <v>6410</v>
      </c>
      <c r="V64" s="664">
        <v>8300</v>
      </c>
      <c r="W64" s="664">
        <v>7840</v>
      </c>
      <c r="X64" s="664">
        <v>7840</v>
      </c>
      <c r="Y64" s="665"/>
      <c r="Z64" s="665"/>
      <c r="AA64" s="665"/>
      <c r="AB64" s="665"/>
      <c r="AC64" s="837"/>
      <c r="AD64" s="176"/>
    </row>
    <row r="65" spans="1:30" ht="21.9" customHeight="1">
      <c r="A65" s="99" t="s">
        <v>2566</v>
      </c>
      <c r="B65" s="477" t="s">
        <v>3905</v>
      </c>
      <c r="C65" s="477" t="s">
        <v>3906</v>
      </c>
      <c r="D65" s="477" t="s">
        <v>3907</v>
      </c>
      <c r="E65" s="477" t="s">
        <v>1604</v>
      </c>
      <c r="F65" s="477" t="s">
        <v>1605</v>
      </c>
      <c r="G65" s="477" t="s">
        <v>1741</v>
      </c>
      <c r="H65" s="477" t="s">
        <v>989</v>
      </c>
      <c r="I65" s="655" t="s">
        <v>979</v>
      </c>
      <c r="J65" s="477" t="s">
        <v>1601</v>
      </c>
      <c r="K65" s="477" t="s">
        <v>3908</v>
      </c>
      <c r="L65" s="478" t="s">
        <v>3234</v>
      </c>
      <c r="M65" s="656">
        <f t="shared" si="2"/>
        <v>0.37087378640776703</v>
      </c>
      <c r="N65" s="479">
        <v>38.200000000000003</v>
      </c>
      <c r="O65" s="662">
        <v>103</v>
      </c>
      <c r="P65" s="478">
        <f t="shared" si="3"/>
        <v>3934.6000000000004</v>
      </c>
      <c r="Q65" s="657">
        <v>19.25</v>
      </c>
      <c r="R65" s="658"/>
      <c r="S65" s="658"/>
      <c r="T65" s="659">
        <v>6000</v>
      </c>
      <c r="U65" s="659">
        <v>5630</v>
      </c>
      <c r="V65" s="659">
        <v>7200</v>
      </c>
      <c r="W65" s="659">
        <v>6900</v>
      </c>
      <c r="X65" s="659">
        <v>6900</v>
      </c>
      <c r="Y65" s="660"/>
      <c r="Z65" s="660"/>
      <c r="AA65" s="660"/>
      <c r="AB65" s="660"/>
      <c r="AD65" s="486"/>
    </row>
    <row r="66" spans="1:30" s="836" customFormat="1" ht="21.9" customHeight="1">
      <c r="A66" s="84" t="s">
        <v>918</v>
      </c>
      <c r="B66" s="505" t="s">
        <v>919</v>
      </c>
      <c r="C66" s="505" t="s">
        <v>920</v>
      </c>
      <c r="D66" s="505" t="s">
        <v>921</v>
      </c>
      <c r="E66" s="505" t="s">
        <v>922</v>
      </c>
      <c r="F66" s="505" t="s">
        <v>923</v>
      </c>
      <c r="G66" s="505" t="s">
        <v>924</v>
      </c>
      <c r="H66" s="505" t="s">
        <v>925</v>
      </c>
      <c r="I66" s="387" t="s">
        <v>4509</v>
      </c>
      <c r="J66" s="505" t="s">
        <v>926</v>
      </c>
      <c r="K66" s="505" t="s">
        <v>927</v>
      </c>
      <c r="L66" s="98" t="s">
        <v>928</v>
      </c>
      <c r="M66" s="835">
        <f>N66/O66</f>
        <v>0.44299999999999995</v>
      </c>
      <c r="N66" s="508">
        <v>44.3</v>
      </c>
      <c r="O66" s="517">
        <v>100</v>
      </c>
      <c r="P66" s="98">
        <f>N66*O66</f>
        <v>4430</v>
      </c>
      <c r="Q66" s="663">
        <v>21.7</v>
      </c>
      <c r="R66" s="647"/>
      <c r="S66" s="647"/>
      <c r="T66" s="664">
        <v>5000</v>
      </c>
      <c r="U66" s="664">
        <v>4680</v>
      </c>
      <c r="V66" s="664">
        <v>6250</v>
      </c>
      <c r="W66" s="664">
        <v>5850</v>
      </c>
      <c r="X66" s="664">
        <v>5850</v>
      </c>
      <c r="Y66" s="665"/>
      <c r="Z66" s="665"/>
      <c r="AA66" s="665"/>
      <c r="AB66" s="665"/>
      <c r="AC66" s="837"/>
      <c r="AD66" s="176"/>
    </row>
    <row r="67" spans="1:30" ht="21.9" customHeight="1">
      <c r="A67" s="99" t="s">
        <v>2573</v>
      </c>
      <c r="B67" s="488" t="s">
        <v>1155</v>
      </c>
      <c r="C67" s="488" t="s">
        <v>831</v>
      </c>
      <c r="D67" s="488" t="s">
        <v>1533</v>
      </c>
      <c r="E67" s="488" t="s">
        <v>4175</v>
      </c>
      <c r="F67" s="489" t="s">
        <v>979</v>
      </c>
      <c r="G67" s="488" t="s">
        <v>1394</v>
      </c>
      <c r="H67" s="488" t="s">
        <v>4597</v>
      </c>
      <c r="I67" s="489" t="s">
        <v>979</v>
      </c>
      <c r="J67" s="488" t="s">
        <v>2972</v>
      </c>
      <c r="K67" s="488" t="s">
        <v>1326</v>
      </c>
      <c r="L67" s="490" t="s">
        <v>3236</v>
      </c>
      <c r="M67" s="515">
        <f>N67/O67</f>
        <v>0.309</v>
      </c>
      <c r="N67" s="491">
        <v>30.9</v>
      </c>
      <c r="O67" s="492">
        <v>100</v>
      </c>
      <c r="P67" s="490">
        <f>N67*O67</f>
        <v>3090</v>
      </c>
      <c r="Q67" s="493">
        <v>15</v>
      </c>
      <c r="R67" s="494"/>
      <c r="S67" s="494"/>
      <c r="T67" s="480">
        <v>6350</v>
      </c>
      <c r="U67" s="480">
        <v>5990</v>
      </c>
      <c r="V67" s="480">
        <v>7700</v>
      </c>
      <c r="W67" s="480">
        <v>7280</v>
      </c>
      <c r="X67" s="480">
        <v>7280</v>
      </c>
      <c r="Y67" s="495"/>
      <c r="Z67" s="495"/>
      <c r="AA67" s="495"/>
      <c r="AB67" s="495"/>
      <c r="AD67" s="486"/>
    </row>
    <row r="68" spans="1:30" ht="21.9" customHeight="1">
      <c r="A68" s="99" t="s">
        <v>2574</v>
      </c>
      <c r="B68" s="488" t="s">
        <v>1155</v>
      </c>
      <c r="C68" s="488" t="s">
        <v>1576</v>
      </c>
      <c r="D68" s="488" t="s">
        <v>1533</v>
      </c>
      <c r="E68" s="488" t="s">
        <v>4175</v>
      </c>
      <c r="F68" s="489" t="s">
        <v>979</v>
      </c>
      <c r="G68" s="488" t="s">
        <v>117</v>
      </c>
      <c r="H68" s="488" t="s">
        <v>4597</v>
      </c>
      <c r="I68" s="489" t="s">
        <v>979</v>
      </c>
      <c r="J68" s="488" t="s">
        <v>2972</v>
      </c>
      <c r="K68" s="488" t="s">
        <v>88</v>
      </c>
      <c r="L68" s="490" t="s">
        <v>1519</v>
      </c>
      <c r="M68" s="515">
        <f t="shared" si="2"/>
        <v>0.31131131131131129</v>
      </c>
      <c r="N68" s="588">
        <v>31.1</v>
      </c>
      <c r="O68" s="491">
        <v>99.9</v>
      </c>
      <c r="P68" s="490">
        <f t="shared" si="3"/>
        <v>3106.8900000000003</v>
      </c>
      <c r="Q68" s="493">
        <v>15.8</v>
      </c>
      <c r="R68" s="494"/>
      <c r="S68" s="494"/>
      <c r="T68" s="480">
        <v>6350</v>
      </c>
      <c r="U68" s="480">
        <v>5990</v>
      </c>
      <c r="V68" s="480">
        <v>7700</v>
      </c>
      <c r="W68" s="480">
        <v>7280</v>
      </c>
      <c r="X68" s="480">
        <v>7280</v>
      </c>
      <c r="Y68" s="495"/>
      <c r="Z68" s="495"/>
      <c r="AA68" s="495"/>
      <c r="AB68" s="495"/>
      <c r="AD68" s="486"/>
    </row>
    <row r="69" spans="1:30" ht="21.9" customHeight="1">
      <c r="A69" s="99" t="s">
        <v>2575</v>
      </c>
      <c r="B69" s="477" t="s">
        <v>1155</v>
      </c>
      <c r="C69" s="477" t="s">
        <v>4595</v>
      </c>
      <c r="D69" s="477" t="s">
        <v>1533</v>
      </c>
      <c r="E69" s="477" t="s">
        <v>4175</v>
      </c>
      <c r="F69" s="655" t="s">
        <v>979</v>
      </c>
      <c r="G69" s="477" t="s">
        <v>1394</v>
      </c>
      <c r="H69" s="477" t="s">
        <v>4597</v>
      </c>
      <c r="I69" s="655" t="s">
        <v>979</v>
      </c>
      <c r="J69" s="477" t="s">
        <v>2972</v>
      </c>
      <c r="K69" s="477" t="s">
        <v>1520</v>
      </c>
      <c r="L69" s="478" t="s">
        <v>3236</v>
      </c>
      <c r="M69" s="656">
        <f t="shared" si="2"/>
        <v>0.32932932932932929</v>
      </c>
      <c r="N69" s="661">
        <v>32.9</v>
      </c>
      <c r="O69" s="479">
        <v>99.9</v>
      </c>
      <c r="P69" s="478">
        <f t="shared" si="3"/>
        <v>3286.71</v>
      </c>
      <c r="Q69" s="657">
        <v>16.3</v>
      </c>
      <c r="R69" s="658"/>
      <c r="S69" s="658"/>
      <c r="T69" s="659">
        <v>6300</v>
      </c>
      <c r="U69" s="659">
        <v>5930</v>
      </c>
      <c r="V69" s="659">
        <v>7400</v>
      </c>
      <c r="W69" s="659">
        <v>6990</v>
      </c>
      <c r="X69" s="659">
        <v>6990</v>
      </c>
      <c r="Y69" s="660"/>
      <c r="Z69" s="660"/>
      <c r="AA69" s="660"/>
      <c r="AB69" s="660"/>
      <c r="AD69" s="486"/>
    </row>
    <row r="70" spans="1:30" ht="21.9" customHeight="1">
      <c r="A70" s="99" t="s">
        <v>2576</v>
      </c>
      <c r="B70" s="477" t="s">
        <v>1155</v>
      </c>
      <c r="C70" s="477" t="s">
        <v>4595</v>
      </c>
      <c r="D70" s="477" t="s">
        <v>1533</v>
      </c>
      <c r="E70" s="477" t="s">
        <v>365</v>
      </c>
      <c r="F70" s="477" t="s">
        <v>376</v>
      </c>
      <c r="G70" s="477" t="s">
        <v>988</v>
      </c>
      <c r="H70" s="477" t="s">
        <v>1508</v>
      </c>
      <c r="I70" s="655" t="s">
        <v>979</v>
      </c>
      <c r="J70" s="477" t="s">
        <v>2972</v>
      </c>
      <c r="K70" s="477" t="s">
        <v>2052</v>
      </c>
      <c r="L70" s="478" t="s">
        <v>3237</v>
      </c>
      <c r="M70" s="656">
        <f t="shared" si="2"/>
        <v>0.31714285714285712</v>
      </c>
      <c r="N70" s="479">
        <v>33.299999999999997</v>
      </c>
      <c r="O70" s="662">
        <v>105</v>
      </c>
      <c r="P70" s="478">
        <f t="shared" si="3"/>
        <v>3496.4999999999995</v>
      </c>
      <c r="Q70" s="657">
        <v>17.399999999999999</v>
      </c>
      <c r="R70" s="658"/>
      <c r="S70" s="658"/>
      <c r="T70" s="659">
        <v>6400</v>
      </c>
      <c r="U70" s="659">
        <v>6030</v>
      </c>
      <c r="V70" s="659">
        <v>7700</v>
      </c>
      <c r="W70" s="659">
        <v>7270</v>
      </c>
      <c r="X70" s="659">
        <v>7270</v>
      </c>
      <c r="Y70" s="660"/>
      <c r="Z70" s="660"/>
      <c r="AA70" s="660"/>
      <c r="AB70" s="660"/>
      <c r="AD70" s="486"/>
    </row>
    <row r="71" spans="1:30" ht="21.9" customHeight="1">
      <c r="A71" s="99" t="s">
        <v>2578</v>
      </c>
      <c r="B71" s="488" t="s">
        <v>1155</v>
      </c>
      <c r="C71" s="488" t="s">
        <v>1643</v>
      </c>
      <c r="D71" s="488" t="s">
        <v>1533</v>
      </c>
      <c r="E71" s="488" t="s">
        <v>4175</v>
      </c>
      <c r="F71" s="489" t="s">
        <v>979</v>
      </c>
      <c r="G71" s="488" t="s">
        <v>1394</v>
      </c>
      <c r="H71" s="488" t="s">
        <v>4597</v>
      </c>
      <c r="I71" s="489" t="s">
        <v>979</v>
      </c>
      <c r="J71" s="488" t="s">
        <v>2972</v>
      </c>
      <c r="K71" s="488" t="s">
        <v>671</v>
      </c>
      <c r="L71" s="490" t="s">
        <v>3236</v>
      </c>
      <c r="M71" s="515">
        <f t="shared" si="2"/>
        <v>0.32932932932932929</v>
      </c>
      <c r="N71" s="491">
        <v>32.9</v>
      </c>
      <c r="O71" s="491">
        <v>99.9</v>
      </c>
      <c r="P71" s="490">
        <f t="shared" si="3"/>
        <v>3286.71</v>
      </c>
      <c r="Q71" s="493">
        <v>16.5</v>
      </c>
      <c r="R71" s="494"/>
      <c r="S71" s="494"/>
      <c r="T71" s="480">
        <v>6300</v>
      </c>
      <c r="U71" s="480">
        <v>5930</v>
      </c>
      <c r="V71" s="480">
        <v>7400</v>
      </c>
      <c r="W71" s="480">
        <v>6990</v>
      </c>
      <c r="X71" s="480">
        <v>6990</v>
      </c>
      <c r="Y71" s="495"/>
      <c r="Z71" s="495"/>
      <c r="AA71" s="495"/>
      <c r="AB71" s="495"/>
      <c r="AD71" s="486"/>
    </row>
    <row r="72" spans="1:30" ht="21.9" customHeight="1">
      <c r="A72" s="99" t="s">
        <v>2579</v>
      </c>
      <c r="B72" s="488" t="s">
        <v>1155</v>
      </c>
      <c r="C72" s="488" t="s">
        <v>1648</v>
      </c>
      <c r="D72" s="488" t="s">
        <v>1533</v>
      </c>
      <c r="E72" s="488" t="s">
        <v>4175</v>
      </c>
      <c r="F72" s="489" t="s">
        <v>979</v>
      </c>
      <c r="G72" s="488" t="s">
        <v>117</v>
      </c>
      <c r="H72" s="488" t="s">
        <v>4597</v>
      </c>
      <c r="I72" s="489" t="s">
        <v>979</v>
      </c>
      <c r="J72" s="488" t="s">
        <v>2972</v>
      </c>
      <c r="K72" s="488" t="s">
        <v>4991</v>
      </c>
      <c r="L72" s="490" t="s">
        <v>1519</v>
      </c>
      <c r="M72" s="515">
        <f t="shared" si="2"/>
        <v>0.36693548387096769</v>
      </c>
      <c r="N72" s="588">
        <v>36.4</v>
      </c>
      <c r="O72" s="491">
        <v>99.2</v>
      </c>
      <c r="P72" s="490">
        <f t="shared" si="3"/>
        <v>3610.88</v>
      </c>
      <c r="Q72" s="493">
        <v>18.399999999999999</v>
      </c>
      <c r="R72" s="494"/>
      <c r="S72" s="494"/>
      <c r="T72" s="480">
        <v>5670</v>
      </c>
      <c r="U72" s="480">
        <v>5340</v>
      </c>
      <c r="V72" s="480">
        <v>6970</v>
      </c>
      <c r="W72" s="480">
        <v>6560</v>
      </c>
      <c r="X72" s="480">
        <v>6560</v>
      </c>
      <c r="Y72" s="495"/>
      <c r="Z72" s="495"/>
      <c r="AA72" s="495"/>
      <c r="AB72" s="495"/>
      <c r="AD72" s="486"/>
    </row>
    <row r="73" spans="1:30" ht="21.9" customHeight="1">
      <c r="A73" s="99" t="s">
        <v>1407</v>
      </c>
      <c r="B73" s="477" t="s">
        <v>1155</v>
      </c>
      <c r="C73" s="477" t="s">
        <v>3936</v>
      </c>
      <c r="D73" s="477" t="s">
        <v>1533</v>
      </c>
      <c r="E73" s="477" t="s">
        <v>4175</v>
      </c>
      <c r="F73" s="655" t="s">
        <v>979</v>
      </c>
      <c r="G73" s="477" t="s">
        <v>1394</v>
      </c>
      <c r="H73" s="477" t="s">
        <v>4597</v>
      </c>
      <c r="I73" s="655" t="s">
        <v>979</v>
      </c>
      <c r="J73" s="477" t="s">
        <v>2972</v>
      </c>
      <c r="K73" s="477" t="s">
        <v>87</v>
      </c>
      <c r="L73" s="478" t="s">
        <v>3236</v>
      </c>
      <c r="M73" s="656">
        <f t="shared" si="2"/>
        <v>0.36995967741935487</v>
      </c>
      <c r="N73" s="661">
        <v>36.700000000000003</v>
      </c>
      <c r="O73" s="479">
        <v>99.2</v>
      </c>
      <c r="P73" s="478">
        <f t="shared" si="3"/>
        <v>3640.6400000000003</v>
      </c>
      <c r="Q73" s="657">
        <v>18.399999999999999</v>
      </c>
      <c r="R73" s="658"/>
      <c r="S73" s="658"/>
      <c r="T73" s="659">
        <v>5670</v>
      </c>
      <c r="U73" s="659">
        <v>5340</v>
      </c>
      <c r="V73" s="659">
        <v>6970</v>
      </c>
      <c r="W73" s="659">
        <v>6560</v>
      </c>
      <c r="X73" s="659">
        <v>6560</v>
      </c>
      <c r="Y73" s="660"/>
      <c r="Z73" s="660"/>
      <c r="AA73" s="660"/>
      <c r="AB73" s="660"/>
      <c r="AD73" s="486"/>
    </row>
    <row r="74" spans="1:30" ht="21.9" customHeight="1">
      <c r="A74" s="99" t="s">
        <v>828</v>
      </c>
      <c r="B74" s="477" t="s">
        <v>1155</v>
      </c>
      <c r="C74" s="477" t="s">
        <v>334</v>
      </c>
      <c r="D74" s="477" t="s">
        <v>1533</v>
      </c>
      <c r="E74" s="477" t="s">
        <v>365</v>
      </c>
      <c r="F74" s="477" t="s">
        <v>376</v>
      </c>
      <c r="G74" s="477" t="s">
        <v>988</v>
      </c>
      <c r="H74" s="477" t="s">
        <v>1508</v>
      </c>
      <c r="I74" s="655" t="s">
        <v>979</v>
      </c>
      <c r="J74" s="477" t="s">
        <v>2972</v>
      </c>
      <c r="K74" s="477" t="s">
        <v>2439</v>
      </c>
      <c r="L74" s="478" t="s">
        <v>3237</v>
      </c>
      <c r="M74" s="656">
        <f t="shared" si="2"/>
        <v>0.36346153846153845</v>
      </c>
      <c r="N74" s="479">
        <v>37.799999999999997</v>
      </c>
      <c r="O74" s="662">
        <v>104</v>
      </c>
      <c r="P74" s="478">
        <f t="shared" si="3"/>
        <v>3931.2</v>
      </c>
      <c r="Q74" s="657">
        <v>19.3</v>
      </c>
      <c r="R74" s="658"/>
      <c r="S74" s="658"/>
      <c r="T74" s="659">
        <v>6400</v>
      </c>
      <c r="U74" s="659">
        <v>5980</v>
      </c>
      <c r="V74" s="659">
        <v>7100</v>
      </c>
      <c r="W74" s="659">
        <v>6680</v>
      </c>
      <c r="X74" s="659">
        <v>6680</v>
      </c>
      <c r="Y74" s="660"/>
      <c r="Z74" s="660"/>
      <c r="AA74" s="660"/>
      <c r="AB74" s="660"/>
      <c r="AD74" s="486"/>
    </row>
    <row r="75" spans="1:30" ht="21.9" customHeight="1">
      <c r="A75" s="99" t="s">
        <v>4002</v>
      </c>
      <c r="B75" s="488" t="s">
        <v>1155</v>
      </c>
      <c r="C75" s="488" t="s">
        <v>3937</v>
      </c>
      <c r="D75" s="488" t="s">
        <v>1533</v>
      </c>
      <c r="E75" s="488" t="s">
        <v>4175</v>
      </c>
      <c r="F75" s="489" t="s">
        <v>979</v>
      </c>
      <c r="G75" s="488" t="s">
        <v>1394</v>
      </c>
      <c r="H75" s="488" t="s">
        <v>4569</v>
      </c>
      <c r="I75" s="489" t="s">
        <v>979</v>
      </c>
      <c r="J75" s="488" t="s">
        <v>2972</v>
      </c>
      <c r="K75" s="488" t="s">
        <v>1972</v>
      </c>
      <c r="L75" s="490" t="s">
        <v>3236</v>
      </c>
      <c r="M75" s="515">
        <f t="shared" si="2"/>
        <v>0.39292929292929291</v>
      </c>
      <c r="N75" s="491">
        <v>38.9</v>
      </c>
      <c r="O75" s="491">
        <v>99</v>
      </c>
      <c r="P75" s="490">
        <f t="shared" si="3"/>
        <v>3851.1</v>
      </c>
      <c r="Q75" s="493">
        <v>19.600000000000001</v>
      </c>
      <c r="R75" s="494"/>
      <c r="S75" s="494"/>
      <c r="T75" s="480">
        <v>5400</v>
      </c>
      <c r="U75" s="480">
        <v>5080</v>
      </c>
      <c r="V75" s="480">
        <v>6600</v>
      </c>
      <c r="W75" s="480">
        <v>6210</v>
      </c>
      <c r="X75" s="480">
        <v>6210</v>
      </c>
      <c r="Y75" s="495"/>
      <c r="Z75" s="495"/>
      <c r="AA75" s="495"/>
      <c r="AB75" s="495"/>
      <c r="AD75" s="486"/>
    </row>
    <row r="76" spans="1:30" ht="22.5" customHeight="1">
      <c r="A76" s="99" t="s">
        <v>4003</v>
      </c>
      <c r="B76" s="488" t="s">
        <v>1155</v>
      </c>
      <c r="C76" s="488" t="s">
        <v>3893</v>
      </c>
      <c r="D76" s="488" t="s">
        <v>1533</v>
      </c>
      <c r="E76" s="488" t="s">
        <v>365</v>
      </c>
      <c r="F76" s="488" t="s">
        <v>376</v>
      </c>
      <c r="G76" s="488" t="s">
        <v>2577</v>
      </c>
      <c r="H76" s="488" t="s">
        <v>1508</v>
      </c>
      <c r="I76" s="489" t="s">
        <v>979</v>
      </c>
      <c r="J76" s="488" t="s">
        <v>2972</v>
      </c>
      <c r="K76" s="488" t="s">
        <v>3311</v>
      </c>
      <c r="L76" s="490" t="s">
        <v>1642</v>
      </c>
      <c r="M76" s="515">
        <f t="shared" si="2"/>
        <v>0.38461538461538464</v>
      </c>
      <c r="N76" s="588">
        <v>40</v>
      </c>
      <c r="O76" s="492">
        <v>104</v>
      </c>
      <c r="P76" s="490">
        <f t="shared" si="3"/>
        <v>4160</v>
      </c>
      <c r="Q76" s="493">
        <v>20.8</v>
      </c>
      <c r="R76" s="494"/>
      <c r="S76" s="494"/>
      <c r="T76" s="480">
        <v>5500</v>
      </c>
      <c r="U76" s="480">
        <v>5170</v>
      </c>
      <c r="V76" s="480">
        <v>6800</v>
      </c>
      <c r="W76" s="480">
        <v>6400</v>
      </c>
      <c r="X76" s="480">
        <v>6400</v>
      </c>
      <c r="Y76" s="495"/>
      <c r="Z76" s="495"/>
      <c r="AA76" s="495"/>
      <c r="AB76" s="495"/>
      <c r="AD76" s="486"/>
    </row>
    <row r="77" spans="1:30" ht="22.5" customHeight="1">
      <c r="A77" s="99" t="s">
        <v>4004</v>
      </c>
      <c r="B77" s="477" t="s">
        <v>1155</v>
      </c>
      <c r="C77" s="477" t="s">
        <v>1324</v>
      </c>
      <c r="D77" s="477" t="s">
        <v>1533</v>
      </c>
      <c r="E77" s="477" t="s">
        <v>365</v>
      </c>
      <c r="F77" s="477" t="s">
        <v>376</v>
      </c>
      <c r="G77" s="477" t="s">
        <v>1325</v>
      </c>
      <c r="H77" s="477" t="s">
        <v>1508</v>
      </c>
      <c r="I77" s="655" t="s">
        <v>979</v>
      </c>
      <c r="J77" s="477" t="s">
        <v>2972</v>
      </c>
      <c r="K77" s="477" t="s">
        <v>1978</v>
      </c>
      <c r="L77" s="478" t="s">
        <v>3237</v>
      </c>
      <c r="M77" s="656">
        <f t="shared" si="2"/>
        <v>0.37019230769230771</v>
      </c>
      <c r="N77" s="661">
        <v>38.5</v>
      </c>
      <c r="O77" s="662">
        <v>104</v>
      </c>
      <c r="P77" s="478">
        <f t="shared" si="3"/>
        <v>4004</v>
      </c>
      <c r="Q77" s="657">
        <v>20.399999999999999</v>
      </c>
      <c r="R77" s="658"/>
      <c r="S77" s="658"/>
      <c r="T77" s="659">
        <v>5700</v>
      </c>
      <c r="U77" s="659">
        <v>5360</v>
      </c>
      <c r="V77" s="659">
        <v>7000</v>
      </c>
      <c r="W77" s="659">
        <v>6590</v>
      </c>
      <c r="X77" s="659">
        <v>6590</v>
      </c>
      <c r="Y77" s="660"/>
      <c r="Z77" s="660"/>
      <c r="AA77" s="660"/>
      <c r="AB77" s="660"/>
      <c r="AD77" s="486"/>
    </row>
    <row r="78" spans="1:30" ht="22.5" customHeight="1">
      <c r="A78" s="99" t="s">
        <v>4006</v>
      </c>
      <c r="B78" s="477" t="s">
        <v>1155</v>
      </c>
      <c r="C78" s="477" t="s">
        <v>44</v>
      </c>
      <c r="D78" s="477" t="s">
        <v>1533</v>
      </c>
      <c r="E78" s="477" t="s">
        <v>4175</v>
      </c>
      <c r="F78" s="655" t="s">
        <v>979</v>
      </c>
      <c r="G78" s="477" t="s">
        <v>1394</v>
      </c>
      <c r="H78" s="477" t="s">
        <v>4597</v>
      </c>
      <c r="I78" s="655" t="s">
        <v>979</v>
      </c>
      <c r="J78" s="477" t="s">
        <v>2972</v>
      </c>
      <c r="K78" s="477" t="s">
        <v>2504</v>
      </c>
      <c r="L78" s="478" t="s">
        <v>3236</v>
      </c>
      <c r="M78" s="656">
        <f t="shared" si="2"/>
        <v>0.42626262626262629</v>
      </c>
      <c r="N78" s="479">
        <v>42.2</v>
      </c>
      <c r="O78" s="479">
        <v>99</v>
      </c>
      <c r="P78" s="478">
        <f t="shared" si="3"/>
        <v>4177.8</v>
      </c>
      <c r="Q78" s="657">
        <v>21.1</v>
      </c>
      <c r="R78" s="658"/>
      <c r="S78" s="658"/>
      <c r="T78" s="659">
        <v>5160</v>
      </c>
      <c r="U78" s="659">
        <v>4840</v>
      </c>
      <c r="V78" s="659">
        <v>6400</v>
      </c>
      <c r="W78" s="659">
        <v>6010</v>
      </c>
      <c r="X78" s="659">
        <v>6010</v>
      </c>
      <c r="Y78" s="660"/>
      <c r="Z78" s="660"/>
      <c r="AA78" s="660"/>
      <c r="AB78" s="660"/>
      <c r="AD78" s="486"/>
    </row>
    <row r="79" spans="1:30" ht="22.5" customHeight="1">
      <c r="A79" s="99" t="s">
        <v>4007</v>
      </c>
      <c r="B79" s="488" t="s">
        <v>1155</v>
      </c>
      <c r="C79" s="488" t="s">
        <v>4951</v>
      </c>
      <c r="D79" s="488" t="s">
        <v>1533</v>
      </c>
      <c r="E79" s="488" t="s">
        <v>365</v>
      </c>
      <c r="F79" s="488" t="s">
        <v>376</v>
      </c>
      <c r="G79" s="488" t="s">
        <v>988</v>
      </c>
      <c r="H79" s="488" t="s">
        <v>1508</v>
      </c>
      <c r="I79" s="489" t="s">
        <v>979</v>
      </c>
      <c r="J79" s="488" t="s">
        <v>2972</v>
      </c>
      <c r="K79" s="488" t="s">
        <v>3547</v>
      </c>
      <c r="L79" s="490" t="s">
        <v>3237</v>
      </c>
      <c r="M79" s="515">
        <f t="shared" si="2"/>
        <v>0.41698113207547172</v>
      </c>
      <c r="N79" s="491">
        <v>44.2</v>
      </c>
      <c r="O79" s="492">
        <v>106</v>
      </c>
      <c r="P79" s="490">
        <f t="shared" si="3"/>
        <v>4685.2000000000007</v>
      </c>
      <c r="Q79" s="493">
        <v>23.1</v>
      </c>
      <c r="R79" s="494"/>
      <c r="S79" s="494"/>
      <c r="T79" s="480">
        <v>5100</v>
      </c>
      <c r="U79" s="480">
        <v>4780</v>
      </c>
      <c r="V79" s="480">
        <v>6300</v>
      </c>
      <c r="W79" s="480">
        <v>5910</v>
      </c>
      <c r="X79" s="480">
        <v>5910</v>
      </c>
      <c r="Y79" s="495"/>
      <c r="Z79" s="495"/>
      <c r="AA79" s="495"/>
      <c r="AB79" s="495"/>
      <c r="AD79" s="486"/>
    </row>
    <row r="80" spans="1:30" ht="21.9" customHeight="1">
      <c r="A80" s="99" t="s">
        <v>4008</v>
      </c>
      <c r="B80" s="488" t="s">
        <v>1155</v>
      </c>
      <c r="C80" s="488" t="s">
        <v>3027</v>
      </c>
      <c r="D80" s="488" t="s">
        <v>1533</v>
      </c>
      <c r="E80" s="488" t="s">
        <v>4175</v>
      </c>
      <c r="F80" s="489" t="s">
        <v>979</v>
      </c>
      <c r="G80" s="488" t="s">
        <v>117</v>
      </c>
      <c r="H80" s="488" t="s">
        <v>4597</v>
      </c>
      <c r="I80" s="489" t="s">
        <v>979</v>
      </c>
      <c r="J80" s="488" t="s">
        <v>2972</v>
      </c>
      <c r="K80" s="488" t="s">
        <v>2279</v>
      </c>
      <c r="L80" s="490" t="s">
        <v>1519</v>
      </c>
      <c r="M80" s="515">
        <f t="shared" si="2"/>
        <v>0.44503735325506938</v>
      </c>
      <c r="N80" s="588">
        <v>41.7</v>
      </c>
      <c r="O80" s="491">
        <v>93.7</v>
      </c>
      <c r="P80" s="490">
        <f t="shared" si="3"/>
        <v>3907.2900000000004</v>
      </c>
      <c r="Q80" s="493">
        <v>22.5</v>
      </c>
      <c r="R80" s="494"/>
      <c r="S80" s="494"/>
      <c r="T80" s="480">
        <v>5000</v>
      </c>
      <c r="U80" s="480">
        <v>4690</v>
      </c>
      <c r="V80" s="480">
        <v>6200</v>
      </c>
      <c r="W80" s="480">
        <v>5820</v>
      </c>
      <c r="X80" s="480">
        <v>5820</v>
      </c>
      <c r="Y80" s="495"/>
      <c r="Z80" s="495"/>
      <c r="AA80" s="495"/>
      <c r="AB80" s="495"/>
      <c r="AD80" s="486"/>
    </row>
    <row r="81" spans="1:30" s="836" customFormat="1" ht="21.9" customHeight="1">
      <c r="A81" s="84" t="s">
        <v>2340</v>
      </c>
      <c r="B81" s="505" t="s">
        <v>2341</v>
      </c>
      <c r="C81" s="505" t="s">
        <v>2342</v>
      </c>
      <c r="D81" s="505" t="s">
        <v>2343</v>
      </c>
      <c r="E81" s="505" t="s">
        <v>2344</v>
      </c>
      <c r="F81" s="505" t="s">
        <v>2345</v>
      </c>
      <c r="G81" s="505" t="s">
        <v>2346</v>
      </c>
      <c r="H81" s="505" t="s">
        <v>2347</v>
      </c>
      <c r="I81" s="505" t="s">
        <v>2347</v>
      </c>
      <c r="J81" s="505" t="s">
        <v>2348</v>
      </c>
      <c r="K81" s="505" t="s">
        <v>2349</v>
      </c>
      <c r="L81" s="98" t="s">
        <v>2350</v>
      </c>
      <c r="M81" s="835">
        <f>N81/O81</f>
        <v>0.42641509433962266</v>
      </c>
      <c r="N81" s="508">
        <v>45.2</v>
      </c>
      <c r="O81" s="517">
        <v>106</v>
      </c>
      <c r="P81" s="98">
        <f>N81*O81</f>
        <v>4791.2000000000007</v>
      </c>
      <c r="Q81" s="663">
        <v>23.6</v>
      </c>
      <c r="R81" s="647"/>
      <c r="S81" s="647"/>
      <c r="T81" s="664">
        <v>5400</v>
      </c>
      <c r="U81" s="664">
        <v>4800</v>
      </c>
      <c r="V81" s="664">
        <v>6370</v>
      </c>
      <c r="W81" s="664">
        <v>5980</v>
      </c>
      <c r="X81" s="664">
        <v>5980</v>
      </c>
      <c r="Y81" s="665"/>
      <c r="Z81" s="665"/>
      <c r="AA81" s="665"/>
      <c r="AB81" s="665"/>
      <c r="AC81" s="837"/>
      <c r="AD81" s="176"/>
    </row>
    <row r="82" spans="1:30" ht="21.9" customHeight="1">
      <c r="A82" s="99" t="s">
        <v>4009</v>
      </c>
      <c r="B82" s="477" t="s">
        <v>1155</v>
      </c>
      <c r="C82" s="477" t="s">
        <v>5306</v>
      </c>
      <c r="D82" s="477" t="s">
        <v>1533</v>
      </c>
      <c r="E82" s="477" t="s">
        <v>4175</v>
      </c>
      <c r="F82" s="655" t="s">
        <v>979</v>
      </c>
      <c r="G82" s="477" t="s">
        <v>1394</v>
      </c>
      <c r="H82" s="477" t="s">
        <v>4597</v>
      </c>
      <c r="I82" s="655" t="s">
        <v>979</v>
      </c>
      <c r="J82" s="477" t="s">
        <v>2972</v>
      </c>
      <c r="K82" s="477" t="s">
        <v>986</v>
      </c>
      <c r="L82" s="478" t="s">
        <v>3236</v>
      </c>
      <c r="M82" s="656">
        <f t="shared" si="2"/>
        <v>0.45643564356435645</v>
      </c>
      <c r="N82" s="661">
        <v>46.1</v>
      </c>
      <c r="O82" s="662">
        <v>101</v>
      </c>
      <c r="P82" s="478">
        <f t="shared" si="3"/>
        <v>4656.1000000000004</v>
      </c>
      <c r="Q82" s="657">
        <v>23.6</v>
      </c>
      <c r="R82" s="658"/>
      <c r="S82" s="658"/>
      <c r="T82" s="659">
        <v>4850</v>
      </c>
      <c r="U82" s="659">
        <v>4540</v>
      </c>
      <c r="V82" s="659">
        <v>6000</v>
      </c>
      <c r="W82" s="659">
        <v>5630</v>
      </c>
      <c r="X82" s="659">
        <v>5630</v>
      </c>
      <c r="Y82" s="660"/>
      <c r="Z82" s="660"/>
      <c r="AA82" s="660"/>
      <c r="AB82" s="660"/>
      <c r="AD82" s="486"/>
    </row>
    <row r="83" spans="1:30" ht="21.9" customHeight="1">
      <c r="A83" s="99" t="s">
        <v>4015</v>
      </c>
      <c r="B83" s="488" t="s">
        <v>2779</v>
      </c>
      <c r="C83" s="488" t="s">
        <v>586</v>
      </c>
      <c r="D83" s="488" t="s">
        <v>2884</v>
      </c>
      <c r="E83" s="488" t="s">
        <v>1970</v>
      </c>
      <c r="F83" s="489" t="s">
        <v>979</v>
      </c>
      <c r="G83" s="488" t="s">
        <v>2258</v>
      </c>
      <c r="H83" s="488" t="s">
        <v>1391</v>
      </c>
      <c r="I83" s="489" t="s">
        <v>979</v>
      </c>
      <c r="J83" s="488" t="s">
        <v>2885</v>
      </c>
      <c r="K83" s="488" t="s">
        <v>2886</v>
      </c>
      <c r="L83" s="490" t="s">
        <v>3239</v>
      </c>
      <c r="M83" s="515">
        <f t="shared" ref="M83:M88" si="6">N83/O83</f>
        <v>0.33702882483370283</v>
      </c>
      <c r="N83" s="491">
        <v>30.4</v>
      </c>
      <c r="O83" s="491">
        <v>90.2</v>
      </c>
      <c r="P83" s="490">
        <f t="shared" ref="P83:P88" si="7">N83*O83</f>
        <v>2742.08</v>
      </c>
      <c r="Q83" s="493">
        <v>14.2</v>
      </c>
      <c r="R83" s="494"/>
      <c r="S83" s="494"/>
      <c r="T83" s="480">
        <v>6200</v>
      </c>
      <c r="U83" s="480">
        <v>5830</v>
      </c>
      <c r="V83" s="480">
        <v>7650</v>
      </c>
      <c r="W83" s="480">
        <v>7200</v>
      </c>
      <c r="X83" s="480">
        <v>7200</v>
      </c>
      <c r="Y83" s="495"/>
      <c r="Z83" s="495"/>
      <c r="AA83" s="495"/>
      <c r="AB83" s="495"/>
      <c r="AD83" s="486"/>
    </row>
    <row r="84" spans="1:30" ht="21.9" customHeight="1">
      <c r="A84" s="99" t="s">
        <v>4016</v>
      </c>
      <c r="B84" s="488" t="s">
        <v>2779</v>
      </c>
      <c r="C84" s="488" t="s">
        <v>2887</v>
      </c>
      <c r="D84" s="488" t="s">
        <v>2884</v>
      </c>
      <c r="E84" s="488" t="s">
        <v>1970</v>
      </c>
      <c r="F84" s="489" t="s">
        <v>979</v>
      </c>
      <c r="G84" s="488" t="s">
        <v>2258</v>
      </c>
      <c r="H84" s="488" t="s">
        <v>1391</v>
      </c>
      <c r="I84" s="489" t="s">
        <v>979</v>
      </c>
      <c r="J84" s="488" t="s">
        <v>2885</v>
      </c>
      <c r="K84" s="488" t="s">
        <v>2888</v>
      </c>
      <c r="L84" s="490" t="s">
        <v>3239</v>
      </c>
      <c r="M84" s="515">
        <f t="shared" si="6"/>
        <v>0.35920177383592017</v>
      </c>
      <c r="N84" s="491">
        <v>32.4</v>
      </c>
      <c r="O84" s="491">
        <v>90.2</v>
      </c>
      <c r="P84" s="490">
        <f t="shared" si="7"/>
        <v>2922.48</v>
      </c>
      <c r="Q84" s="493">
        <v>15.1</v>
      </c>
      <c r="R84" s="494"/>
      <c r="S84" s="494"/>
      <c r="T84" s="480">
        <v>5900</v>
      </c>
      <c r="U84" s="480">
        <v>5540</v>
      </c>
      <c r="V84" s="480">
        <v>7350</v>
      </c>
      <c r="W84" s="480">
        <v>6910</v>
      </c>
      <c r="X84" s="480">
        <v>6910</v>
      </c>
      <c r="Y84" s="495"/>
      <c r="Z84" s="495"/>
      <c r="AA84" s="495"/>
      <c r="AB84" s="495"/>
      <c r="AD84" s="486"/>
    </row>
    <row r="85" spans="1:30" ht="21.9" customHeight="1">
      <c r="A85" s="99" t="s">
        <v>1036</v>
      </c>
      <c r="B85" s="477" t="s">
        <v>2779</v>
      </c>
      <c r="C85" s="477" t="s">
        <v>1709</v>
      </c>
      <c r="D85" s="477" t="s">
        <v>2884</v>
      </c>
      <c r="E85" s="477" t="s">
        <v>1970</v>
      </c>
      <c r="F85" s="655" t="s">
        <v>979</v>
      </c>
      <c r="G85" s="477" t="s">
        <v>117</v>
      </c>
      <c r="H85" s="477" t="s">
        <v>1391</v>
      </c>
      <c r="I85" s="655" t="s">
        <v>979</v>
      </c>
      <c r="J85" s="477" t="s">
        <v>2885</v>
      </c>
      <c r="K85" s="477" t="s">
        <v>791</v>
      </c>
      <c r="L85" s="478" t="s">
        <v>594</v>
      </c>
      <c r="M85" s="656">
        <f t="shared" si="6"/>
        <v>0.36807095343680712</v>
      </c>
      <c r="N85" s="661">
        <v>33.200000000000003</v>
      </c>
      <c r="O85" s="479">
        <v>90.2</v>
      </c>
      <c r="P85" s="478">
        <f t="shared" si="7"/>
        <v>2994.6400000000003</v>
      </c>
      <c r="Q85" s="657">
        <v>15.45</v>
      </c>
      <c r="R85" s="658"/>
      <c r="S85" s="658"/>
      <c r="T85" s="659">
        <v>5600</v>
      </c>
      <c r="U85" s="659">
        <v>5270</v>
      </c>
      <c r="V85" s="659">
        <v>6880</v>
      </c>
      <c r="W85" s="659">
        <v>6480</v>
      </c>
      <c r="X85" s="659">
        <v>6480</v>
      </c>
      <c r="Y85" s="660"/>
      <c r="Z85" s="660"/>
      <c r="AA85" s="660"/>
      <c r="AB85" s="660"/>
      <c r="AD85" s="486"/>
    </row>
    <row r="86" spans="1:30" s="836" customFormat="1" ht="21.9" customHeight="1">
      <c r="A86" s="84" t="s">
        <v>1137</v>
      </c>
      <c r="B86" s="499" t="s">
        <v>2779</v>
      </c>
      <c r="C86" s="499" t="s">
        <v>3200</v>
      </c>
      <c r="D86" s="499" t="s">
        <v>1394</v>
      </c>
      <c r="E86" s="499" t="s">
        <v>360</v>
      </c>
      <c r="F86" s="499" t="s">
        <v>361</v>
      </c>
      <c r="G86" s="499" t="s">
        <v>988</v>
      </c>
      <c r="H86" s="499" t="s">
        <v>2997</v>
      </c>
      <c r="I86" s="499" t="s">
        <v>1449</v>
      </c>
      <c r="J86" s="499" t="s">
        <v>1601</v>
      </c>
      <c r="K86" s="499" t="s">
        <v>3844</v>
      </c>
      <c r="L86" s="582" t="s">
        <v>1136</v>
      </c>
      <c r="M86" s="849">
        <f t="shared" si="6"/>
        <v>0.26521739130434785</v>
      </c>
      <c r="N86" s="501">
        <v>30.5</v>
      </c>
      <c r="O86" s="502">
        <v>115</v>
      </c>
      <c r="P86" s="582">
        <f t="shared" si="7"/>
        <v>3507.5</v>
      </c>
      <c r="Q86" s="583">
        <v>18.100000000000001</v>
      </c>
      <c r="R86" s="850"/>
      <c r="S86" s="850"/>
      <c r="T86" s="851">
        <v>7550</v>
      </c>
      <c r="U86" s="851">
        <v>7130</v>
      </c>
      <c r="V86" s="851">
        <v>9240</v>
      </c>
      <c r="W86" s="851">
        <v>8720</v>
      </c>
      <c r="X86" s="851">
        <v>8720</v>
      </c>
      <c r="Y86" s="535"/>
      <c r="Z86" s="535"/>
      <c r="AA86" s="535"/>
      <c r="AB86" s="535"/>
      <c r="AC86" s="837"/>
      <c r="AD86" s="176"/>
    </row>
    <row r="87" spans="1:30" s="836" customFormat="1" ht="21.9" customHeight="1">
      <c r="A87" s="84" t="s">
        <v>2803</v>
      </c>
      <c r="B87" s="505" t="s">
        <v>2804</v>
      </c>
      <c r="C87" s="505" t="s">
        <v>2805</v>
      </c>
      <c r="D87" s="505" t="s">
        <v>350</v>
      </c>
      <c r="E87" s="505" t="s">
        <v>4234</v>
      </c>
      <c r="F87" s="387" t="s">
        <v>1966</v>
      </c>
      <c r="G87" s="505" t="s">
        <v>2890</v>
      </c>
      <c r="H87" s="505" t="s">
        <v>2806</v>
      </c>
      <c r="I87" s="387" t="s">
        <v>1966</v>
      </c>
      <c r="J87" s="505" t="s">
        <v>2807</v>
      </c>
      <c r="K87" s="505" t="s">
        <v>2808</v>
      </c>
      <c r="L87" s="98" t="s">
        <v>2809</v>
      </c>
      <c r="M87" s="835">
        <f t="shared" si="6"/>
        <v>0.38895027624309397</v>
      </c>
      <c r="N87" s="893">
        <v>35.200000000000003</v>
      </c>
      <c r="O87" s="508">
        <v>90.5</v>
      </c>
      <c r="P87" s="98">
        <f t="shared" si="7"/>
        <v>3185.6000000000004</v>
      </c>
      <c r="Q87" s="663">
        <v>16.3</v>
      </c>
      <c r="R87" s="647"/>
      <c r="S87" s="647"/>
      <c r="T87" s="664">
        <v>5400</v>
      </c>
      <c r="U87" s="664">
        <v>5100</v>
      </c>
      <c r="V87" s="664">
        <v>6660</v>
      </c>
      <c r="W87" s="664">
        <v>6270</v>
      </c>
      <c r="X87" s="664">
        <v>6270</v>
      </c>
      <c r="Y87" s="665"/>
      <c r="Z87" s="665"/>
      <c r="AA87" s="665"/>
      <c r="AB87" s="665"/>
      <c r="AC87" s="837"/>
      <c r="AD87" s="176"/>
    </row>
    <row r="88" spans="1:30" s="836" customFormat="1" ht="21.9" customHeight="1">
      <c r="A88" s="84" t="s">
        <v>2810</v>
      </c>
      <c r="B88" s="505" t="s">
        <v>2804</v>
      </c>
      <c r="C88" s="505" t="s">
        <v>2811</v>
      </c>
      <c r="D88" s="505" t="s">
        <v>350</v>
      </c>
      <c r="E88" s="505" t="s">
        <v>4234</v>
      </c>
      <c r="F88" s="387" t="s">
        <v>1966</v>
      </c>
      <c r="G88" s="505" t="s">
        <v>2890</v>
      </c>
      <c r="H88" s="505" t="s">
        <v>2806</v>
      </c>
      <c r="I88" s="387" t="s">
        <v>1966</v>
      </c>
      <c r="J88" s="505" t="s">
        <v>2807</v>
      </c>
      <c r="K88" s="505" t="s">
        <v>2812</v>
      </c>
      <c r="L88" s="98" t="s">
        <v>2809</v>
      </c>
      <c r="M88" s="835">
        <f t="shared" si="6"/>
        <v>0.40969162995594716</v>
      </c>
      <c r="N88" s="893">
        <v>37.200000000000003</v>
      </c>
      <c r="O88" s="508">
        <v>90.8</v>
      </c>
      <c r="P88" s="98">
        <f t="shared" si="7"/>
        <v>3377.76</v>
      </c>
      <c r="Q88" s="663">
        <v>17.2</v>
      </c>
      <c r="R88" s="647"/>
      <c r="S88" s="647"/>
      <c r="T88" s="664">
        <v>5210</v>
      </c>
      <c r="U88" s="664">
        <v>4900</v>
      </c>
      <c r="V88" s="664">
        <v>6450</v>
      </c>
      <c r="W88" s="664">
        <v>6070</v>
      </c>
      <c r="X88" s="664">
        <v>6070</v>
      </c>
      <c r="Y88" s="665"/>
      <c r="Z88" s="665"/>
      <c r="AA88" s="665"/>
      <c r="AB88" s="665"/>
      <c r="AC88" s="837"/>
      <c r="AD88" s="176"/>
    </row>
    <row r="89" spans="1:30" ht="21.9" customHeight="1">
      <c r="A89" s="99" t="s">
        <v>4010</v>
      </c>
      <c r="B89" s="488" t="s">
        <v>2779</v>
      </c>
      <c r="C89" s="488" t="s">
        <v>3329</v>
      </c>
      <c r="D89" s="488" t="s">
        <v>5307</v>
      </c>
      <c r="E89" s="488" t="s">
        <v>2257</v>
      </c>
      <c r="F89" s="488" t="s">
        <v>673</v>
      </c>
      <c r="G89" s="488" t="s">
        <v>5352</v>
      </c>
      <c r="H89" s="488" t="s">
        <v>2997</v>
      </c>
      <c r="I89" s="488" t="s">
        <v>1977</v>
      </c>
      <c r="J89" s="488" t="s">
        <v>2998</v>
      </c>
      <c r="K89" s="488" t="s">
        <v>5008</v>
      </c>
      <c r="L89" s="490" t="s">
        <v>3238</v>
      </c>
      <c r="M89" s="515">
        <f t="shared" si="2"/>
        <v>0.39999999999999997</v>
      </c>
      <c r="N89" s="491">
        <v>40.799999999999997</v>
      </c>
      <c r="O89" s="492">
        <v>102</v>
      </c>
      <c r="P89" s="490">
        <f t="shared" si="3"/>
        <v>4161.5999999999995</v>
      </c>
      <c r="Q89" s="493">
        <v>21</v>
      </c>
      <c r="R89" s="494"/>
      <c r="S89" s="494"/>
      <c r="T89" s="480">
        <v>5400</v>
      </c>
      <c r="U89" s="480">
        <v>5070</v>
      </c>
      <c r="V89" s="480">
        <v>6700</v>
      </c>
      <c r="W89" s="480">
        <v>5290</v>
      </c>
      <c r="X89" s="480">
        <v>5290</v>
      </c>
      <c r="Y89" s="495"/>
      <c r="Z89" s="495"/>
      <c r="AA89" s="495"/>
      <c r="AB89" s="495"/>
      <c r="AD89" s="486"/>
    </row>
    <row r="90" spans="1:30" ht="21.9" customHeight="1">
      <c r="A90" s="99" t="s">
        <v>4011</v>
      </c>
      <c r="B90" s="488" t="s">
        <v>2779</v>
      </c>
      <c r="C90" s="488" t="s">
        <v>44</v>
      </c>
      <c r="D90" s="488" t="s">
        <v>1394</v>
      </c>
      <c r="E90" s="488" t="s">
        <v>360</v>
      </c>
      <c r="F90" s="488" t="s">
        <v>361</v>
      </c>
      <c r="G90" s="488" t="s">
        <v>988</v>
      </c>
      <c r="H90" s="488" t="s">
        <v>2997</v>
      </c>
      <c r="I90" s="488" t="s">
        <v>1449</v>
      </c>
      <c r="J90" s="488" t="s">
        <v>1601</v>
      </c>
      <c r="K90" s="488" t="s">
        <v>2438</v>
      </c>
      <c r="L90" s="490" t="s">
        <v>3679</v>
      </c>
      <c r="M90" s="515">
        <f t="shared" si="2"/>
        <v>0.35798319327731093</v>
      </c>
      <c r="N90" s="491">
        <v>42.6</v>
      </c>
      <c r="O90" s="492">
        <v>119</v>
      </c>
      <c r="P90" s="490">
        <f t="shared" si="3"/>
        <v>5069.4000000000005</v>
      </c>
      <c r="Q90" s="493">
        <v>26</v>
      </c>
      <c r="R90" s="494">
        <v>6300</v>
      </c>
      <c r="S90" s="494">
        <v>6600</v>
      </c>
      <c r="T90" s="480">
        <v>6600</v>
      </c>
      <c r="U90" s="480">
        <v>6160</v>
      </c>
      <c r="V90" s="480">
        <v>7900</v>
      </c>
      <c r="W90" s="480">
        <v>7400</v>
      </c>
      <c r="X90" s="480">
        <v>7400</v>
      </c>
      <c r="Y90" s="495"/>
      <c r="Z90" s="495"/>
      <c r="AA90" s="495"/>
      <c r="AB90" s="495"/>
      <c r="AD90" s="486"/>
    </row>
    <row r="91" spans="1:30" ht="21.75" customHeight="1">
      <c r="A91" s="99" t="s">
        <v>4012</v>
      </c>
      <c r="B91" s="477" t="s">
        <v>2779</v>
      </c>
      <c r="C91" s="477" t="s">
        <v>363</v>
      </c>
      <c r="D91" s="477" t="s">
        <v>1394</v>
      </c>
      <c r="E91" s="477" t="s">
        <v>360</v>
      </c>
      <c r="F91" s="477" t="s">
        <v>5067</v>
      </c>
      <c r="G91" s="477" t="s">
        <v>2577</v>
      </c>
      <c r="H91" s="477" t="s">
        <v>364</v>
      </c>
      <c r="I91" s="477" t="s">
        <v>1449</v>
      </c>
      <c r="J91" s="477" t="s">
        <v>1601</v>
      </c>
      <c r="K91" s="477" t="s">
        <v>668</v>
      </c>
      <c r="L91" s="478" t="s">
        <v>4154</v>
      </c>
      <c r="M91" s="656">
        <f>N91/O91</f>
        <v>0.35798319327731093</v>
      </c>
      <c r="N91" s="661">
        <v>42.6</v>
      </c>
      <c r="O91" s="662">
        <v>119</v>
      </c>
      <c r="P91" s="478">
        <f>N91*O91</f>
        <v>5069.4000000000005</v>
      </c>
      <c r="Q91" s="657">
        <v>26.3</v>
      </c>
      <c r="R91" s="658">
        <v>6300</v>
      </c>
      <c r="S91" s="658">
        <v>6600</v>
      </c>
      <c r="T91" s="659">
        <v>6600</v>
      </c>
      <c r="U91" s="659">
        <v>6160</v>
      </c>
      <c r="V91" s="659">
        <v>7900</v>
      </c>
      <c r="W91" s="659">
        <v>7400</v>
      </c>
      <c r="X91" s="659">
        <v>7400</v>
      </c>
      <c r="Y91" s="660"/>
      <c r="Z91" s="660"/>
      <c r="AA91" s="660"/>
      <c r="AB91" s="660"/>
      <c r="AD91" s="486"/>
    </row>
    <row r="92" spans="1:30" ht="21.9" customHeight="1">
      <c r="A92" s="99" t="s">
        <v>4014</v>
      </c>
      <c r="B92" s="477" t="s">
        <v>2779</v>
      </c>
      <c r="C92" s="477" t="s">
        <v>2883</v>
      </c>
      <c r="D92" s="477" t="s">
        <v>5307</v>
      </c>
      <c r="E92" s="477" t="s">
        <v>2257</v>
      </c>
      <c r="F92" s="477" t="s">
        <v>673</v>
      </c>
      <c r="G92" s="477" t="s">
        <v>5352</v>
      </c>
      <c r="H92" s="477" t="s">
        <v>2997</v>
      </c>
      <c r="I92" s="477" t="s">
        <v>1977</v>
      </c>
      <c r="J92" s="477" t="s">
        <v>2998</v>
      </c>
      <c r="K92" s="477" t="s">
        <v>986</v>
      </c>
      <c r="L92" s="478" t="s">
        <v>3238</v>
      </c>
      <c r="M92" s="656">
        <f t="shared" si="2"/>
        <v>0.47489959839357432</v>
      </c>
      <c r="N92" s="661">
        <v>47.3</v>
      </c>
      <c r="O92" s="479">
        <v>99.6</v>
      </c>
      <c r="P92" s="478">
        <f t="shared" si="3"/>
        <v>4711.079999999999</v>
      </c>
      <c r="Q92" s="657">
        <v>24</v>
      </c>
      <c r="R92" s="658"/>
      <c r="S92" s="658"/>
      <c r="T92" s="659">
        <v>4680</v>
      </c>
      <c r="U92" s="659">
        <v>4380</v>
      </c>
      <c r="V92" s="659">
        <v>5860</v>
      </c>
      <c r="W92" s="659">
        <v>5490</v>
      </c>
      <c r="X92" s="659">
        <v>5490</v>
      </c>
      <c r="Y92" s="660"/>
      <c r="Z92" s="660"/>
      <c r="AA92" s="660"/>
      <c r="AB92" s="660"/>
      <c r="AD92" s="486"/>
    </row>
    <row r="93" spans="1:30" ht="21.9" customHeight="1">
      <c r="A93" s="99" t="s">
        <v>1037</v>
      </c>
      <c r="B93" s="477" t="s">
        <v>1156</v>
      </c>
      <c r="C93" s="477" t="s">
        <v>1192</v>
      </c>
      <c r="D93" s="477" t="s">
        <v>268</v>
      </c>
      <c r="E93" s="477" t="s">
        <v>2259</v>
      </c>
      <c r="F93" s="477" t="s">
        <v>2260</v>
      </c>
      <c r="G93" s="477" t="s">
        <v>4988</v>
      </c>
      <c r="H93" s="477" t="s">
        <v>269</v>
      </c>
      <c r="I93" s="477" t="s">
        <v>1391</v>
      </c>
      <c r="J93" s="477" t="s">
        <v>4595</v>
      </c>
      <c r="K93" s="477" t="s">
        <v>2261</v>
      </c>
      <c r="L93" s="478" t="s">
        <v>3240</v>
      </c>
      <c r="M93" s="656">
        <f t="shared" si="2"/>
        <v>0.26212121212121214</v>
      </c>
      <c r="N93" s="661">
        <v>34.6</v>
      </c>
      <c r="O93" s="662">
        <v>132</v>
      </c>
      <c r="P93" s="478">
        <f t="shared" si="3"/>
        <v>4567.2</v>
      </c>
      <c r="Q93" s="657">
        <v>21</v>
      </c>
      <c r="R93" s="658"/>
      <c r="S93" s="658"/>
      <c r="T93" s="659">
        <v>7760</v>
      </c>
      <c r="U93" s="659">
        <v>7310</v>
      </c>
      <c r="V93" s="659">
        <v>9700</v>
      </c>
      <c r="W93" s="659">
        <v>9140</v>
      </c>
      <c r="X93" s="659">
        <v>9140</v>
      </c>
      <c r="Y93" s="660"/>
      <c r="Z93" s="660"/>
      <c r="AA93" s="660"/>
      <c r="AB93" s="660"/>
      <c r="AD93" s="486"/>
    </row>
    <row r="94" spans="1:30" ht="21.9" customHeight="1">
      <c r="A94" s="99" t="s">
        <v>1040</v>
      </c>
      <c r="B94" s="488" t="s">
        <v>1156</v>
      </c>
      <c r="C94" s="488" t="s">
        <v>271</v>
      </c>
      <c r="D94" s="488" t="s">
        <v>268</v>
      </c>
      <c r="E94" s="488" t="s">
        <v>2259</v>
      </c>
      <c r="F94" s="488" t="s">
        <v>2260</v>
      </c>
      <c r="G94" s="488" t="s">
        <v>4988</v>
      </c>
      <c r="H94" s="488" t="s">
        <v>269</v>
      </c>
      <c r="I94" s="488" t="s">
        <v>1391</v>
      </c>
      <c r="J94" s="488" t="s">
        <v>4595</v>
      </c>
      <c r="K94" s="488" t="s">
        <v>2717</v>
      </c>
      <c r="L94" s="490" t="s">
        <v>3240</v>
      </c>
      <c r="M94" s="515">
        <f t="shared" si="2"/>
        <v>0.26212121212121214</v>
      </c>
      <c r="N94" s="491">
        <v>34.6</v>
      </c>
      <c r="O94" s="492">
        <v>132</v>
      </c>
      <c r="P94" s="490">
        <f t="shared" si="3"/>
        <v>4567.2</v>
      </c>
      <c r="Q94" s="493">
        <v>21.4</v>
      </c>
      <c r="R94" s="494"/>
      <c r="S94" s="494"/>
      <c r="T94" s="480">
        <v>7760</v>
      </c>
      <c r="U94" s="480">
        <v>7310</v>
      </c>
      <c r="V94" s="480">
        <v>9700</v>
      </c>
      <c r="W94" s="480">
        <v>9140</v>
      </c>
      <c r="X94" s="480">
        <v>9140</v>
      </c>
      <c r="Y94" s="495"/>
      <c r="Z94" s="495"/>
      <c r="AA94" s="495"/>
      <c r="AB94" s="495"/>
      <c r="AD94" s="486"/>
    </row>
    <row r="95" spans="1:30" ht="21.9" customHeight="1">
      <c r="A95" s="99" t="s">
        <v>1041</v>
      </c>
      <c r="B95" s="488" t="s">
        <v>1156</v>
      </c>
      <c r="C95" s="488" t="s">
        <v>2718</v>
      </c>
      <c r="D95" s="488" t="s">
        <v>268</v>
      </c>
      <c r="E95" s="488" t="s">
        <v>2259</v>
      </c>
      <c r="F95" s="488" t="s">
        <v>2260</v>
      </c>
      <c r="G95" s="488" t="s">
        <v>4988</v>
      </c>
      <c r="H95" s="488" t="s">
        <v>269</v>
      </c>
      <c r="I95" s="488" t="s">
        <v>1391</v>
      </c>
      <c r="J95" s="488" t="s">
        <v>4595</v>
      </c>
      <c r="K95" s="488" t="s">
        <v>3882</v>
      </c>
      <c r="L95" s="490" t="s">
        <v>3240</v>
      </c>
      <c r="M95" s="515">
        <f t="shared" si="2"/>
        <v>0.28217054263565888</v>
      </c>
      <c r="N95" s="491">
        <v>36.4</v>
      </c>
      <c r="O95" s="492">
        <v>129</v>
      </c>
      <c r="P95" s="490">
        <f t="shared" si="3"/>
        <v>4695.5999999999995</v>
      </c>
      <c r="Q95" s="493">
        <v>22.1</v>
      </c>
      <c r="R95" s="494"/>
      <c r="S95" s="494"/>
      <c r="T95" s="480">
        <v>6000</v>
      </c>
      <c r="U95" s="480">
        <v>5710</v>
      </c>
      <c r="V95" s="480">
        <v>9000</v>
      </c>
      <c r="W95" s="480">
        <v>8480</v>
      </c>
      <c r="X95" s="480">
        <v>8480</v>
      </c>
      <c r="Y95" s="495"/>
      <c r="Z95" s="495"/>
      <c r="AA95" s="495"/>
      <c r="AB95" s="495"/>
      <c r="AD95" s="486"/>
    </row>
    <row r="96" spans="1:30" ht="21.9" customHeight="1">
      <c r="A96" s="99" t="s">
        <v>1042</v>
      </c>
      <c r="B96" s="477" t="s">
        <v>1156</v>
      </c>
      <c r="C96" s="477" t="s">
        <v>4595</v>
      </c>
      <c r="D96" s="477" t="s">
        <v>268</v>
      </c>
      <c r="E96" s="477" t="s">
        <v>2259</v>
      </c>
      <c r="F96" s="477" t="s">
        <v>2260</v>
      </c>
      <c r="G96" s="477" t="s">
        <v>121</v>
      </c>
      <c r="H96" s="477" t="s">
        <v>269</v>
      </c>
      <c r="I96" s="477" t="s">
        <v>1391</v>
      </c>
      <c r="J96" s="477" t="s">
        <v>4595</v>
      </c>
      <c r="K96" s="477" t="s">
        <v>3882</v>
      </c>
      <c r="L96" s="478" t="s">
        <v>270</v>
      </c>
      <c r="M96" s="656">
        <f t="shared" si="2"/>
        <v>0.27575757575757576</v>
      </c>
      <c r="N96" s="661">
        <v>36.4</v>
      </c>
      <c r="O96" s="662">
        <v>132</v>
      </c>
      <c r="P96" s="478">
        <f t="shared" si="3"/>
        <v>4804.8</v>
      </c>
      <c r="Q96" s="657">
        <v>22.3</v>
      </c>
      <c r="R96" s="658"/>
      <c r="S96" s="658"/>
      <c r="T96" s="659">
        <v>7600</v>
      </c>
      <c r="U96" s="659">
        <v>7150</v>
      </c>
      <c r="V96" s="659">
        <v>9200</v>
      </c>
      <c r="W96" s="659">
        <v>8670</v>
      </c>
      <c r="X96" s="659">
        <v>8670</v>
      </c>
      <c r="Y96" s="660"/>
      <c r="Z96" s="660"/>
      <c r="AA96" s="660"/>
      <c r="AB96" s="660"/>
      <c r="AD96" s="486"/>
    </row>
    <row r="97" spans="1:30" ht="21.9" customHeight="1">
      <c r="A97" s="99" t="s">
        <v>1043</v>
      </c>
      <c r="B97" s="477" t="s">
        <v>1156</v>
      </c>
      <c r="C97" s="477" t="s">
        <v>2972</v>
      </c>
      <c r="D97" s="477" t="s">
        <v>268</v>
      </c>
      <c r="E97" s="477" t="s">
        <v>2259</v>
      </c>
      <c r="F97" s="477" t="s">
        <v>2260</v>
      </c>
      <c r="G97" s="477" t="s">
        <v>4988</v>
      </c>
      <c r="H97" s="477" t="s">
        <v>269</v>
      </c>
      <c r="I97" s="477" t="s">
        <v>1391</v>
      </c>
      <c r="J97" s="477" t="s">
        <v>4595</v>
      </c>
      <c r="K97" s="477" t="s">
        <v>1567</v>
      </c>
      <c r="L97" s="478" t="s">
        <v>3240</v>
      </c>
      <c r="M97" s="656">
        <f t="shared" si="2"/>
        <v>0.27575757575757576</v>
      </c>
      <c r="N97" s="661">
        <v>36.4</v>
      </c>
      <c r="O97" s="662">
        <v>132</v>
      </c>
      <c r="P97" s="478">
        <f t="shared" si="3"/>
        <v>4804.8</v>
      </c>
      <c r="Q97" s="657">
        <v>22.8</v>
      </c>
      <c r="R97" s="658"/>
      <c r="S97" s="658"/>
      <c r="T97" s="659">
        <v>7400</v>
      </c>
      <c r="U97" s="659">
        <v>6970</v>
      </c>
      <c r="V97" s="659">
        <v>9500</v>
      </c>
      <c r="W97" s="659">
        <v>8930</v>
      </c>
      <c r="X97" s="659">
        <v>8930</v>
      </c>
      <c r="Y97" s="660"/>
      <c r="Z97" s="660"/>
      <c r="AA97" s="660"/>
      <c r="AB97" s="660"/>
      <c r="AD97" s="486"/>
    </row>
    <row r="98" spans="1:30" ht="21.9" customHeight="1">
      <c r="A98" s="99" t="s">
        <v>1044</v>
      </c>
      <c r="B98" s="488" t="s">
        <v>3637</v>
      </c>
      <c r="C98" s="488" t="s">
        <v>3638</v>
      </c>
      <c r="D98" s="488" t="s">
        <v>3639</v>
      </c>
      <c r="E98" s="488" t="s">
        <v>3241</v>
      </c>
      <c r="F98" s="488" t="s">
        <v>3242</v>
      </c>
      <c r="G98" s="488" t="s">
        <v>3243</v>
      </c>
      <c r="H98" s="488" t="s">
        <v>3640</v>
      </c>
      <c r="I98" s="488" t="s">
        <v>3244</v>
      </c>
      <c r="J98" s="488" t="s">
        <v>3641</v>
      </c>
      <c r="K98" s="488" t="s">
        <v>3642</v>
      </c>
      <c r="L98" s="490" t="s">
        <v>3240</v>
      </c>
      <c r="M98" s="515">
        <f t="shared" si="2"/>
        <v>0.29393939393939394</v>
      </c>
      <c r="N98" s="491">
        <v>38.799999999999997</v>
      </c>
      <c r="O98" s="492">
        <v>132</v>
      </c>
      <c r="P98" s="490">
        <f t="shared" si="3"/>
        <v>5121.5999999999995</v>
      </c>
      <c r="Q98" s="493">
        <v>23.3</v>
      </c>
      <c r="R98" s="494"/>
      <c r="S98" s="494"/>
      <c r="T98" s="480">
        <v>7160</v>
      </c>
      <c r="U98" s="480">
        <v>6730</v>
      </c>
      <c r="V98" s="480">
        <v>8850</v>
      </c>
      <c r="W98" s="480">
        <v>8330</v>
      </c>
      <c r="X98" s="480">
        <v>8330</v>
      </c>
      <c r="Y98" s="495"/>
      <c r="Z98" s="495"/>
      <c r="AA98" s="495"/>
      <c r="AB98" s="495"/>
      <c r="AD98" s="486"/>
    </row>
    <row r="99" spans="1:30" ht="21.9" customHeight="1">
      <c r="A99" s="99" t="s">
        <v>1045</v>
      </c>
      <c r="B99" s="488" t="s">
        <v>1156</v>
      </c>
      <c r="C99" s="488" t="s">
        <v>3245</v>
      </c>
      <c r="D99" s="488" t="s">
        <v>268</v>
      </c>
      <c r="E99" s="488" t="s">
        <v>2259</v>
      </c>
      <c r="F99" s="488" t="s">
        <v>2260</v>
      </c>
      <c r="G99" s="488" t="s">
        <v>4988</v>
      </c>
      <c r="H99" s="488" t="s">
        <v>269</v>
      </c>
      <c r="I99" s="488" t="s">
        <v>3246</v>
      </c>
      <c r="J99" s="488" t="s">
        <v>4595</v>
      </c>
      <c r="K99" s="488" t="s">
        <v>2762</v>
      </c>
      <c r="L99" s="490" t="s">
        <v>3247</v>
      </c>
      <c r="M99" s="515">
        <f>N99/O99</f>
        <v>0.29692307692307696</v>
      </c>
      <c r="N99" s="491">
        <v>38.6</v>
      </c>
      <c r="O99" s="492">
        <v>130</v>
      </c>
      <c r="P99" s="490">
        <f>N99*O99</f>
        <v>5018</v>
      </c>
      <c r="Q99" s="493">
        <v>23.45</v>
      </c>
      <c r="R99" s="494"/>
      <c r="S99" s="494"/>
      <c r="T99" s="480">
        <v>7050</v>
      </c>
      <c r="U99" s="480">
        <v>6630</v>
      </c>
      <c r="V99" s="480">
        <v>8690</v>
      </c>
      <c r="W99" s="480">
        <v>8180</v>
      </c>
      <c r="X99" s="480">
        <v>8180</v>
      </c>
      <c r="Y99" s="495"/>
      <c r="Z99" s="495"/>
      <c r="AA99" s="495"/>
      <c r="AB99" s="495"/>
      <c r="AD99" s="486"/>
    </row>
    <row r="100" spans="1:30" ht="21.9" customHeight="1">
      <c r="A100" s="99" t="s">
        <v>1046</v>
      </c>
      <c r="B100" s="477" t="s">
        <v>1156</v>
      </c>
      <c r="C100" s="477" t="s">
        <v>3643</v>
      </c>
      <c r="D100" s="477" t="s">
        <v>268</v>
      </c>
      <c r="E100" s="477" t="s">
        <v>2259</v>
      </c>
      <c r="F100" s="477" t="s">
        <v>2260</v>
      </c>
      <c r="G100" s="477" t="s">
        <v>121</v>
      </c>
      <c r="H100" s="477" t="s">
        <v>269</v>
      </c>
      <c r="I100" s="477" t="s">
        <v>1391</v>
      </c>
      <c r="J100" s="477" t="s">
        <v>4595</v>
      </c>
      <c r="K100" s="477" t="s">
        <v>1150</v>
      </c>
      <c r="L100" s="478" t="s">
        <v>270</v>
      </c>
      <c r="M100" s="656">
        <f t="shared" si="2"/>
        <v>0.31060606060606061</v>
      </c>
      <c r="N100" s="479">
        <v>41</v>
      </c>
      <c r="O100" s="662">
        <v>132</v>
      </c>
      <c r="P100" s="478">
        <f t="shared" si="3"/>
        <v>5412</v>
      </c>
      <c r="Q100" s="657">
        <v>25.1</v>
      </c>
      <c r="R100" s="658"/>
      <c r="S100" s="658"/>
      <c r="T100" s="659">
        <v>7000</v>
      </c>
      <c r="U100" s="659">
        <v>6570</v>
      </c>
      <c r="V100" s="659">
        <v>8600</v>
      </c>
      <c r="W100" s="659">
        <v>7990</v>
      </c>
      <c r="X100" s="659">
        <v>7990</v>
      </c>
      <c r="Y100" s="660"/>
      <c r="Z100" s="660"/>
      <c r="AA100" s="660"/>
      <c r="AB100" s="660"/>
      <c r="AD100" s="486"/>
    </row>
    <row r="101" spans="1:30" ht="21.9" customHeight="1">
      <c r="A101" s="99" t="s">
        <v>1047</v>
      </c>
      <c r="B101" s="477" t="s">
        <v>1156</v>
      </c>
      <c r="C101" s="477" t="s">
        <v>3643</v>
      </c>
      <c r="D101" s="477" t="s">
        <v>268</v>
      </c>
      <c r="E101" s="477" t="s">
        <v>2259</v>
      </c>
      <c r="F101" s="477" t="s">
        <v>2260</v>
      </c>
      <c r="G101" s="477" t="s">
        <v>4988</v>
      </c>
      <c r="H101" s="477" t="s">
        <v>269</v>
      </c>
      <c r="I101" s="477" t="s">
        <v>3246</v>
      </c>
      <c r="J101" s="477" t="s">
        <v>4595</v>
      </c>
      <c r="K101" s="477" t="s">
        <v>1150</v>
      </c>
      <c r="L101" s="478" t="s">
        <v>3247</v>
      </c>
      <c r="M101" s="656">
        <f>N101/O101</f>
        <v>0.31538461538461537</v>
      </c>
      <c r="N101" s="479">
        <v>41</v>
      </c>
      <c r="O101" s="662">
        <v>130</v>
      </c>
      <c r="P101" s="478">
        <f>N101*O101</f>
        <v>5330</v>
      </c>
      <c r="Q101" s="657">
        <v>24.9</v>
      </c>
      <c r="R101" s="658"/>
      <c r="S101" s="658"/>
      <c r="T101" s="659">
        <v>6900</v>
      </c>
      <c r="U101" s="659">
        <v>6470</v>
      </c>
      <c r="V101" s="659">
        <v>8400</v>
      </c>
      <c r="W101" s="659">
        <v>7900</v>
      </c>
      <c r="X101" s="659">
        <v>7900</v>
      </c>
      <c r="Y101" s="660"/>
      <c r="Z101" s="660"/>
      <c r="AA101" s="660"/>
      <c r="AB101" s="660"/>
      <c r="AD101" s="486"/>
    </row>
    <row r="102" spans="1:30" ht="21.9" customHeight="1">
      <c r="A102" s="99" t="s">
        <v>1048</v>
      </c>
      <c r="B102" s="488" t="s">
        <v>1156</v>
      </c>
      <c r="C102" s="488" t="s">
        <v>3644</v>
      </c>
      <c r="D102" s="488" t="s">
        <v>268</v>
      </c>
      <c r="E102" s="488" t="s">
        <v>2259</v>
      </c>
      <c r="F102" s="488" t="s">
        <v>2260</v>
      </c>
      <c r="G102" s="488" t="s">
        <v>4988</v>
      </c>
      <c r="H102" s="488" t="s">
        <v>269</v>
      </c>
      <c r="I102" s="488" t="s">
        <v>1391</v>
      </c>
      <c r="J102" s="488" t="s">
        <v>4595</v>
      </c>
      <c r="K102" s="488" t="s">
        <v>3908</v>
      </c>
      <c r="L102" s="490" t="s">
        <v>3240</v>
      </c>
      <c r="M102" s="515">
        <f t="shared" si="2"/>
        <v>0.32575757575757575</v>
      </c>
      <c r="N102" s="588">
        <v>43</v>
      </c>
      <c r="O102" s="492">
        <v>132</v>
      </c>
      <c r="P102" s="490">
        <f t="shared" si="3"/>
        <v>5676</v>
      </c>
      <c r="Q102" s="493">
        <v>26.4</v>
      </c>
      <c r="R102" s="494"/>
      <c r="S102" s="494"/>
      <c r="T102" s="480">
        <v>6900</v>
      </c>
      <c r="U102" s="480">
        <v>6460</v>
      </c>
      <c r="V102" s="480">
        <v>8250</v>
      </c>
      <c r="W102" s="480">
        <v>7750</v>
      </c>
      <c r="X102" s="480">
        <v>7750</v>
      </c>
      <c r="Y102" s="495"/>
      <c r="Z102" s="495"/>
      <c r="AA102" s="495"/>
      <c r="AB102" s="495"/>
      <c r="AD102" s="486"/>
    </row>
    <row r="103" spans="1:30" ht="21.9" customHeight="1">
      <c r="A103" s="99" t="s">
        <v>1049</v>
      </c>
      <c r="B103" s="488" t="s">
        <v>1156</v>
      </c>
      <c r="C103" s="488" t="s">
        <v>3645</v>
      </c>
      <c r="D103" s="488" t="s">
        <v>268</v>
      </c>
      <c r="E103" s="488" t="s">
        <v>2259</v>
      </c>
      <c r="F103" s="488" t="s">
        <v>2260</v>
      </c>
      <c r="G103" s="488" t="s">
        <v>4988</v>
      </c>
      <c r="H103" s="488" t="s">
        <v>269</v>
      </c>
      <c r="I103" s="488" t="s">
        <v>1391</v>
      </c>
      <c r="J103" s="488" t="s">
        <v>4595</v>
      </c>
      <c r="K103" s="488" t="s">
        <v>1978</v>
      </c>
      <c r="L103" s="490" t="s">
        <v>3240</v>
      </c>
      <c r="M103" s="515">
        <f>N103/O103</f>
        <v>0.33636363636363636</v>
      </c>
      <c r="N103" s="588">
        <v>44.4</v>
      </c>
      <c r="O103" s="492">
        <v>132</v>
      </c>
      <c r="P103" s="490">
        <f>N103*O103</f>
        <v>5860.8</v>
      </c>
      <c r="Q103" s="493">
        <v>27</v>
      </c>
      <c r="R103" s="494"/>
      <c r="S103" s="494"/>
      <c r="T103" s="480">
        <v>6900</v>
      </c>
      <c r="U103" s="480">
        <v>6450</v>
      </c>
      <c r="V103" s="480">
        <v>8100</v>
      </c>
      <c r="W103" s="480">
        <v>7600</v>
      </c>
      <c r="X103" s="480">
        <v>7600</v>
      </c>
      <c r="Y103" s="495"/>
      <c r="Z103" s="495"/>
      <c r="AA103" s="495"/>
      <c r="AB103" s="495"/>
      <c r="AD103" s="486"/>
    </row>
    <row r="104" spans="1:30" ht="21.9" customHeight="1">
      <c r="A104" s="99" t="s">
        <v>1050</v>
      </c>
      <c r="B104" s="477" t="s">
        <v>1156</v>
      </c>
      <c r="C104" s="477" t="s">
        <v>4303</v>
      </c>
      <c r="D104" s="477" t="s">
        <v>268</v>
      </c>
      <c r="E104" s="477" t="s">
        <v>2259</v>
      </c>
      <c r="F104" s="477" t="s">
        <v>2260</v>
      </c>
      <c r="G104" s="477" t="s">
        <v>121</v>
      </c>
      <c r="H104" s="477" t="s">
        <v>269</v>
      </c>
      <c r="I104" s="477" t="s">
        <v>3246</v>
      </c>
      <c r="J104" s="477" t="s">
        <v>4595</v>
      </c>
      <c r="K104" s="477" t="s">
        <v>4304</v>
      </c>
      <c r="L104" s="478" t="s">
        <v>270</v>
      </c>
      <c r="M104" s="656">
        <f>N104/O104</f>
        <v>0.31798561151079141</v>
      </c>
      <c r="N104" s="479">
        <v>44.2</v>
      </c>
      <c r="O104" s="662">
        <v>139</v>
      </c>
      <c r="P104" s="478">
        <f>N104*O104</f>
        <v>6143.8</v>
      </c>
      <c r="Q104" s="657">
        <v>28.1</v>
      </c>
      <c r="R104" s="658"/>
      <c r="S104" s="658"/>
      <c r="T104" s="659">
        <v>7100</v>
      </c>
      <c r="U104" s="659">
        <v>6610</v>
      </c>
      <c r="V104" s="659">
        <v>9000</v>
      </c>
      <c r="W104" s="659">
        <v>8380</v>
      </c>
      <c r="X104" s="659">
        <v>8380</v>
      </c>
      <c r="Y104" s="660"/>
      <c r="Z104" s="660"/>
      <c r="AA104" s="660"/>
      <c r="AB104" s="660"/>
      <c r="AD104" s="486"/>
    </row>
    <row r="105" spans="1:30" ht="21.9" customHeight="1">
      <c r="A105" s="99" t="s">
        <v>1051</v>
      </c>
      <c r="B105" s="477" t="s">
        <v>1156</v>
      </c>
      <c r="C105" s="477" t="s">
        <v>3646</v>
      </c>
      <c r="D105" s="477" t="s">
        <v>268</v>
      </c>
      <c r="E105" s="477" t="s">
        <v>2259</v>
      </c>
      <c r="F105" s="477" t="s">
        <v>2260</v>
      </c>
      <c r="G105" s="477" t="s">
        <v>4988</v>
      </c>
      <c r="H105" s="477" t="s">
        <v>269</v>
      </c>
      <c r="I105" s="477" t="s">
        <v>3246</v>
      </c>
      <c r="J105" s="477" t="s">
        <v>4595</v>
      </c>
      <c r="K105" s="477" t="s">
        <v>3647</v>
      </c>
      <c r="L105" s="478" t="s">
        <v>3247</v>
      </c>
      <c r="M105" s="656">
        <f t="shared" si="2"/>
        <v>0.34230769230769231</v>
      </c>
      <c r="N105" s="479">
        <v>44.5</v>
      </c>
      <c r="O105" s="662">
        <v>130</v>
      </c>
      <c r="P105" s="478">
        <f t="shared" si="3"/>
        <v>5785</v>
      </c>
      <c r="Q105" s="657">
        <v>27.2</v>
      </c>
      <c r="R105" s="658"/>
      <c r="S105" s="658"/>
      <c r="T105" s="659">
        <v>6500</v>
      </c>
      <c r="U105" s="659">
        <v>6090</v>
      </c>
      <c r="V105" s="659">
        <v>7900</v>
      </c>
      <c r="W105" s="659">
        <v>7410</v>
      </c>
      <c r="X105" s="659">
        <v>7410</v>
      </c>
      <c r="Y105" s="660"/>
      <c r="Z105" s="660"/>
      <c r="AA105" s="660"/>
      <c r="AB105" s="660"/>
      <c r="AD105" s="486"/>
    </row>
    <row r="106" spans="1:30" ht="21.9" customHeight="1">
      <c r="A106" s="99" t="s">
        <v>1052</v>
      </c>
      <c r="B106" s="488" t="s">
        <v>1156</v>
      </c>
      <c r="C106" s="488" t="s">
        <v>3649</v>
      </c>
      <c r="D106" s="488" t="s">
        <v>268</v>
      </c>
      <c r="E106" s="488" t="s">
        <v>1054</v>
      </c>
      <c r="F106" s="488" t="s">
        <v>1039</v>
      </c>
      <c r="G106" s="488" t="s">
        <v>121</v>
      </c>
      <c r="H106" s="488" t="s">
        <v>3650</v>
      </c>
      <c r="I106" s="488" t="s">
        <v>3248</v>
      </c>
      <c r="J106" s="488" t="s">
        <v>4595</v>
      </c>
      <c r="K106" s="488" t="s">
        <v>3651</v>
      </c>
      <c r="L106" s="490" t="s">
        <v>3247</v>
      </c>
      <c r="M106" s="515">
        <f t="shared" si="2"/>
        <v>0.34384615384615386</v>
      </c>
      <c r="N106" s="588">
        <v>44.7</v>
      </c>
      <c r="O106" s="492">
        <v>130</v>
      </c>
      <c r="P106" s="490">
        <f t="shared" si="3"/>
        <v>5811</v>
      </c>
      <c r="Q106" s="493">
        <v>27.55</v>
      </c>
      <c r="R106" s="494"/>
      <c r="S106" s="494"/>
      <c r="T106" s="480">
        <v>6500</v>
      </c>
      <c r="U106" s="480">
        <v>6090</v>
      </c>
      <c r="V106" s="480">
        <v>7900</v>
      </c>
      <c r="W106" s="480">
        <v>7410</v>
      </c>
      <c r="X106" s="480">
        <v>7410</v>
      </c>
      <c r="Y106" s="495"/>
      <c r="Z106" s="495"/>
      <c r="AA106" s="495"/>
      <c r="AB106" s="495"/>
      <c r="AD106" s="486"/>
    </row>
    <row r="107" spans="1:30" ht="21.9" customHeight="1">
      <c r="A107" s="99" t="s">
        <v>1053</v>
      </c>
      <c r="B107" s="488" t="s">
        <v>1156</v>
      </c>
      <c r="C107" s="488" t="s">
        <v>3652</v>
      </c>
      <c r="D107" s="488" t="s">
        <v>268</v>
      </c>
      <c r="E107" s="488" t="s">
        <v>2262</v>
      </c>
      <c r="F107" s="488" t="s">
        <v>2260</v>
      </c>
      <c r="G107" s="488" t="s">
        <v>4988</v>
      </c>
      <c r="H107" s="488" t="s">
        <v>269</v>
      </c>
      <c r="I107" s="488" t="s">
        <v>1391</v>
      </c>
      <c r="J107" s="488" t="s">
        <v>4595</v>
      </c>
      <c r="K107" s="488" t="s">
        <v>5008</v>
      </c>
      <c r="L107" s="490" t="s">
        <v>3240</v>
      </c>
      <c r="M107" s="515">
        <f t="shared" si="2"/>
        <v>0.35725190839694654</v>
      </c>
      <c r="N107" s="588">
        <v>46.8</v>
      </c>
      <c r="O107" s="492">
        <v>131</v>
      </c>
      <c r="P107" s="490">
        <f t="shared" si="3"/>
        <v>6130.7999999999993</v>
      </c>
      <c r="Q107" s="493">
        <v>28.5</v>
      </c>
      <c r="R107" s="494"/>
      <c r="S107" s="494"/>
      <c r="T107" s="480">
        <v>6500</v>
      </c>
      <c r="U107" s="480">
        <v>6090</v>
      </c>
      <c r="V107" s="480">
        <v>7750</v>
      </c>
      <c r="W107" s="480">
        <v>7260</v>
      </c>
      <c r="X107" s="480">
        <v>7260</v>
      </c>
      <c r="Y107" s="495"/>
      <c r="Z107" s="495"/>
      <c r="AA107" s="495"/>
      <c r="AB107" s="495"/>
      <c r="AD107" s="486"/>
    </row>
    <row r="108" spans="1:30" ht="21.9" customHeight="1">
      <c r="A108" s="99" t="s">
        <v>1055</v>
      </c>
      <c r="B108" s="477" t="s">
        <v>1156</v>
      </c>
      <c r="C108" s="477" t="s">
        <v>3652</v>
      </c>
      <c r="D108" s="477" t="s">
        <v>268</v>
      </c>
      <c r="E108" s="477" t="s">
        <v>2259</v>
      </c>
      <c r="F108" s="477" t="s">
        <v>2260</v>
      </c>
      <c r="G108" s="477" t="s">
        <v>121</v>
      </c>
      <c r="H108" s="477" t="s">
        <v>269</v>
      </c>
      <c r="I108" s="477" t="s">
        <v>3246</v>
      </c>
      <c r="J108" s="477" t="s">
        <v>4595</v>
      </c>
      <c r="K108" s="477" t="s">
        <v>5008</v>
      </c>
      <c r="L108" s="478" t="s">
        <v>3648</v>
      </c>
      <c r="M108" s="656">
        <f>N108/O108</f>
        <v>0.36821705426356588</v>
      </c>
      <c r="N108" s="479">
        <v>47.5</v>
      </c>
      <c r="O108" s="662">
        <v>129</v>
      </c>
      <c r="P108" s="478">
        <f>N108*O108</f>
        <v>6127.5</v>
      </c>
      <c r="Q108" s="657">
        <v>28.2</v>
      </c>
      <c r="R108" s="658"/>
      <c r="S108" s="658">
        <v>6500</v>
      </c>
      <c r="T108" s="659">
        <v>6500</v>
      </c>
      <c r="U108" s="659">
        <v>6060</v>
      </c>
      <c r="V108" s="659">
        <v>7600</v>
      </c>
      <c r="W108" s="659">
        <v>7120</v>
      </c>
      <c r="X108" s="659">
        <v>7120</v>
      </c>
      <c r="Y108" s="660"/>
      <c r="Z108" s="660"/>
      <c r="AA108" s="660"/>
      <c r="AB108" s="660"/>
      <c r="AD108" s="486"/>
    </row>
    <row r="109" spans="1:30" ht="21.9" customHeight="1">
      <c r="A109" s="99" t="s">
        <v>1056</v>
      </c>
      <c r="B109" s="477" t="s">
        <v>1156</v>
      </c>
      <c r="C109" s="477" t="s">
        <v>3652</v>
      </c>
      <c r="D109" s="477" t="s">
        <v>268</v>
      </c>
      <c r="E109" s="477" t="s">
        <v>2259</v>
      </c>
      <c r="F109" s="477" t="s">
        <v>2260</v>
      </c>
      <c r="G109" s="477" t="s">
        <v>4988</v>
      </c>
      <c r="H109" s="477" t="s">
        <v>3713</v>
      </c>
      <c r="I109" s="477" t="s">
        <v>3246</v>
      </c>
      <c r="J109" s="477" t="s">
        <v>4595</v>
      </c>
      <c r="K109" s="477" t="s">
        <v>5008</v>
      </c>
      <c r="L109" s="478" t="s">
        <v>3249</v>
      </c>
      <c r="M109" s="656">
        <f>N109/O109</f>
        <v>0.37109375</v>
      </c>
      <c r="N109" s="479">
        <v>47.5</v>
      </c>
      <c r="O109" s="662">
        <v>128</v>
      </c>
      <c r="P109" s="478">
        <f>N109*O109</f>
        <v>6080</v>
      </c>
      <c r="Q109" s="657">
        <v>28.2</v>
      </c>
      <c r="R109" s="658"/>
      <c r="S109" s="658"/>
      <c r="T109" s="659">
        <v>6500</v>
      </c>
      <c r="U109" s="659">
        <v>6060</v>
      </c>
      <c r="V109" s="659">
        <v>7600</v>
      </c>
      <c r="W109" s="659">
        <v>7120</v>
      </c>
      <c r="X109" s="659">
        <v>7120</v>
      </c>
      <c r="Y109" s="660"/>
      <c r="Z109" s="660"/>
      <c r="AA109" s="660"/>
      <c r="AB109" s="660"/>
      <c r="AD109" s="486"/>
    </row>
    <row r="110" spans="1:30" ht="21.9" customHeight="1">
      <c r="A110" s="99" t="s">
        <v>1057</v>
      </c>
      <c r="B110" s="488" t="s">
        <v>1156</v>
      </c>
      <c r="C110" s="488" t="s">
        <v>4876</v>
      </c>
      <c r="D110" s="488" t="s">
        <v>1880</v>
      </c>
      <c r="E110" s="488" t="s">
        <v>5068</v>
      </c>
      <c r="F110" s="489" t="s">
        <v>979</v>
      </c>
      <c r="G110" s="488" t="s">
        <v>5069</v>
      </c>
      <c r="H110" s="488" t="s">
        <v>2909</v>
      </c>
      <c r="I110" s="489" t="s">
        <v>979</v>
      </c>
      <c r="J110" s="488" t="s">
        <v>342</v>
      </c>
      <c r="K110" s="488" t="s">
        <v>3651</v>
      </c>
      <c r="L110" s="490" t="s">
        <v>4598</v>
      </c>
      <c r="M110" s="515">
        <f t="shared" si="2"/>
        <v>0.23406593406593407</v>
      </c>
      <c r="N110" s="588">
        <v>42.6</v>
      </c>
      <c r="O110" s="492">
        <v>182</v>
      </c>
      <c r="P110" s="490">
        <f t="shared" si="3"/>
        <v>7753.2</v>
      </c>
      <c r="Q110" s="493">
        <v>41.85</v>
      </c>
      <c r="R110" s="494"/>
      <c r="S110" s="494"/>
      <c r="T110" s="480">
        <v>9250</v>
      </c>
      <c r="U110" s="480">
        <v>8680</v>
      </c>
      <c r="V110" s="480">
        <v>11500</v>
      </c>
      <c r="W110" s="480">
        <v>10800</v>
      </c>
      <c r="X110" s="480">
        <v>10800</v>
      </c>
      <c r="Y110" s="495"/>
      <c r="Z110" s="495"/>
      <c r="AA110" s="495"/>
      <c r="AB110" s="495"/>
      <c r="AD110" s="486"/>
    </row>
    <row r="111" spans="1:30" ht="21.9" customHeight="1">
      <c r="A111" s="99" t="s">
        <v>1058</v>
      </c>
      <c r="B111" s="488" t="s">
        <v>1156</v>
      </c>
      <c r="C111" s="488" t="s">
        <v>2911</v>
      </c>
      <c r="D111" s="488" t="s">
        <v>268</v>
      </c>
      <c r="E111" s="488" t="s">
        <v>2259</v>
      </c>
      <c r="F111" s="488" t="s">
        <v>2260</v>
      </c>
      <c r="G111" s="488" t="s">
        <v>4988</v>
      </c>
      <c r="H111" s="488" t="s">
        <v>269</v>
      </c>
      <c r="I111" s="489" t="s">
        <v>979</v>
      </c>
      <c r="J111" s="488" t="s">
        <v>4595</v>
      </c>
      <c r="K111" s="488" t="s">
        <v>2912</v>
      </c>
      <c r="L111" s="490" t="s">
        <v>3247</v>
      </c>
      <c r="M111" s="515">
        <f t="shared" si="2"/>
        <v>0.37596899224806202</v>
      </c>
      <c r="N111" s="588">
        <v>48.5</v>
      </c>
      <c r="O111" s="492">
        <v>129</v>
      </c>
      <c r="P111" s="490">
        <f t="shared" si="3"/>
        <v>6256.5</v>
      </c>
      <c r="Q111" s="493">
        <v>28.5</v>
      </c>
      <c r="R111" s="494"/>
      <c r="S111" s="494"/>
      <c r="T111" s="480">
        <v>6500</v>
      </c>
      <c r="U111" s="480">
        <v>6050</v>
      </c>
      <c r="V111" s="480">
        <v>7600</v>
      </c>
      <c r="W111" s="480">
        <v>7110</v>
      </c>
      <c r="X111" s="480">
        <v>7110</v>
      </c>
      <c r="Y111" s="495"/>
      <c r="Z111" s="495"/>
      <c r="AA111" s="495"/>
      <c r="AB111" s="495"/>
      <c r="AD111" s="486"/>
    </row>
    <row r="112" spans="1:30" ht="21.9" customHeight="1">
      <c r="A112" s="99" t="s">
        <v>1059</v>
      </c>
      <c r="B112" s="477" t="s">
        <v>1156</v>
      </c>
      <c r="C112" s="477" t="s">
        <v>2913</v>
      </c>
      <c r="D112" s="477" t="s">
        <v>268</v>
      </c>
      <c r="E112" s="477" t="s">
        <v>2259</v>
      </c>
      <c r="F112" s="477" t="s">
        <v>2260</v>
      </c>
      <c r="G112" s="477" t="s">
        <v>121</v>
      </c>
      <c r="H112" s="477" t="s">
        <v>269</v>
      </c>
      <c r="I112" s="477" t="s">
        <v>1391</v>
      </c>
      <c r="J112" s="477" t="s">
        <v>4595</v>
      </c>
      <c r="K112" s="477" t="s">
        <v>3307</v>
      </c>
      <c r="L112" s="478" t="s">
        <v>270</v>
      </c>
      <c r="M112" s="656">
        <f t="shared" si="2"/>
        <v>0.36030534351145038</v>
      </c>
      <c r="N112" s="479">
        <v>47.2</v>
      </c>
      <c r="O112" s="662">
        <v>131</v>
      </c>
      <c r="P112" s="478">
        <f t="shared" si="3"/>
        <v>6183.2000000000007</v>
      </c>
      <c r="Q112" s="657">
        <v>29.1</v>
      </c>
      <c r="R112" s="658"/>
      <c r="S112" s="658"/>
      <c r="T112" s="659">
        <v>6200</v>
      </c>
      <c r="U112" s="659">
        <v>5810</v>
      </c>
      <c r="V112" s="659">
        <v>7900</v>
      </c>
      <c r="W112" s="659">
        <v>7390</v>
      </c>
      <c r="X112" s="659">
        <v>7390</v>
      </c>
      <c r="Y112" s="660"/>
      <c r="Z112" s="660"/>
      <c r="AA112" s="660"/>
      <c r="AB112" s="660"/>
      <c r="AD112" s="486"/>
    </row>
    <row r="113" spans="1:30" s="836" customFormat="1" ht="21.9" customHeight="1">
      <c r="A113" s="84" t="s">
        <v>3474</v>
      </c>
      <c r="B113" s="505" t="s">
        <v>1156</v>
      </c>
      <c r="C113" s="505" t="s">
        <v>3027</v>
      </c>
      <c r="D113" s="505" t="s">
        <v>268</v>
      </c>
      <c r="E113" s="505" t="s">
        <v>2259</v>
      </c>
      <c r="F113" s="505" t="s">
        <v>2260</v>
      </c>
      <c r="G113" s="505" t="s">
        <v>4988</v>
      </c>
      <c r="H113" s="505" t="s">
        <v>269</v>
      </c>
      <c r="I113" s="505" t="s">
        <v>1391</v>
      </c>
      <c r="J113" s="505" t="s">
        <v>4595</v>
      </c>
      <c r="K113" s="505" t="s">
        <v>2504</v>
      </c>
      <c r="L113" s="98" t="s">
        <v>3240</v>
      </c>
      <c r="M113" s="835">
        <f>N113/O113</f>
        <v>0.367175572519084</v>
      </c>
      <c r="N113" s="508">
        <v>48.1</v>
      </c>
      <c r="O113" s="517">
        <v>131</v>
      </c>
      <c r="P113" s="98">
        <f>N113*O113</f>
        <v>6301.1</v>
      </c>
      <c r="Q113" s="663">
        <v>29.7</v>
      </c>
      <c r="R113" s="647"/>
      <c r="S113" s="647"/>
      <c r="T113" s="664">
        <v>6030</v>
      </c>
      <c r="U113" s="664">
        <v>5650</v>
      </c>
      <c r="V113" s="664">
        <v>7570</v>
      </c>
      <c r="W113" s="664">
        <v>7080</v>
      </c>
      <c r="X113" s="664">
        <v>7080</v>
      </c>
      <c r="Y113" s="665"/>
      <c r="Z113" s="665"/>
      <c r="AA113" s="665"/>
      <c r="AB113" s="665"/>
      <c r="AC113" s="837"/>
      <c r="AD113" s="176"/>
    </row>
    <row r="114" spans="1:30" ht="21.9" customHeight="1">
      <c r="A114" s="99" t="s">
        <v>1060</v>
      </c>
      <c r="B114" s="488" t="s">
        <v>1156</v>
      </c>
      <c r="C114" s="488" t="s">
        <v>1372</v>
      </c>
      <c r="D114" s="488" t="s">
        <v>268</v>
      </c>
      <c r="E114" s="488" t="s">
        <v>2259</v>
      </c>
      <c r="F114" s="488" t="s">
        <v>2260</v>
      </c>
      <c r="G114" s="488" t="s">
        <v>4988</v>
      </c>
      <c r="H114" s="488" t="s">
        <v>269</v>
      </c>
      <c r="I114" s="488" t="s">
        <v>1391</v>
      </c>
      <c r="J114" s="488" t="s">
        <v>4595</v>
      </c>
      <c r="K114" s="488" t="s">
        <v>2914</v>
      </c>
      <c r="L114" s="490" t="s">
        <v>3240</v>
      </c>
      <c r="M114" s="515">
        <f t="shared" si="2"/>
        <v>0.37328244274809158</v>
      </c>
      <c r="N114" s="491">
        <v>48.9</v>
      </c>
      <c r="O114" s="492">
        <v>131</v>
      </c>
      <c r="P114" s="490">
        <f t="shared" si="3"/>
        <v>6405.9</v>
      </c>
      <c r="Q114" s="493">
        <v>30.3</v>
      </c>
      <c r="R114" s="494"/>
      <c r="S114" s="494"/>
      <c r="T114" s="480">
        <v>5950</v>
      </c>
      <c r="U114" s="480">
        <v>5570</v>
      </c>
      <c r="V114" s="480">
        <v>7400</v>
      </c>
      <c r="W114" s="480">
        <v>6930</v>
      </c>
      <c r="X114" s="480">
        <v>6930</v>
      </c>
      <c r="Y114" s="495"/>
      <c r="Z114" s="495"/>
      <c r="AA114" s="495"/>
      <c r="AB114" s="495"/>
      <c r="AD114" s="486"/>
    </row>
    <row r="115" spans="1:30" ht="21.9" customHeight="1">
      <c r="A115" s="99" t="s">
        <v>1061</v>
      </c>
      <c r="B115" s="488" t="s">
        <v>1156</v>
      </c>
      <c r="C115" s="488" t="s">
        <v>2915</v>
      </c>
      <c r="D115" s="488" t="s">
        <v>1880</v>
      </c>
      <c r="E115" s="488" t="s">
        <v>3333</v>
      </c>
      <c r="F115" s="489" t="s">
        <v>979</v>
      </c>
      <c r="G115" s="488" t="s">
        <v>4712</v>
      </c>
      <c r="H115" s="488" t="s">
        <v>2997</v>
      </c>
      <c r="I115" s="489" t="s">
        <v>979</v>
      </c>
      <c r="J115" s="488" t="s">
        <v>342</v>
      </c>
      <c r="K115" s="488" t="s">
        <v>3334</v>
      </c>
      <c r="L115" s="490" t="s">
        <v>4598</v>
      </c>
      <c r="M115" s="515">
        <f t="shared" si="2"/>
        <v>0.24945054945054945</v>
      </c>
      <c r="N115" s="588">
        <v>45.4</v>
      </c>
      <c r="O115" s="492">
        <v>182</v>
      </c>
      <c r="P115" s="490">
        <f t="shared" si="3"/>
        <v>8262.7999999999993</v>
      </c>
      <c r="Q115" s="493">
        <v>44.3</v>
      </c>
      <c r="R115" s="494"/>
      <c r="S115" s="494"/>
      <c r="T115" s="480">
        <v>8800</v>
      </c>
      <c r="U115" s="480">
        <v>8250</v>
      </c>
      <c r="V115" s="480">
        <v>11000</v>
      </c>
      <c r="W115" s="480">
        <v>10320</v>
      </c>
      <c r="X115" s="480">
        <v>10320</v>
      </c>
      <c r="Y115" s="495"/>
      <c r="Z115" s="495"/>
      <c r="AA115" s="495"/>
      <c r="AB115" s="495"/>
      <c r="AD115" s="486"/>
    </row>
    <row r="116" spans="1:30" ht="21.9" customHeight="1">
      <c r="A116" s="99" t="s">
        <v>1063</v>
      </c>
      <c r="B116" s="477" t="s">
        <v>1156</v>
      </c>
      <c r="C116" s="477" t="s">
        <v>3335</v>
      </c>
      <c r="D116" s="477" t="s">
        <v>268</v>
      </c>
      <c r="E116" s="477" t="s">
        <v>2262</v>
      </c>
      <c r="F116" s="477" t="s">
        <v>2260</v>
      </c>
      <c r="G116" s="477" t="s">
        <v>900</v>
      </c>
      <c r="H116" s="477" t="s">
        <v>269</v>
      </c>
      <c r="I116" s="477" t="s">
        <v>1391</v>
      </c>
      <c r="J116" s="477" t="s">
        <v>4595</v>
      </c>
      <c r="K116" s="477" t="s">
        <v>2279</v>
      </c>
      <c r="L116" s="478" t="s">
        <v>3240</v>
      </c>
      <c r="M116" s="656">
        <f t="shared" si="2"/>
        <v>0.3877862595419847</v>
      </c>
      <c r="N116" s="661">
        <v>50.8</v>
      </c>
      <c r="O116" s="662">
        <v>131</v>
      </c>
      <c r="P116" s="478">
        <f t="shared" si="3"/>
        <v>6654.7999999999993</v>
      </c>
      <c r="Q116" s="657">
        <v>31</v>
      </c>
      <c r="R116" s="658"/>
      <c r="S116" s="658"/>
      <c r="T116" s="659">
        <v>5850</v>
      </c>
      <c r="U116" s="659">
        <v>5470</v>
      </c>
      <c r="V116" s="659">
        <v>7350</v>
      </c>
      <c r="W116" s="659">
        <v>6880</v>
      </c>
      <c r="X116" s="659">
        <v>6880</v>
      </c>
      <c r="Y116" s="660"/>
      <c r="Z116" s="660"/>
      <c r="AA116" s="660"/>
      <c r="AB116" s="660"/>
      <c r="AD116" s="486"/>
    </row>
    <row r="117" spans="1:30" ht="21.9" customHeight="1">
      <c r="A117" s="99" t="s">
        <v>1065</v>
      </c>
      <c r="B117" s="477" t="s">
        <v>1156</v>
      </c>
      <c r="C117" s="477" t="s">
        <v>5350</v>
      </c>
      <c r="D117" s="477" t="s">
        <v>268</v>
      </c>
      <c r="E117" s="477" t="s">
        <v>2259</v>
      </c>
      <c r="F117" s="477" t="s">
        <v>2260</v>
      </c>
      <c r="G117" s="477" t="s">
        <v>1064</v>
      </c>
      <c r="H117" s="477" t="s">
        <v>269</v>
      </c>
      <c r="I117" s="477" t="s">
        <v>5351</v>
      </c>
      <c r="J117" s="477" t="s">
        <v>4595</v>
      </c>
      <c r="K117" s="477" t="s">
        <v>3327</v>
      </c>
      <c r="L117" s="478" t="s">
        <v>3648</v>
      </c>
      <c r="M117" s="656">
        <f t="shared" ref="M117:M143" si="8">N117/O117</f>
        <v>0.39534883720930231</v>
      </c>
      <c r="N117" s="479">
        <v>51</v>
      </c>
      <c r="O117" s="662">
        <v>129</v>
      </c>
      <c r="P117" s="478">
        <f t="shared" ref="P117:P143" si="9">N117*O117</f>
        <v>6579</v>
      </c>
      <c r="Q117" s="657">
        <v>31.3</v>
      </c>
      <c r="R117" s="658"/>
      <c r="S117" s="658"/>
      <c r="T117" s="659">
        <v>6200</v>
      </c>
      <c r="U117" s="659">
        <v>5770</v>
      </c>
      <c r="V117" s="659">
        <v>8000</v>
      </c>
      <c r="W117" s="659">
        <v>7430</v>
      </c>
      <c r="X117" s="659">
        <v>7430</v>
      </c>
      <c r="Y117" s="660"/>
      <c r="Z117" s="660"/>
      <c r="AA117" s="660"/>
      <c r="AB117" s="660"/>
      <c r="AD117" s="486"/>
    </row>
    <row r="118" spans="1:30" ht="21.9" customHeight="1">
      <c r="A118" s="99" t="s">
        <v>3433</v>
      </c>
      <c r="B118" s="488" t="s">
        <v>3657</v>
      </c>
      <c r="C118" s="488" t="s">
        <v>621</v>
      </c>
      <c r="D118" s="488" t="s">
        <v>268</v>
      </c>
      <c r="E118" s="488" t="s">
        <v>1038</v>
      </c>
      <c r="F118" s="488" t="s">
        <v>1039</v>
      </c>
      <c r="G118" s="488" t="s">
        <v>121</v>
      </c>
      <c r="H118" s="488" t="s">
        <v>3650</v>
      </c>
      <c r="I118" s="488" t="s">
        <v>3248</v>
      </c>
      <c r="J118" s="488" t="s">
        <v>4595</v>
      </c>
      <c r="K118" s="488" t="s">
        <v>622</v>
      </c>
      <c r="L118" s="490" t="s">
        <v>3247</v>
      </c>
      <c r="M118" s="515">
        <f t="shared" si="8"/>
        <v>0.40155038759689921</v>
      </c>
      <c r="N118" s="491">
        <v>51.8</v>
      </c>
      <c r="O118" s="492">
        <v>129</v>
      </c>
      <c r="P118" s="490">
        <f t="shared" si="9"/>
        <v>6682.2</v>
      </c>
      <c r="Q118" s="493">
        <v>31.55</v>
      </c>
      <c r="R118" s="494"/>
      <c r="S118" s="494"/>
      <c r="T118" s="480">
        <v>6200</v>
      </c>
      <c r="U118" s="480">
        <v>5770</v>
      </c>
      <c r="V118" s="480">
        <v>8000</v>
      </c>
      <c r="W118" s="480">
        <v>7420</v>
      </c>
      <c r="X118" s="480">
        <v>7420</v>
      </c>
      <c r="Y118" s="495"/>
      <c r="Z118" s="495"/>
      <c r="AA118" s="495"/>
      <c r="AB118" s="495"/>
      <c r="AD118" s="486"/>
    </row>
    <row r="119" spans="1:30" ht="21.9" customHeight="1">
      <c r="A119" s="99" t="s">
        <v>1704</v>
      </c>
      <c r="B119" s="488" t="s">
        <v>1156</v>
      </c>
      <c r="C119" s="488" t="s">
        <v>623</v>
      </c>
      <c r="D119" s="488" t="s">
        <v>1880</v>
      </c>
      <c r="E119" s="488" t="s">
        <v>5069</v>
      </c>
      <c r="F119" s="489" t="s">
        <v>979</v>
      </c>
      <c r="G119" s="488" t="s">
        <v>4712</v>
      </c>
      <c r="H119" s="488" t="s">
        <v>2997</v>
      </c>
      <c r="I119" s="489" t="s">
        <v>979</v>
      </c>
      <c r="J119" s="488" t="s">
        <v>342</v>
      </c>
      <c r="K119" s="488" t="s">
        <v>624</v>
      </c>
      <c r="L119" s="490" t="s">
        <v>4598</v>
      </c>
      <c r="M119" s="515">
        <f t="shared" si="8"/>
        <v>0.27692307692307694</v>
      </c>
      <c r="N119" s="588">
        <v>50.4</v>
      </c>
      <c r="O119" s="492">
        <v>182</v>
      </c>
      <c r="P119" s="490">
        <f t="shared" si="9"/>
        <v>9172.7999999999993</v>
      </c>
      <c r="Q119" s="493">
        <v>48.7</v>
      </c>
      <c r="R119" s="494"/>
      <c r="S119" s="494"/>
      <c r="T119" s="480">
        <v>7900</v>
      </c>
      <c r="U119" s="480">
        <v>7410</v>
      </c>
      <c r="V119" s="480">
        <v>9500</v>
      </c>
      <c r="W119" s="480">
        <v>8930</v>
      </c>
      <c r="X119" s="480">
        <v>8930</v>
      </c>
      <c r="Y119" s="495"/>
      <c r="Z119" s="495"/>
      <c r="AA119" s="495"/>
      <c r="AB119" s="495"/>
      <c r="AD119" s="486"/>
    </row>
    <row r="120" spans="1:30" ht="21.9" customHeight="1">
      <c r="A120" s="99" t="s">
        <v>1705</v>
      </c>
      <c r="B120" s="477" t="s">
        <v>1156</v>
      </c>
      <c r="C120" s="477" t="s">
        <v>625</v>
      </c>
      <c r="D120" s="477" t="s">
        <v>1880</v>
      </c>
      <c r="E120" s="477" t="s">
        <v>5069</v>
      </c>
      <c r="F120" s="655" t="s">
        <v>979</v>
      </c>
      <c r="G120" s="477" t="s">
        <v>4712</v>
      </c>
      <c r="H120" s="477" t="s">
        <v>2997</v>
      </c>
      <c r="I120" s="655" t="s">
        <v>979</v>
      </c>
      <c r="J120" s="477" t="s">
        <v>342</v>
      </c>
      <c r="K120" s="477" t="s">
        <v>789</v>
      </c>
      <c r="L120" s="478" t="s">
        <v>4598</v>
      </c>
      <c r="M120" s="656">
        <f t="shared" si="8"/>
        <v>0.37252747252747254</v>
      </c>
      <c r="N120" s="661">
        <v>67.8</v>
      </c>
      <c r="O120" s="662">
        <v>182</v>
      </c>
      <c r="P120" s="478">
        <f t="shared" si="9"/>
        <v>12339.6</v>
      </c>
      <c r="Q120" s="657">
        <v>64</v>
      </c>
      <c r="R120" s="658"/>
      <c r="S120" s="658"/>
      <c r="T120" s="659">
        <v>6100</v>
      </c>
      <c r="U120" s="659">
        <v>5710</v>
      </c>
      <c r="V120" s="659">
        <v>7700</v>
      </c>
      <c r="W120" s="659">
        <v>7200</v>
      </c>
      <c r="X120" s="659">
        <v>7200</v>
      </c>
      <c r="Y120" s="660"/>
      <c r="Z120" s="660"/>
      <c r="AA120" s="660"/>
      <c r="AB120" s="660"/>
      <c r="AD120" s="486"/>
    </row>
    <row r="121" spans="1:30" ht="21.9" customHeight="1">
      <c r="A121" s="99" t="s">
        <v>1706</v>
      </c>
      <c r="B121" s="477" t="s">
        <v>1156</v>
      </c>
      <c r="C121" s="477" t="s">
        <v>4599</v>
      </c>
      <c r="D121" s="477" t="s">
        <v>1880</v>
      </c>
      <c r="E121" s="477" t="s">
        <v>5069</v>
      </c>
      <c r="F121" s="655" t="s">
        <v>979</v>
      </c>
      <c r="G121" s="477" t="s">
        <v>1062</v>
      </c>
      <c r="H121" s="477" t="s">
        <v>2997</v>
      </c>
      <c r="I121" s="655" t="s">
        <v>979</v>
      </c>
      <c r="J121" s="477" t="s">
        <v>342</v>
      </c>
      <c r="K121" s="477" t="s">
        <v>4600</v>
      </c>
      <c r="L121" s="478" t="s">
        <v>2910</v>
      </c>
      <c r="M121" s="656">
        <f>N121/O121</f>
        <v>0.37582417582417588</v>
      </c>
      <c r="N121" s="661">
        <v>68.400000000000006</v>
      </c>
      <c r="O121" s="662">
        <v>182</v>
      </c>
      <c r="P121" s="478">
        <f>N121*O121</f>
        <v>12448.800000000001</v>
      </c>
      <c r="Q121" s="657">
        <v>64.5</v>
      </c>
      <c r="R121" s="658"/>
      <c r="S121" s="658"/>
      <c r="T121" s="659">
        <v>6100</v>
      </c>
      <c r="U121" s="659">
        <v>5710</v>
      </c>
      <c r="V121" s="659">
        <v>7650</v>
      </c>
      <c r="W121" s="659">
        <v>7200</v>
      </c>
      <c r="X121" s="659">
        <v>7200</v>
      </c>
      <c r="Y121" s="660"/>
      <c r="Z121" s="660"/>
      <c r="AA121" s="660"/>
      <c r="AB121" s="660"/>
      <c r="AD121" s="486"/>
    </row>
    <row r="122" spans="1:30" ht="21.9" customHeight="1">
      <c r="A122" s="99" t="s">
        <v>1707</v>
      </c>
      <c r="B122" s="488" t="s">
        <v>626</v>
      </c>
      <c r="C122" s="488" t="s">
        <v>627</v>
      </c>
      <c r="D122" s="488" t="s">
        <v>628</v>
      </c>
      <c r="E122" s="488" t="s">
        <v>5123</v>
      </c>
      <c r="F122" s="489" t="s">
        <v>979</v>
      </c>
      <c r="G122" s="488" t="s">
        <v>3119</v>
      </c>
      <c r="H122" s="488" t="s">
        <v>1391</v>
      </c>
      <c r="I122" s="489" t="s">
        <v>979</v>
      </c>
      <c r="J122" s="488" t="s">
        <v>4175</v>
      </c>
      <c r="K122" s="488" t="s">
        <v>629</v>
      </c>
      <c r="L122" s="490" t="s">
        <v>4601</v>
      </c>
      <c r="M122" s="515">
        <f t="shared" si="8"/>
        <v>0.28145161290322579</v>
      </c>
      <c r="N122" s="491">
        <v>34.9</v>
      </c>
      <c r="O122" s="492">
        <v>124</v>
      </c>
      <c r="P122" s="490">
        <f t="shared" si="9"/>
        <v>4327.5999999999995</v>
      </c>
      <c r="Q122" s="493">
        <v>23.4</v>
      </c>
      <c r="R122" s="494"/>
      <c r="S122" s="494"/>
      <c r="T122" s="480">
        <v>7500</v>
      </c>
      <c r="U122" s="480">
        <v>7050</v>
      </c>
      <c r="V122" s="480">
        <v>8900</v>
      </c>
      <c r="W122" s="480">
        <v>8390</v>
      </c>
      <c r="X122" s="480">
        <v>8390</v>
      </c>
      <c r="Y122" s="495"/>
      <c r="Z122" s="495"/>
      <c r="AA122" s="495"/>
      <c r="AB122" s="495"/>
      <c r="AD122" s="486"/>
    </row>
    <row r="123" spans="1:30" ht="21.9" customHeight="1">
      <c r="A123" s="99" t="s">
        <v>2271</v>
      </c>
      <c r="B123" s="488" t="s">
        <v>626</v>
      </c>
      <c r="C123" s="488" t="s">
        <v>3852</v>
      </c>
      <c r="D123" s="488" t="s">
        <v>628</v>
      </c>
      <c r="E123" s="488" t="s">
        <v>5123</v>
      </c>
      <c r="F123" s="489" t="s">
        <v>979</v>
      </c>
      <c r="G123" s="488" t="s">
        <v>3119</v>
      </c>
      <c r="H123" s="488" t="s">
        <v>1391</v>
      </c>
      <c r="I123" s="489" t="s">
        <v>979</v>
      </c>
      <c r="J123" s="488" t="s">
        <v>4175</v>
      </c>
      <c r="K123" s="488" t="s">
        <v>2272</v>
      </c>
      <c r="L123" s="490" t="s">
        <v>4601</v>
      </c>
      <c r="M123" s="515">
        <f>N123/O123</f>
        <v>0.28790322580645161</v>
      </c>
      <c r="N123" s="491">
        <v>35.700000000000003</v>
      </c>
      <c r="O123" s="492">
        <v>124</v>
      </c>
      <c r="P123" s="490">
        <f>N123*O123</f>
        <v>4426.8</v>
      </c>
      <c r="Q123" s="493">
        <v>24</v>
      </c>
      <c r="R123" s="494"/>
      <c r="S123" s="494"/>
      <c r="T123" s="480">
        <v>7400</v>
      </c>
      <c r="U123" s="480">
        <v>6950</v>
      </c>
      <c r="V123" s="480">
        <v>9150</v>
      </c>
      <c r="W123" s="480">
        <v>8600</v>
      </c>
      <c r="X123" s="480">
        <v>8600</v>
      </c>
      <c r="Y123" s="495"/>
      <c r="Z123" s="495"/>
      <c r="AA123" s="495"/>
      <c r="AB123" s="495"/>
      <c r="AD123" s="486"/>
    </row>
    <row r="124" spans="1:30" ht="21.9" customHeight="1">
      <c r="A124" s="99" t="s">
        <v>1708</v>
      </c>
      <c r="B124" s="488" t="s">
        <v>626</v>
      </c>
      <c r="C124" s="488" t="s">
        <v>2789</v>
      </c>
      <c r="D124" s="488" t="s">
        <v>630</v>
      </c>
      <c r="E124" s="488" t="s">
        <v>5120</v>
      </c>
      <c r="F124" s="489" t="s">
        <v>979</v>
      </c>
      <c r="G124" s="488" t="s">
        <v>5121</v>
      </c>
      <c r="H124" s="488" t="s">
        <v>631</v>
      </c>
      <c r="I124" s="489" t="s">
        <v>979</v>
      </c>
      <c r="J124" s="488" t="s">
        <v>4175</v>
      </c>
      <c r="K124" s="488" t="s">
        <v>632</v>
      </c>
      <c r="L124" s="490" t="s">
        <v>4602</v>
      </c>
      <c r="M124" s="515">
        <f t="shared" si="8"/>
        <v>0.33809523809523812</v>
      </c>
      <c r="N124" s="491">
        <v>35.5</v>
      </c>
      <c r="O124" s="492">
        <v>105</v>
      </c>
      <c r="P124" s="490">
        <f t="shared" si="9"/>
        <v>3727.5</v>
      </c>
      <c r="Q124" s="493">
        <v>19.8</v>
      </c>
      <c r="R124" s="494"/>
      <c r="S124" s="494"/>
      <c r="T124" s="480">
        <v>6400</v>
      </c>
      <c r="U124" s="480">
        <v>6010</v>
      </c>
      <c r="V124" s="480">
        <v>7500</v>
      </c>
      <c r="W124" s="480">
        <v>7070</v>
      </c>
      <c r="X124" s="480">
        <v>7070</v>
      </c>
      <c r="Y124" s="495"/>
      <c r="Z124" s="495"/>
      <c r="AA124" s="495"/>
      <c r="AB124" s="495"/>
      <c r="AD124" s="486"/>
    </row>
    <row r="125" spans="1:30" ht="21.9" customHeight="1">
      <c r="A125" s="99" t="s">
        <v>256</v>
      </c>
      <c r="B125" s="477" t="s">
        <v>626</v>
      </c>
      <c r="C125" s="477" t="s">
        <v>2790</v>
      </c>
      <c r="D125" s="477" t="s">
        <v>630</v>
      </c>
      <c r="E125" s="477" t="s">
        <v>5120</v>
      </c>
      <c r="F125" s="655" t="s">
        <v>979</v>
      </c>
      <c r="G125" s="477" t="s">
        <v>5121</v>
      </c>
      <c r="H125" s="477" t="s">
        <v>631</v>
      </c>
      <c r="I125" s="655" t="s">
        <v>979</v>
      </c>
      <c r="J125" s="477" t="s">
        <v>4175</v>
      </c>
      <c r="K125" s="477" t="s">
        <v>633</v>
      </c>
      <c r="L125" s="478" t="s">
        <v>4602</v>
      </c>
      <c r="M125" s="656">
        <f t="shared" si="8"/>
        <v>0.33809523809523812</v>
      </c>
      <c r="N125" s="661">
        <v>35.5</v>
      </c>
      <c r="O125" s="662">
        <v>105</v>
      </c>
      <c r="P125" s="478">
        <f t="shared" si="9"/>
        <v>3727.5</v>
      </c>
      <c r="Q125" s="657">
        <v>20</v>
      </c>
      <c r="R125" s="658"/>
      <c r="S125" s="658"/>
      <c r="T125" s="659">
        <v>6400</v>
      </c>
      <c r="U125" s="659">
        <v>6010</v>
      </c>
      <c r="V125" s="659">
        <v>7500</v>
      </c>
      <c r="W125" s="659">
        <v>7070</v>
      </c>
      <c r="X125" s="659">
        <v>7070</v>
      </c>
      <c r="Y125" s="660"/>
      <c r="Z125" s="660"/>
      <c r="AA125" s="660"/>
      <c r="AB125" s="660"/>
      <c r="AD125" s="486"/>
    </row>
    <row r="126" spans="1:30" ht="21.9" customHeight="1">
      <c r="A126" s="99" t="s">
        <v>257</v>
      </c>
      <c r="B126" s="477" t="s">
        <v>626</v>
      </c>
      <c r="C126" s="477" t="s">
        <v>5122</v>
      </c>
      <c r="D126" s="477" t="s">
        <v>630</v>
      </c>
      <c r="E126" s="477" t="s">
        <v>5120</v>
      </c>
      <c r="F126" s="655" t="s">
        <v>979</v>
      </c>
      <c r="G126" s="477" t="s">
        <v>3799</v>
      </c>
      <c r="H126" s="477" t="s">
        <v>634</v>
      </c>
      <c r="I126" s="655" t="s">
        <v>979</v>
      </c>
      <c r="J126" s="477" t="s">
        <v>4175</v>
      </c>
      <c r="K126" s="477" t="s">
        <v>1566</v>
      </c>
      <c r="L126" s="478" t="s">
        <v>3425</v>
      </c>
      <c r="M126" s="656">
        <f t="shared" si="8"/>
        <v>0.38380952380952377</v>
      </c>
      <c r="N126" s="661">
        <v>40.299999999999997</v>
      </c>
      <c r="O126" s="662">
        <v>105</v>
      </c>
      <c r="P126" s="478">
        <f t="shared" si="9"/>
        <v>4231.5</v>
      </c>
      <c r="Q126" s="657">
        <v>20.5</v>
      </c>
      <c r="R126" s="658"/>
      <c r="S126" s="658"/>
      <c r="T126" s="659">
        <v>6300</v>
      </c>
      <c r="U126" s="659">
        <v>5870</v>
      </c>
      <c r="V126" s="659">
        <v>7240</v>
      </c>
      <c r="W126" s="659">
        <v>6780</v>
      </c>
      <c r="X126" s="659">
        <v>6780</v>
      </c>
      <c r="Y126" s="660"/>
      <c r="Z126" s="660"/>
      <c r="AA126" s="660"/>
      <c r="AB126" s="660"/>
      <c r="AD126" s="486"/>
    </row>
    <row r="127" spans="1:30" ht="21.9" customHeight="1">
      <c r="A127" s="99" t="s">
        <v>2286</v>
      </c>
      <c r="B127" s="488" t="s">
        <v>626</v>
      </c>
      <c r="C127" s="488" t="s">
        <v>1324</v>
      </c>
      <c r="D127" s="488" t="s">
        <v>630</v>
      </c>
      <c r="E127" s="488" t="s">
        <v>5120</v>
      </c>
      <c r="F127" s="489" t="s">
        <v>979</v>
      </c>
      <c r="G127" s="488" t="s">
        <v>5121</v>
      </c>
      <c r="H127" s="488" t="s">
        <v>634</v>
      </c>
      <c r="I127" s="489" t="s">
        <v>979</v>
      </c>
      <c r="J127" s="488" t="s">
        <v>4175</v>
      </c>
      <c r="K127" s="488" t="s">
        <v>595</v>
      </c>
      <c r="L127" s="490" t="s">
        <v>4602</v>
      </c>
      <c r="M127" s="515">
        <f>N127/O127</f>
        <v>0.41619047619047622</v>
      </c>
      <c r="N127" s="588">
        <v>43.7</v>
      </c>
      <c r="O127" s="492">
        <v>105</v>
      </c>
      <c r="P127" s="490">
        <f>N127*O127</f>
        <v>4588.5</v>
      </c>
      <c r="Q127" s="493">
        <v>20.5</v>
      </c>
      <c r="R127" s="494"/>
      <c r="S127" s="494"/>
      <c r="T127" s="480">
        <v>5450</v>
      </c>
      <c r="U127" s="480">
        <v>5100</v>
      </c>
      <c r="V127" s="480">
        <v>6850</v>
      </c>
      <c r="W127" s="480">
        <v>6410</v>
      </c>
      <c r="X127" s="480">
        <v>6410</v>
      </c>
      <c r="Y127" s="495"/>
      <c r="Z127" s="495"/>
      <c r="AA127" s="495"/>
      <c r="AB127" s="495"/>
      <c r="AD127" s="486"/>
    </row>
    <row r="128" spans="1:30" s="836" customFormat="1" ht="21.9" customHeight="1">
      <c r="A128" s="84" t="s">
        <v>882</v>
      </c>
      <c r="B128" s="499" t="s">
        <v>626</v>
      </c>
      <c r="C128" s="499" t="s">
        <v>2260</v>
      </c>
      <c r="D128" s="499" t="s">
        <v>628</v>
      </c>
      <c r="E128" s="499" t="s">
        <v>5123</v>
      </c>
      <c r="F128" s="862" t="s">
        <v>979</v>
      </c>
      <c r="G128" s="499" t="s">
        <v>3119</v>
      </c>
      <c r="H128" s="499" t="s">
        <v>1391</v>
      </c>
      <c r="I128" s="862" t="s">
        <v>979</v>
      </c>
      <c r="J128" s="499" t="s">
        <v>4175</v>
      </c>
      <c r="K128" s="499" t="s">
        <v>883</v>
      </c>
      <c r="L128" s="582" t="s">
        <v>4601</v>
      </c>
      <c r="M128" s="849">
        <f>N128/O128</f>
        <v>0.32903225806451608</v>
      </c>
      <c r="N128" s="501">
        <v>40.799999999999997</v>
      </c>
      <c r="O128" s="502">
        <v>124</v>
      </c>
      <c r="P128" s="582">
        <f>N128*O128</f>
        <v>5059.2</v>
      </c>
      <c r="Q128" s="583">
        <v>27.2</v>
      </c>
      <c r="R128" s="850"/>
      <c r="S128" s="850"/>
      <c r="T128" s="851">
        <v>6460</v>
      </c>
      <c r="U128" s="851">
        <v>6070</v>
      </c>
      <c r="V128" s="851">
        <v>8000</v>
      </c>
      <c r="W128" s="851">
        <v>7500</v>
      </c>
      <c r="X128" s="851">
        <v>7500</v>
      </c>
      <c r="Y128" s="535"/>
      <c r="Z128" s="535"/>
      <c r="AA128" s="535"/>
      <c r="AB128" s="535"/>
      <c r="AC128" s="837"/>
      <c r="AD128" s="176"/>
    </row>
    <row r="129" spans="1:30" ht="21.9" customHeight="1">
      <c r="A129" s="99" t="s">
        <v>2287</v>
      </c>
      <c r="B129" s="488" t="s">
        <v>626</v>
      </c>
      <c r="C129" s="488" t="s">
        <v>635</v>
      </c>
      <c r="D129" s="488" t="s">
        <v>628</v>
      </c>
      <c r="E129" s="488" t="s">
        <v>5123</v>
      </c>
      <c r="F129" s="489" t="s">
        <v>979</v>
      </c>
      <c r="G129" s="488" t="s">
        <v>3119</v>
      </c>
      <c r="H129" s="488" t="s">
        <v>1391</v>
      </c>
      <c r="I129" s="489" t="s">
        <v>979</v>
      </c>
      <c r="J129" s="488" t="s">
        <v>4175</v>
      </c>
      <c r="K129" s="488" t="s">
        <v>636</v>
      </c>
      <c r="L129" s="490" t="s">
        <v>4601</v>
      </c>
      <c r="M129" s="515">
        <f t="shared" si="8"/>
        <v>0.33387096774193548</v>
      </c>
      <c r="N129" s="491">
        <v>41.4</v>
      </c>
      <c r="O129" s="492">
        <v>124</v>
      </c>
      <c r="P129" s="490">
        <f t="shared" si="9"/>
        <v>5133.5999999999995</v>
      </c>
      <c r="Q129" s="493">
        <v>27.6</v>
      </c>
      <c r="R129" s="494"/>
      <c r="S129" s="494"/>
      <c r="T129" s="480">
        <v>6300</v>
      </c>
      <c r="U129" s="480">
        <v>5920</v>
      </c>
      <c r="V129" s="480">
        <v>7950</v>
      </c>
      <c r="W129" s="480">
        <v>7470</v>
      </c>
      <c r="X129" s="480">
        <v>7470</v>
      </c>
      <c r="Y129" s="495"/>
      <c r="Z129" s="495"/>
      <c r="AA129" s="495"/>
      <c r="AB129" s="495"/>
      <c r="AD129" s="486"/>
    </row>
    <row r="130" spans="1:30" ht="21.9" customHeight="1">
      <c r="A130" s="99" t="s">
        <v>2263</v>
      </c>
      <c r="B130" s="477" t="s">
        <v>5011</v>
      </c>
      <c r="C130" s="477" t="s">
        <v>2264</v>
      </c>
      <c r="D130" s="477" t="s">
        <v>3905</v>
      </c>
      <c r="E130" s="477" t="s">
        <v>431</v>
      </c>
      <c r="F130" s="477" t="s">
        <v>432</v>
      </c>
      <c r="G130" s="477" t="s">
        <v>2288</v>
      </c>
      <c r="H130" s="477" t="s">
        <v>1580</v>
      </c>
      <c r="I130" s="477" t="s">
        <v>4526</v>
      </c>
      <c r="J130" s="477" t="s">
        <v>1648</v>
      </c>
      <c r="K130" s="477" t="s">
        <v>2265</v>
      </c>
      <c r="L130" s="478" t="s">
        <v>270</v>
      </c>
      <c r="M130" s="656">
        <f t="shared" si="8"/>
        <v>0.31176470588235294</v>
      </c>
      <c r="N130" s="661">
        <v>47.7</v>
      </c>
      <c r="O130" s="662">
        <v>153</v>
      </c>
      <c r="P130" s="478">
        <f t="shared" si="9"/>
        <v>7298.1</v>
      </c>
      <c r="Q130" s="657">
        <v>38</v>
      </c>
      <c r="R130" s="658"/>
      <c r="S130" s="658"/>
      <c r="T130" s="659">
        <v>7700</v>
      </c>
      <c r="U130" s="659">
        <v>7200</v>
      </c>
      <c r="V130" s="659">
        <v>9800</v>
      </c>
      <c r="W130" s="659">
        <v>9200</v>
      </c>
      <c r="X130" s="659">
        <v>9200</v>
      </c>
      <c r="Y130" s="660"/>
      <c r="Z130" s="660"/>
      <c r="AA130" s="660"/>
      <c r="AB130" s="660"/>
      <c r="AD130" s="486"/>
    </row>
    <row r="131" spans="1:30" ht="21.9" customHeight="1">
      <c r="A131" s="99" t="s">
        <v>2289</v>
      </c>
      <c r="B131" s="488" t="s">
        <v>1975</v>
      </c>
      <c r="C131" s="488" t="s">
        <v>3872</v>
      </c>
      <c r="D131" s="488" t="s">
        <v>5011</v>
      </c>
      <c r="E131" s="488" t="s">
        <v>433</v>
      </c>
      <c r="F131" s="489" t="s">
        <v>979</v>
      </c>
      <c r="G131" s="488" t="s">
        <v>1386</v>
      </c>
      <c r="H131" s="488" t="s">
        <v>4714</v>
      </c>
      <c r="I131" s="489" t="s">
        <v>979</v>
      </c>
      <c r="J131" s="488" t="s">
        <v>1576</v>
      </c>
      <c r="K131" s="488" t="s">
        <v>912</v>
      </c>
      <c r="L131" s="490" t="s">
        <v>4603</v>
      </c>
      <c r="M131" s="515">
        <f t="shared" si="8"/>
        <v>0.22787878787878788</v>
      </c>
      <c r="N131" s="588">
        <v>37.6</v>
      </c>
      <c r="O131" s="492">
        <v>165</v>
      </c>
      <c r="P131" s="490">
        <f t="shared" si="9"/>
        <v>6204</v>
      </c>
      <c r="Q131" s="493">
        <v>33.950000000000003</v>
      </c>
      <c r="R131" s="494"/>
      <c r="S131" s="494">
        <v>8600</v>
      </c>
      <c r="T131" s="480">
        <v>8600</v>
      </c>
      <c r="U131" s="480">
        <v>8120</v>
      </c>
      <c r="V131" s="480">
        <v>10800</v>
      </c>
      <c r="W131" s="480">
        <v>10200</v>
      </c>
      <c r="X131" s="480">
        <v>10200</v>
      </c>
      <c r="Y131" s="495"/>
      <c r="Z131" s="495"/>
      <c r="AA131" s="495"/>
      <c r="AB131" s="495"/>
      <c r="AD131" s="486"/>
    </row>
    <row r="132" spans="1:30" ht="21.9" customHeight="1">
      <c r="A132" s="99" t="s">
        <v>2290</v>
      </c>
      <c r="B132" s="477" t="s">
        <v>1975</v>
      </c>
      <c r="C132" s="477" t="s">
        <v>913</v>
      </c>
      <c r="D132" s="477" t="s">
        <v>5011</v>
      </c>
      <c r="E132" s="477" t="s">
        <v>433</v>
      </c>
      <c r="F132" s="655" t="s">
        <v>979</v>
      </c>
      <c r="G132" s="477" t="s">
        <v>1386</v>
      </c>
      <c r="H132" s="477" t="s">
        <v>4714</v>
      </c>
      <c r="I132" s="655" t="s">
        <v>979</v>
      </c>
      <c r="J132" s="477" t="s">
        <v>1576</v>
      </c>
      <c r="K132" s="477" t="s">
        <v>2897</v>
      </c>
      <c r="L132" s="478" t="s">
        <v>4603</v>
      </c>
      <c r="M132" s="656">
        <f t="shared" si="8"/>
        <v>0.22787878787878788</v>
      </c>
      <c r="N132" s="479">
        <v>37.6</v>
      </c>
      <c r="O132" s="662">
        <v>165</v>
      </c>
      <c r="P132" s="478">
        <f t="shared" si="9"/>
        <v>6204</v>
      </c>
      <c r="Q132" s="657">
        <v>34.299999999999997</v>
      </c>
      <c r="R132" s="658"/>
      <c r="S132" s="658"/>
      <c r="T132" s="659">
        <v>8600</v>
      </c>
      <c r="U132" s="659">
        <v>8120</v>
      </c>
      <c r="V132" s="659">
        <v>10800</v>
      </c>
      <c r="W132" s="659">
        <v>10200</v>
      </c>
      <c r="X132" s="659">
        <v>10200</v>
      </c>
      <c r="Y132" s="660"/>
      <c r="Z132" s="660"/>
      <c r="AA132" s="660"/>
      <c r="AB132" s="660"/>
      <c r="AD132" s="486"/>
    </row>
    <row r="133" spans="1:30" ht="21.9" customHeight="1">
      <c r="A133" s="99" t="s">
        <v>2291</v>
      </c>
      <c r="B133" s="477" t="s">
        <v>1975</v>
      </c>
      <c r="C133" s="477" t="s">
        <v>5122</v>
      </c>
      <c r="D133" s="477" t="s">
        <v>1603</v>
      </c>
      <c r="E133" s="477" t="s">
        <v>1978</v>
      </c>
      <c r="F133" s="655" t="s">
        <v>979</v>
      </c>
      <c r="G133" s="477" t="s">
        <v>1387</v>
      </c>
      <c r="H133" s="477" t="s">
        <v>89</v>
      </c>
      <c r="I133" s="655" t="s">
        <v>979</v>
      </c>
      <c r="J133" s="477" t="s">
        <v>593</v>
      </c>
      <c r="K133" s="477" t="s">
        <v>3889</v>
      </c>
      <c r="L133" s="478" t="s">
        <v>4602</v>
      </c>
      <c r="M133" s="656">
        <f t="shared" si="8"/>
        <v>0.4754464285714286</v>
      </c>
      <c r="N133" s="479">
        <v>42.6</v>
      </c>
      <c r="O133" s="479">
        <v>89.6</v>
      </c>
      <c r="P133" s="478">
        <f t="shared" si="9"/>
        <v>3816.96</v>
      </c>
      <c r="Q133" s="657">
        <v>19.3</v>
      </c>
      <c r="R133" s="658"/>
      <c r="S133" s="658"/>
      <c r="T133" s="659">
        <v>4500</v>
      </c>
      <c r="U133" s="659">
        <v>4230</v>
      </c>
      <c r="V133" s="659">
        <v>5600</v>
      </c>
      <c r="W133" s="659">
        <v>5260</v>
      </c>
      <c r="X133" s="659">
        <v>5260</v>
      </c>
      <c r="Y133" s="660"/>
      <c r="Z133" s="660"/>
      <c r="AA133" s="660"/>
      <c r="AB133" s="660"/>
      <c r="AD133" s="486"/>
    </row>
    <row r="134" spans="1:30" ht="21.9" customHeight="1">
      <c r="A134" s="99" t="s">
        <v>2292</v>
      </c>
      <c r="B134" s="488" t="s">
        <v>1975</v>
      </c>
      <c r="C134" s="488" t="s">
        <v>4596</v>
      </c>
      <c r="D134" s="488" t="s">
        <v>5011</v>
      </c>
      <c r="E134" s="488" t="s">
        <v>1448</v>
      </c>
      <c r="F134" s="489" t="s">
        <v>979</v>
      </c>
      <c r="G134" s="488" t="s">
        <v>2294</v>
      </c>
      <c r="H134" s="488" t="s">
        <v>1388</v>
      </c>
      <c r="I134" s="489" t="s">
        <v>979</v>
      </c>
      <c r="J134" s="488" t="s">
        <v>1576</v>
      </c>
      <c r="K134" s="488" t="s">
        <v>2896</v>
      </c>
      <c r="L134" s="490" t="s">
        <v>3426</v>
      </c>
      <c r="M134" s="515">
        <f t="shared" si="8"/>
        <v>0.2503030303030303</v>
      </c>
      <c r="N134" s="588">
        <v>41.3</v>
      </c>
      <c r="O134" s="492">
        <v>165</v>
      </c>
      <c r="P134" s="490">
        <f t="shared" si="9"/>
        <v>6814.4999999999991</v>
      </c>
      <c r="Q134" s="493">
        <v>37.1</v>
      </c>
      <c r="R134" s="494"/>
      <c r="S134" s="494"/>
      <c r="T134" s="480">
        <v>8500</v>
      </c>
      <c r="U134" s="480">
        <v>7990</v>
      </c>
      <c r="V134" s="480">
        <v>10600</v>
      </c>
      <c r="W134" s="480">
        <v>9960</v>
      </c>
      <c r="X134" s="480">
        <v>9960</v>
      </c>
      <c r="Y134" s="495"/>
      <c r="Z134" s="495"/>
      <c r="AA134" s="495"/>
      <c r="AB134" s="495"/>
      <c r="AD134" s="486"/>
    </row>
    <row r="135" spans="1:30" s="836" customFormat="1" ht="21.9" customHeight="1">
      <c r="A135" s="84" t="s">
        <v>1138</v>
      </c>
      <c r="B135" s="499" t="s">
        <v>1975</v>
      </c>
      <c r="C135" s="499" t="s">
        <v>3644</v>
      </c>
      <c r="D135" s="499" t="s">
        <v>5011</v>
      </c>
      <c r="E135" s="499" t="s">
        <v>1448</v>
      </c>
      <c r="F135" s="862" t="s">
        <v>979</v>
      </c>
      <c r="G135" s="499" t="s">
        <v>1964</v>
      </c>
      <c r="H135" s="499" t="s">
        <v>1388</v>
      </c>
      <c r="I135" s="862" t="s">
        <v>979</v>
      </c>
      <c r="J135" s="499" t="s">
        <v>1576</v>
      </c>
      <c r="K135" s="499" t="s">
        <v>3201</v>
      </c>
      <c r="L135" s="582" t="s">
        <v>3426</v>
      </c>
      <c r="M135" s="849">
        <f>N135/O135</f>
        <v>0.26727272727272727</v>
      </c>
      <c r="N135" s="926">
        <v>44.1</v>
      </c>
      <c r="O135" s="502">
        <v>165</v>
      </c>
      <c r="P135" s="582">
        <f>N135*O135</f>
        <v>7276.5</v>
      </c>
      <c r="Q135" s="583">
        <v>39.340000000000003</v>
      </c>
      <c r="R135" s="850"/>
      <c r="S135" s="850"/>
      <c r="T135" s="851">
        <v>8170</v>
      </c>
      <c r="U135" s="851">
        <v>7660</v>
      </c>
      <c r="V135" s="851">
        <v>10200</v>
      </c>
      <c r="W135" s="851">
        <v>9550</v>
      </c>
      <c r="X135" s="851">
        <v>9550</v>
      </c>
      <c r="Y135" s="535"/>
      <c r="Z135" s="535"/>
      <c r="AA135" s="535"/>
      <c r="AB135" s="535"/>
      <c r="AC135" s="837"/>
      <c r="AD135" s="176"/>
    </row>
    <row r="136" spans="1:30" ht="21.9" customHeight="1">
      <c r="A136" s="99" t="s">
        <v>2295</v>
      </c>
      <c r="B136" s="488" t="s">
        <v>1975</v>
      </c>
      <c r="C136" s="488" t="s">
        <v>3427</v>
      </c>
      <c r="D136" s="488" t="s">
        <v>1156</v>
      </c>
      <c r="E136" s="488" t="s">
        <v>4219</v>
      </c>
      <c r="F136" s="489" t="s">
        <v>979</v>
      </c>
      <c r="G136" s="488" t="s">
        <v>1156</v>
      </c>
      <c r="H136" s="488" t="s">
        <v>1394</v>
      </c>
      <c r="I136" s="489" t="s">
        <v>979</v>
      </c>
      <c r="J136" s="488" t="s">
        <v>4596</v>
      </c>
      <c r="K136" s="488" t="s">
        <v>1389</v>
      </c>
      <c r="L136" s="490" t="s">
        <v>4604</v>
      </c>
      <c r="M136" s="515">
        <f t="shared" si="8"/>
        <v>0.34891304347826091</v>
      </c>
      <c r="N136" s="588">
        <v>64.2</v>
      </c>
      <c r="O136" s="492">
        <v>184</v>
      </c>
      <c r="P136" s="490">
        <f t="shared" si="9"/>
        <v>11812.800000000001</v>
      </c>
      <c r="Q136" s="493">
        <v>61.1</v>
      </c>
      <c r="R136" s="494"/>
      <c r="S136" s="494"/>
      <c r="T136" s="480">
        <v>7100</v>
      </c>
      <c r="U136" s="480">
        <v>6600</v>
      </c>
      <c r="V136" s="480">
        <v>8800</v>
      </c>
      <c r="W136" s="480">
        <v>8190</v>
      </c>
      <c r="X136" s="480">
        <v>8190</v>
      </c>
      <c r="Y136" s="495"/>
      <c r="Z136" s="495"/>
      <c r="AA136" s="495"/>
      <c r="AB136" s="495"/>
      <c r="AD136" s="486"/>
    </row>
    <row r="137" spans="1:30" ht="21.9" customHeight="1">
      <c r="A137" s="99" t="s">
        <v>2296</v>
      </c>
      <c r="B137" s="477" t="s">
        <v>1975</v>
      </c>
      <c r="C137" s="477" t="s">
        <v>5070</v>
      </c>
      <c r="D137" s="477" t="s">
        <v>1156</v>
      </c>
      <c r="E137" s="477" t="s">
        <v>4219</v>
      </c>
      <c r="F137" s="655" t="s">
        <v>979</v>
      </c>
      <c r="G137" s="477" t="s">
        <v>1156</v>
      </c>
      <c r="H137" s="477" t="s">
        <v>1394</v>
      </c>
      <c r="I137" s="655" t="s">
        <v>979</v>
      </c>
      <c r="J137" s="477" t="s">
        <v>4596</v>
      </c>
      <c r="K137" s="477" t="s">
        <v>2739</v>
      </c>
      <c r="L137" s="478" t="s">
        <v>4604</v>
      </c>
      <c r="M137" s="656">
        <f>N137/O137</f>
        <v>0.35217391304347823</v>
      </c>
      <c r="N137" s="479">
        <v>64.8</v>
      </c>
      <c r="O137" s="662">
        <v>184</v>
      </c>
      <c r="P137" s="478">
        <f>N137*O137</f>
        <v>11923.199999999999</v>
      </c>
      <c r="Q137" s="657">
        <v>61.4</v>
      </c>
      <c r="R137" s="658"/>
      <c r="S137" s="658"/>
      <c r="T137" s="659">
        <v>7100</v>
      </c>
      <c r="U137" s="659">
        <v>6600</v>
      </c>
      <c r="V137" s="659">
        <v>8800</v>
      </c>
      <c r="W137" s="659">
        <v>8190</v>
      </c>
      <c r="X137" s="659">
        <v>8190</v>
      </c>
      <c r="Y137" s="660"/>
      <c r="Z137" s="660"/>
      <c r="AA137" s="660"/>
      <c r="AB137" s="660"/>
      <c r="AD137" s="486"/>
    </row>
    <row r="138" spans="1:30" ht="21.9" customHeight="1">
      <c r="A138" s="99" t="s">
        <v>2297</v>
      </c>
      <c r="B138" s="477" t="s">
        <v>3117</v>
      </c>
      <c r="C138" s="477" t="s">
        <v>5122</v>
      </c>
      <c r="D138" s="477" t="s">
        <v>5011</v>
      </c>
      <c r="E138" s="477" t="s">
        <v>1448</v>
      </c>
      <c r="F138" s="655" t="s">
        <v>979</v>
      </c>
      <c r="G138" s="477" t="s">
        <v>1964</v>
      </c>
      <c r="H138" s="477" t="s">
        <v>4714</v>
      </c>
      <c r="I138" s="655" t="s">
        <v>979</v>
      </c>
      <c r="J138" s="477" t="s">
        <v>1576</v>
      </c>
      <c r="K138" s="477" t="s">
        <v>706</v>
      </c>
      <c r="L138" s="478" t="s">
        <v>4605</v>
      </c>
      <c r="M138" s="656">
        <f t="shared" si="8"/>
        <v>0.2433734939759036</v>
      </c>
      <c r="N138" s="479">
        <v>40.4</v>
      </c>
      <c r="O138" s="662">
        <v>166</v>
      </c>
      <c r="P138" s="478">
        <f t="shared" si="9"/>
        <v>6706.4</v>
      </c>
      <c r="Q138" s="657">
        <v>34.6</v>
      </c>
      <c r="R138" s="658"/>
      <c r="S138" s="658"/>
      <c r="T138" s="659">
        <v>8800</v>
      </c>
      <c r="U138" s="659">
        <v>8260</v>
      </c>
      <c r="V138" s="659">
        <v>10800</v>
      </c>
      <c r="W138" s="659">
        <v>10150</v>
      </c>
      <c r="X138" s="659">
        <v>10150</v>
      </c>
      <c r="Y138" s="660"/>
      <c r="Z138" s="660"/>
      <c r="AA138" s="660"/>
      <c r="AB138" s="660"/>
      <c r="AD138" s="486"/>
    </row>
    <row r="139" spans="1:30" ht="21.9" customHeight="1">
      <c r="A139" s="99" t="s">
        <v>1763</v>
      </c>
      <c r="B139" s="488" t="s">
        <v>3117</v>
      </c>
      <c r="C139" s="488" t="s">
        <v>1390</v>
      </c>
      <c r="D139" s="488" t="s">
        <v>5011</v>
      </c>
      <c r="E139" s="488" t="s">
        <v>1448</v>
      </c>
      <c r="F139" s="489" t="s">
        <v>979</v>
      </c>
      <c r="G139" s="488" t="s">
        <v>2294</v>
      </c>
      <c r="H139" s="488" t="s">
        <v>4714</v>
      </c>
      <c r="I139" s="489" t="s">
        <v>979</v>
      </c>
      <c r="J139" s="488" t="s">
        <v>1576</v>
      </c>
      <c r="K139" s="488" t="s">
        <v>2895</v>
      </c>
      <c r="L139" s="490" t="s">
        <v>5022</v>
      </c>
      <c r="M139" s="515">
        <f t="shared" si="8"/>
        <v>0.24698795180722891</v>
      </c>
      <c r="N139" s="588">
        <v>41</v>
      </c>
      <c r="O139" s="492">
        <v>166</v>
      </c>
      <c r="P139" s="490">
        <f t="shared" si="9"/>
        <v>6806</v>
      </c>
      <c r="Q139" s="493">
        <v>35.1</v>
      </c>
      <c r="R139" s="494"/>
      <c r="S139" s="494"/>
      <c r="T139" s="480">
        <v>8800</v>
      </c>
      <c r="U139" s="480">
        <v>8260</v>
      </c>
      <c r="V139" s="480">
        <v>10800</v>
      </c>
      <c r="W139" s="480">
        <v>10150</v>
      </c>
      <c r="X139" s="480">
        <v>10150</v>
      </c>
      <c r="Y139" s="495"/>
      <c r="Z139" s="495"/>
      <c r="AA139" s="495"/>
      <c r="AB139" s="495"/>
      <c r="AD139" s="486"/>
    </row>
    <row r="140" spans="1:30" ht="21.9" customHeight="1">
      <c r="A140" s="99" t="s">
        <v>1764</v>
      </c>
      <c r="B140" s="488" t="s">
        <v>1157</v>
      </c>
      <c r="C140" s="488" t="s">
        <v>3673</v>
      </c>
      <c r="D140" s="488" t="s">
        <v>4987</v>
      </c>
      <c r="E140" s="488" t="s">
        <v>1448</v>
      </c>
      <c r="F140" s="489" t="s">
        <v>979</v>
      </c>
      <c r="G140" s="488" t="s">
        <v>325</v>
      </c>
      <c r="H140" s="488" t="s">
        <v>792</v>
      </c>
      <c r="I140" s="489" t="s">
        <v>979</v>
      </c>
      <c r="J140" s="488" t="s">
        <v>1576</v>
      </c>
      <c r="K140" s="488" t="s">
        <v>4176</v>
      </c>
      <c r="L140" s="490" t="s">
        <v>3239</v>
      </c>
      <c r="M140" s="515">
        <f>N140/O140</f>
        <v>0.24759036144578314</v>
      </c>
      <c r="N140" s="588">
        <v>41.1</v>
      </c>
      <c r="O140" s="492">
        <v>166</v>
      </c>
      <c r="P140" s="490">
        <f>N140*O140</f>
        <v>6822.6</v>
      </c>
      <c r="Q140" s="493">
        <v>35.200000000000003</v>
      </c>
      <c r="R140" s="494"/>
      <c r="S140" s="494"/>
      <c r="T140" s="480">
        <v>8600</v>
      </c>
      <c r="U140" s="480">
        <v>8080</v>
      </c>
      <c r="V140" s="480">
        <v>10700</v>
      </c>
      <c r="W140" s="480">
        <v>10050</v>
      </c>
      <c r="X140" s="480">
        <v>10050</v>
      </c>
      <c r="Y140" s="495"/>
      <c r="Z140" s="495"/>
      <c r="AA140" s="495"/>
      <c r="AB140" s="495"/>
      <c r="AD140" s="486"/>
    </row>
    <row r="141" spans="1:30" ht="21.9" customHeight="1">
      <c r="A141" s="99" t="s">
        <v>1766</v>
      </c>
      <c r="B141" s="477" t="s">
        <v>1157</v>
      </c>
      <c r="C141" s="477" t="s">
        <v>2046</v>
      </c>
      <c r="D141" s="477" t="s">
        <v>4987</v>
      </c>
      <c r="E141" s="477" t="s">
        <v>2293</v>
      </c>
      <c r="F141" s="655" t="s">
        <v>979</v>
      </c>
      <c r="G141" s="477" t="s">
        <v>1765</v>
      </c>
      <c r="H141" s="477" t="s">
        <v>792</v>
      </c>
      <c r="I141" s="655" t="s">
        <v>979</v>
      </c>
      <c r="J141" s="477" t="s">
        <v>1576</v>
      </c>
      <c r="K141" s="477" t="s">
        <v>914</v>
      </c>
      <c r="L141" s="478" t="s">
        <v>3239</v>
      </c>
      <c r="M141" s="656">
        <f>N141/O141</f>
        <v>0.25120481927710847</v>
      </c>
      <c r="N141" s="479">
        <v>41.7</v>
      </c>
      <c r="O141" s="662">
        <v>166</v>
      </c>
      <c r="P141" s="478">
        <f>N141*O141</f>
        <v>6922.2000000000007</v>
      </c>
      <c r="Q141" s="657">
        <v>35.700000000000003</v>
      </c>
      <c r="R141" s="658"/>
      <c r="S141" s="658"/>
      <c r="T141" s="659">
        <v>8600</v>
      </c>
      <c r="U141" s="659">
        <v>8080</v>
      </c>
      <c r="V141" s="659">
        <v>10700</v>
      </c>
      <c r="W141" s="659">
        <v>10050</v>
      </c>
      <c r="X141" s="659">
        <v>10050</v>
      </c>
      <c r="Y141" s="660"/>
      <c r="Z141" s="660"/>
      <c r="AA141" s="660"/>
      <c r="AB141" s="660"/>
      <c r="AD141" s="486"/>
    </row>
    <row r="142" spans="1:30" ht="21.9" customHeight="1">
      <c r="A142" s="99" t="s">
        <v>1767</v>
      </c>
      <c r="B142" s="477" t="s">
        <v>1157</v>
      </c>
      <c r="C142" s="477" t="s">
        <v>4153</v>
      </c>
      <c r="D142" s="477" t="s">
        <v>4987</v>
      </c>
      <c r="E142" s="477" t="s">
        <v>1448</v>
      </c>
      <c r="F142" s="655" t="s">
        <v>979</v>
      </c>
      <c r="G142" s="477" t="s">
        <v>325</v>
      </c>
      <c r="H142" s="477" t="s">
        <v>792</v>
      </c>
      <c r="I142" s="655" t="s">
        <v>979</v>
      </c>
      <c r="J142" s="477" t="s">
        <v>1576</v>
      </c>
      <c r="K142" s="477" t="s">
        <v>2894</v>
      </c>
      <c r="L142" s="478" t="s">
        <v>3239</v>
      </c>
      <c r="M142" s="656">
        <f t="shared" si="8"/>
        <v>0.26686746987951804</v>
      </c>
      <c r="N142" s="479">
        <v>44.3</v>
      </c>
      <c r="O142" s="662">
        <v>166</v>
      </c>
      <c r="P142" s="478">
        <f t="shared" si="9"/>
        <v>7353.7999999999993</v>
      </c>
      <c r="Q142" s="657">
        <v>38</v>
      </c>
      <c r="R142" s="658"/>
      <c r="S142" s="658"/>
      <c r="T142" s="659">
        <v>8200</v>
      </c>
      <c r="U142" s="659">
        <v>7690</v>
      </c>
      <c r="V142" s="659">
        <v>10200</v>
      </c>
      <c r="W142" s="659">
        <v>9570</v>
      </c>
      <c r="X142" s="659">
        <v>9570</v>
      </c>
      <c r="Y142" s="660"/>
      <c r="Z142" s="660"/>
      <c r="AA142" s="660"/>
      <c r="AB142" s="660"/>
      <c r="AD142" s="486"/>
    </row>
    <row r="143" spans="1:30" ht="21.9" customHeight="1">
      <c r="A143" s="99" t="s">
        <v>1768</v>
      </c>
      <c r="B143" s="488" t="s">
        <v>1157</v>
      </c>
      <c r="C143" s="488" t="s">
        <v>1509</v>
      </c>
      <c r="D143" s="488" t="s">
        <v>4987</v>
      </c>
      <c r="E143" s="488" t="s">
        <v>1448</v>
      </c>
      <c r="F143" s="489" t="s">
        <v>979</v>
      </c>
      <c r="G143" s="488" t="s">
        <v>1765</v>
      </c>
      <c r="H143" s="488" t="s">
        <v>792</v>
      </c>
      <c r="I143" s="489" t="s">
        <v>979</v>
      </c>
      <c r="J143" s="488" t="s">
        <v>1576</v>
      </c>
      <c r="K143" s="488" t="s">
        <v>2893</v>
      </c>
      <c r="L143" s="490" t="s">
        <v>594</v>
      </c>
      <c r="M143" s="515">
        <f t="shared" si="8"/>
        <v>0.27048192771084334</v>
      </c>
      <c r="N143" s="588">
        <v>44.9</v>
      </c>
      <c r="O143" s="492">
        <v>166</v>
      </c>
      <c r="P143" s="490">
        <f t="shared" si="9"/>
        <v>7453.4</v>
      </c>
      <c r="Q143" s="493">
        <v>38.5</v>
      </c>
      <c r="R143" s="494"/>
      <c r="S143" s="494"/>
      <c r="T143" s="480">
        <v>8000</v>
      </c>
      <c r="U143" s="480">
        <v>7510</v>
      </c>
      <c r="V143" s="480">
        <v>10100</v>
      </c>
      <c r="W143" s="480">
        <v>9470</v>
      </c>
      <c r="X143" s="480">
        <v>9470</v>
      </c>
      <c r="Y143" s="495"/>
      <c r="Z143" s="495"/>
      <c r="AA143" s="495"/>
      <c r="AB143" s="495"/>
      <c r="AD143" s="486"/>
    </row>
  </sheetData>
  <mergeCells count="19">
    <mergeCell ref="Q32:Q34"/>
    <mergeCell ref="E33:E34"/>
    <mergeCell ref="F33:F34"/>
    <mergeCell ref="B32:K32"/>
    <mergeCell ref="L32:L34"/>
    <mergeCell ref="C33:C34"/>
    <mergeCell ref="D33:D34"/>
    <mergeCell ref="K33:K34"/>
    <mergeCell ref="M32:P32"/>
    <mergeCell ref="A2:B2"/>
    <mergeCell ref="A3:B3"/>
    <mergeCell ref="B33:B34"/>
    <mergeCell ref="A32:A34"/>
    <mergeCell ref="R32:AB32"/>
    <mergeCell ref="R33:AB33"/>
    <mergeCell ref="G33:G34"/>
    <mergeCell ref="H33:H34"/>
    <mergeCell ref="I33:I34"/>
    <mergeCell ref="J33:J34"/>
  </mergeCells>
  <phoneticPr fontId="7" type="noConversion"/>
  <pageMargins left="0.43" right="0.42" top="0.41" bottom="0.31" header="0.19685039370078741" footer="0.19685039370078741"/>
  <pageSetup paperSize="9" scale="53" orientation="landscape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70679" r:id="rId4">
          <objectPr defaultSize="0" autoPict="0" r:id="rId5">
            <anchor moveWithCells="1" sizeWithCells="1">
              <from>
                <xdr:col>0</xdr:col>
                <xdr:colOff>411480</xdr:colOff>
                <xdr:row>10</xdr:row>
                <xdr:rowOff>38100</xdr:rowOff>
              </from>
              <to>
                <xdr:col>3</xdr:col>
                <xdr:colOff>289560</xdr:colOff>
                <xdr:row>14</xdr:row>
                <xdr:rowOff>182880</xdr:rowOff>
              </to>
            </anchor>
          </objectPr>
        </oleObject>
      </mc:Choice>
      <mc:Fallback>
        <oleObject progId="AutoCAD.Drawing.16" shapeId="70679" r:id="rId4"/>
      </mc:Fallback>
    </mc:AlternateContent>
    <mc:AlternateContent xmlns:mc="http://schemas.openxmlformats.org/markup-compatibility/2006">
      <mc:Choice Requires="x14">
        <oleObject progId="AutoCAD.Drawing.16" shapeId="70887" r:id="rId6">
          <objectPr defaultSize="0" autoPict="0" r:id="rId7">
            <anchor moveWithCells="1" sizeWithCells="1">
              <from>
                <xdr:col>17</xdr:col>
                <xdr:colOff>495300</xdr:colOff>
                <xdr:row>22</xdr:row>
                <xdr:rowOff>259080</xdr:rowOff>
              </from>
              <to>
                <xdr:col>21</xdr:col>
                <xdr:colOff>571500</xdr:colOff>
                <xdr:row>29</xdr:row>
                <xdr:rowOff>213360</xdr:rowOff>
              </to>
            </anchor>
          </objectPr>
        </oleObject>
      </mc:Choice>
      <mc:Fallback>
        <oleObject progId="AutoCAD.Drawing.16" shapeId="70887" r:id="rId6"/>
      </mc:Fallback>
    </mc:AlternateContent>
    <mc:AlternateContent xmlns:mc="http://schemas.openxmlformats.org/markup-compatibility/2006">
      <mc:Choice Requires="x14">
        <oleObject progId="AutoCAD.Drawing.16" shapeId="70904" r:id="rId8">
          <objectPr defaultSize="0" autoPict="0" r:id="rId9">
            <anchor moveWithCells="1" sizeWithCells="1">
              <from>
                <xdr:col>0</xdr:col>
                <xdr:colOff>373380</xdr:colOff>
                <xdr:row>3</xdr:row>
                <xdr:rowOff>30480</xdr:rowOff>
              </from>
              <to>
                <xdr:col>3</xdr:col>
                <xdr:colOff>228600</xdr:colOff>
                <xdr:row>9</xdr:row>
                <xdr:rowOff>0</xdr:rowOff>
              </to>
            </anchor>
          </objectPr>
        </oleObject>
      </mc:Choice>
      <mc:Fallback>
        <oleObject progId="AutoCAD.Drawing.16" shapeId="70904" r:id="rId8"/>
      </mc:Fallback>
    </mc:AlternateContent>
    <mc:AlternateContent xmlns:mc="http://schemas.openxmlformats.org/markup-compatibility/2006">
      <mc:Choice Requires="x14">
        <oleObject progId="AutoCAD.Drawing.16" shapeId="70883" r:id="rId10">
          <objectPr defaultSize="0" autoPict="0" r:id="rId11">
            <anchor moveWithCells="1" sizeWithCells="1">
              <from>
                <xdr:col>12</xdr:col>
                <xdr:colOff>335280</xdr:colOff>
                <xdr:row>23</xdr:row>
                <xdr:rowOff>0</xdr:rowOff>
              </from>
              <to>
                <xdr:col>17</xdr:col>
                <xdr:colOff>91440</xdr:colOff>
                <xdr:row>29</xdr:row>
                <xdr:rowOff>243840</xdr:rowOff>
              </to>
            </anchor>
          </objectPr>
        </oleObject>
      </mc:Choice>
      <mc:Fallback>
        <oleObject progId="AutoCAD.Drawing.16" shapeId="70883" r:id="rId10"/>
      </mc:Fallback>
    </mc:AlternateContent>
    <mc:AlternateContent xmlns:mc="http://schemas.openxmlformats.org/markup-compatibility/2006">
      <mc:Choice Requires="x14">
        <oleObject progId="AutoCAD.Drawing.16" shapeId="70876" r:id="rId12">
          <objectPr defaultSize="0" autoPict="0" r:id="rId13">
            <anchor moveWithCells="1" sizeWithCells="1">
              <from>
                <xdr:col>7</xdr:col>
                <xdr:colOff>685800</xdr:colOff>
                <xdr:row>23</xdr:row>
                <xdr:rowOff>182880</xdr:rowOff>
              </from>
              <to>
                <xdr:col>12</xdr:col>
                <xdr:colOff>205740</xdr:colOff>
                <xdr:row>29</xdr:row>
                <xdr:rowOff>152400</xdr:rowOff>
              </to>
            </anchor>
          </objectPr>
        </oleObject>
      </mc:Choice>
      <mc:Fallback>
        <oleObject progId="AutoCAD.Drawing.16" shapeId="70876" r:id="rId12"/>
      </mc:Fallback>
    </mc:AlternateContent>
    <mc:AlternateContent xmlns:mc="http://schemas.openxmlformats.org/markup-compatibility/2006">
      <mc:Choice Requires="x14">
        <oleObject progId="AutoCAD.Drawing.16" shapeId="70870" r:id="rId14">
          <objectPr defaultSize="0" autoPict="0" r:id="rId15">
            <anchor moveWithCells="1" sizeWithCells="1">
              <from>
                <xdr:col>4</xdr:col>
                <xdr:colOff>68580</xdr:colOff>
                <xdr:row>23</xdr:row>
                <xdr:rowOff>114300</xdr:rowOff>
              </from>
              <to>
                <xdr:col>7</xdr:col>
                <xdr:colOff>678180</xdr:colOff>
                <xdr:row>29</xdr:row>
                <xdr:rowOff>167640</xdr:rowOff>
              </to>
            </anchor>
          </objectPr>
        </oleObject>
      </mc:Choice>
      <mc:Fallback>
        <oleObject progId="AutoCAD.Drawing.16" shapeId="70870" r:id="rId14"/>
      </mc:Fallback>
    </mc:AlternateContent>
    <mc:AlternateContent xmlns:mc="http://schemas.openxmlformats.org/markup-compatibility/2006">
      <mc:Choice Requires="x14">
        <oleObject progId="AutoCAD.Drawing.16" shapeId="70750" r:id="rId16">
          <objectPr defaultSize="0" autoPict="0" r:id="rId17">
            <anchor moveWithCells="1" sizeWithCells="1">
              <from>
                <xdr:col>21</xdr:col>
                <xdr:colOff>68580</xdr:colOff>
                <xdr:row>16</xdr:row>
                <xdr:rowOff>144780</xdr:rowOff>
              </from>
              <to>
                <xdr:col>24</xdr:col>
                <xdr:colOff>472440</xdr:colOff>
                <xdr:row>21</xdr:row>
                <xdr:rowOff>228600</xdr:rowOff>
              </to>
            </anchor>
          </objectPr>
        </oleObject>
      </mc:Choice>
      <mc:Fallback>
        <oleObject progId="AutoCAD.Drawing.16" shapeId="70750" r:id="rId16"/>
      </mc:Fallback>
    </mc:AlternateContent>
    <mc:AlternateContent xmlns:mc="http://schemas.openxmlformats.org/markup-compatibility/2006">
      <mc:Choice Requires="x14">
        <oleObject progId="AutoCAD.Drawing.16" shapeId="70676" r:id="rId18">
          <objectPr defaultSize="0" autoPict="0" r:id="rId19">
            <anchor moveWithCells="1" sizeWithCells="1">
              <from>
                <xdr:col>20</xdr:col>
                <xdr:colOff>541020</xdr:colOff>
                <xdr:row>3</xdr:row>
                <xdr:rowOff>220980</xdr:rowOff>
              </from>
              <to>
                <xdr:col>25</xdr:col>
                <xdr:colOff>76200</xdr:colOff>
                <xdr:row>8</xdr:row>
                <xdr:rowOff>38100</xdr:rowOff>
              </to>
            </anchor>
          </objectPr>
        </oleObject>
      </mc:Choice>
      <mc:Fallback>
        <oleObject progId="AutoCAD.Drawing.16" shapeId="70676" r:id="rId18"/>
      </mc:Fallback>
    </mc:AlternateContent>
    <mc:AlternateContent xmlns:mc="http://schemas.openxmlformats.org/markup-compatibility/2006">
      <mc:Choice Requires="x14">
        <oleObject progId="AutoCAD.Drawing.16" shapeId="70683" r:id="rId20">
          <objectPr defaultSize="0" autoPict="0" r:id="rId21">
            <anchor moveWithCells="1" sizeWithCells="1">
              <from>
                <xdr:col>8</xdr:col>
                <xdr:colOff>99060</xdr:colOff>
                <xdr:row>9</xdr:row>
                <xdr:rowOff>243840</xdr:rowOff>
              </from>
              <to>
                <xdr:col>11</xdr:col>
                <xdr:colOff>167640</xdr:colOff>
                <xdr:row>15</xdr:row>
                <xdr:rowOff>60960</xdr:rowOff>
              </to>
            </anchor>
          </objectPr>
        </oleObject>
      </mc:Choice>
      <mc:Fallback>
        <oleObject progId="AutoCAD.Drawing.16" shapeId="70683" r:id="rId20"/>
      </mc:Fallback>
    </mc:AlternateContent>
    <mc:AlternateContent xmlns:mc="http://schemas.openxmlformats.org/markup-compatibility/2006">
      <mc:Choice Requires="x14">
        <oleObject progId="AutoCAD.Drawing.16" shapeId="70666" r:id="rId22">
          <objectPr defaultSize="0" autoPict="0" r:id="rId23">
            <anchor moveWithCells="1" sizeWithCells="1">
              <from>
                <xdr:col>8</xdr:col>
                <xdr:colOff>76200</xdr:colOff>
                <xdr:row>3</xdr:row>
                <xdr:rowOff>190500</xdr:rowOff>
              </from>
              <to>
                <xdr:col>10</xdr:col>
                <xdr:colOff>525780</xdr:colOff>
                <xdr:row>8</xdr:row>
                <xdr:rowOff>114300</xdr:rowOff>
              </to>
            </anchor>
          </objectPr>
        </oleObject>
      </mc:Choice>
      <mc:Fallback>
        <oleObject progId="AutoCAD.Drawing.16" shapeId="70666" r:id="rId22"/>
      </mc:Fallback>
    </mc:AlternateContent>
    <mc:AlternateContent xmlns:mc="http://schemas.openxmlformats.org/markup-compatibility/2006">
      <mc:Choice Requires="x14">
        <oleObject progId="AutoCAD.Drawing.16" shapeId="70670" r:id="rId24">
          <objectPr defaultSize="0" autoPict="0" r:id="rId25">
            <anchor moveWithCells="1" sizeWithCells="1">
              <from>
                <xdr:col>12</xdr:col>
                <xdr:colOff>76200</xdr:colOff>
                <xdr:row>2</xdr:row>
                <xdr:rowOff>213360</xdr:rowOff>
              </from>
              <to>
                <xdr:col>15</xdr:col>
                <xdr:colOff>220980</xdr:colOff>
                <xdr:row>8</xdr:row>
                <xdr:rowOff>38100</xdr:rowOff>
              </to>
            </anchor>
          </objectPr>
        </oleObject>
      </mc:Choice>
      <mc:Fallback>
        <oleObject progId="AutoCAD.Drawing.16" shapeId="70670" r:id="rId24"/>
      </mc:Fallback>
    </mc:AlternateContent>
    <mc:AlternateContent xmlns:mc="http://schemas.openxmlformats.org/markup-compatibility/2006">
      <mc:Choice Requires="x14">
        <oleObject progId="AutoCAD.Drawing.16" shapeId="70689" r:id="rId26">
          <objectPr defaultSize="0" autoPict="0" r:id="rId27">
            <anchor moveWithCells="1" sizeWithCells="1">
              <from>
                <xdr:col>4</xdr:col>
                <xdr:colOff>274320</xdr:colOff>
                <xdr:row>9</xdr:row>
                <xdr:rowOff>228600</xdr:rowOff>
              </from>
              <to>
                <xdr:col>7</xdr:col>
                <xdr:colOff>121920</xdr:colOff>
                <xdr:row>14</xdr:row>
                <xdr:rowOff>266700</xdr:rowOff>
              </to>
            </anchor>
          </objectPr>
        </oleObject>
      </mc:Choice>
      <mc:Fallback>
        <oleObject progId="AutoCAD.Drawing.16" shapeId="70689" r:id="rId26"/>
      </mc:Fallback>
    </mc:AlternateContent>
    <mc:AlternateContent xmlns:mc="http://schemas.openxmlformats.org/markup-compatibility/2006">
      <mc:Choice Requires="x14">
        <oleObject progId="AutoCAD.Drawing.16" shapeId="70664" r:id="rId28">
          <objectPr defaultSize="0" autoPict="0" r:id="rId29">
            <anchor moveWithCells="1" sizeWithCells="1">
              <from>
                <xdr:col>4</xdr:col>
                <xdr:colOff>60960</xdr:colOff>
                <xdr:row>3</xdr:row>
                <xdr:rowOff>99060</xdr:rowOff>
              </from>
              <to>
                <xdr:col>7</xdr:col>
                <xdr:colOff>274320</xdr:colOff>
                <xdr:row>8</xdr:row>
                <xdr:rowOff>60960</xdr:rowOff>
              </to>
            </anchor>
          </objectPr>
        </oleObject>
      </mc:Choice>
      <mc:Fallback>
        <oleObject progId="AutoCAD.Drawing.16" shapeId="70664" r:id="rId28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AD44"/>
  <sheetViews>
    <sheetView zoomScale="75" workbookViewId="0">
      <selection activeCell="T13" sqref="T13"/>
    </sheetView>
  </sheetViews>
  <sheetFormatPr defaultColWidth="9" defaultRowHeight="21.9" customHeight="1"/>
  <cols>
    <col min="1" max="1" width="10.19921875" style="28" customWidth="1"/>
    <col min="2" max="8" width="9.3984375" style="10" customWidth="1"/>
    <col min="9" max="10" width="6.59765625" style="240" customWidth="1"/>
    <col min="11" max="11" width="6.59765625" style="235" customWidth="1"/>
    <col min="12" max="12" width="7.59765625" style="241" customWidth="1"/>
    <col min="13" max="13" width="8.09765625" style="7" customWidth="1"/>
    <col min="14" max="24" width="7.19921875" style="7" customWidth="1"/>
    <col min="25" max="25" width="6.59765625" style="7" customWidth="1"/>
    <col min="26" max="28" width="9" style="13"/>
    <col min="29" max="16384" width="9" style="7"/>
  </cols>
  <sheetData>
    <row r="1" spans="1:30" ht="21.9" customHeight="1">
      <c r="A1" s="29"/>
      <c r="B1" s="30"/>
      <c r="C1" s="25"/>
      <c r="D1" s="25"/>
      <c r="E1" s="25"/>
      <c r="F1" s="25"/>
      <c r="G1" s="25"/>
      <c r="H1" s="25"/>
      <c r="I1" s="234"/>
      <c r="J1" s="234"/>
    </row>
    <row r="2" spans="1:30" ht="21.9" customHeight="1">
      <c r="A2" s="1006" t="s">
        <v>1710</v>
      </c>
      <c r="B2" s="1006"/>
      <c r="C2" s="25"/>
      <c r="D2" s="25"/>
      <c r="E2" s="25"/>
      <c r="F2" s="25"/>
      <c r="G2" s="25"/>
      <c r="H2"/>
      <c r="I2" s="224"/>
      <c r="J2" s="224"/>
    </row>
    <row r="3" spans="1:30" ht="21.9" customHeight="1">
      <c r="A3" s="1006" t="s">
        <v>1711</v>
      </c>
      <c r="B3" s="1006"/>
      <c r="C3" s="25"/>
      <c r="D3" s="25"/>
      <c r="E3" s="25"/>
      <c r="F3" s="25"/>
      <c r="G3" s="25"/>
      <c r="H3" s="25"/>
      <c r="I3" s="234"/>
      <c r="J3" s="234"/>
    </row>
    <row r="4" spans="1:30" ht="21.9" customHeight="1">
      <c r="A4" s="25"/>
      <c r="B4" s="25"/>
      <c r="C4" s="25"/>
      <c r="D4" s="25"/>
      <c r="E4" s="25"/>
      <c r="F4" s="25"/>
      <c r="G4" s="25"/>
      <c r="H4" s="25"/>
      <c r="I4" s="234"/>
      <c r="J4" s="234"/>
    </row>
    <row r="5" spans="1:30" ht="21.9" customHeight="1">
      <c r="A5" s="27"/>
      <c r="B5" s="24"/>
      <c r="C5" s="24"/>
      <c r="D5" s="24"/>
      <c r="E5" s="24"/>
      <c r="F5" s="24"/>
      <c r="G5" s="24"/>
      <c r="H5" s="24"/>
      <c r="I5" s="236"/>
      <c r="J5" s="236"/>
    </row>
    <row r="6" spans="1:30" ht="21.9" customHeight="1">
      <c r="A6" s="27"/>
      <c r="B6" s="24"/>
      <c r="C6" s="24"/>
      <c r="D6" s="24"/>
      <c r="E6" s="24"/>
      <c r="F6" s="24"/>
      <c r="G6" s="24"/>
      <c r="H6" s="24"/>
      <c r="I6" s="236"/>
      <c r="J6" s="236"/>
    </row>
    <row r="7" spans="1:30" ht="21.9" customHeight="1">
      <c r="A7" s="27"/>
      <c r="B7" s="24"/>
      <c r="C7" s="24"/>
      <c r="D7" s="24"/>
      <c r="E7" s="24"/>
      <c r="F7" s="24"/>
      <c r="G7" s="24"/>
      <c r="H7" s="24"/>
      <c r="I7" s="236"/>
      <c r="J7" s="236"/>
    </row>
    <row r="8" spans="1:30" ht="21.9" customHeight="1">
      <c r="A8" s="27"/>
      <c r="B8" s="24"/>
      <c r="C8" s="24"/>
      <c r="D8" s="24"/>
      <c r="E8" s="24"/>
      <c r="F8" s="24"/>
      <c r="G8" s="24"/>
      <c r="H8" s="24"/>
      <c r="I8" s="236"/>
      <c r="J8" s="236"/>
      <c r="AC8" s="31"/>
    </row>
    <row r="9" spans="1:30" ht="21.9" customHeight="1">
      <c r="A9" s="27"/>
      <c r="B9" s="24"/>
      <c r="C9" s="24"/>
      <c r="D9" s="24"/>
      <c r="E9" s="24"/>
      <c r="F9" s="24"/>
      <c r="G9" s="24"/>
      <c r="H9" s="24"/>
      <c r="I9" s="236"/>
      <c r="J9" s="236"/>
      <c r="AC9" s="31"/>
    </row>
    <row r="10" spans="1:30" ht="21.9" customHeight="1">
      <c r="A10" s="1000" t="s">
        <v>3884</v>
      </c>
      <c r="B10" s="987" t="s">
        <v>4752</v>
      </c>
      <c r="C10" s="1002"/>
      <c r="D10" s="1002"/>
      <c r="E10" s="1002"/>
      <c r="F10" s="1002"/>
      <c r="G10" s="1002"/>
      <c r="H10" s="1002"/>
      <c r="I10" s="1003" t="s">
        <v>5074</v>
      </c>
      <c r="J10" s="1029"/>
      <c r="K10" s="1029"/>
      <c r="L10" s="1030"/>
      <c r="M10" s="1003" t="s">
        <v>5051</v>
      </c>
      <c r="N10" s="991" t="s">
        <v>5052</v>
      </c>
      <c r="O10" s="992"/>
      <c r="P10" s="992"/>
      <c r="Q10" s="992"/>
      <c r="R10" s="992"/>
      <c r="S10" s="992"/>
      <c r="T10" s="992"/>
      <c r="U10" s="992"/>
      <c r="V10" s="992"/>
      <c r="W10" s="992"/>
      <c r="X10" s="993"/>
      <c r="Y10" s="297"/>
      <c r="Z10" s="297"/>
      <c r="AA10" s="298"/>
      <c r="AB10" s="299"/>
      <c r="AC10" s="300"/>
      <c r="AD10" s="13"/>
    </row>
    <row r="11" spans="1:30" ht="13.5" customHeight="1">
      <c r="A11" s="1000"/>
      <c r="B11" s="985" t="s">
        <v>1979</v>
      </c>
      <c r="C11" s="985" t="s">
        <v>1980</v>
      </c>
      <c r="D11" s="985" t="s">
        <v>1981</v>
      </c>
      <c r="E11" s="985" t="s">
        <v>1982</v>
      </c>
      <c r="F11" s="985" t="s">
        <v>1408</v>
      </c>
      <c r="G11" s="985" t="s">
        <v>1409</v>
      </c>
      <c r="H11" s="985" t="s">
        <v>1410</v>
      </c>
      <c r="I11" s="225" t="s">
        <v>1450</v>
      </c>
      <c r="J11" s="225" t="s">
        <v>5075</v>
      </c>
      <c r="K11" s="225" t="s">
        <v>607</v>
      </c>
      <c r="L11" s="229" t="s">
        <v>608</v>
      </c>
      <c r="M11" s="1003"/>
      <c r="N11" s="994" t="s">
        <v>475</v>
      </c>
      <c r="O11" s="995"/>
      <c r="P11" s="995"/>
      <c r="Q11" s="995"/>
      <c r="R11" s="995"/>
      <c r="S11" s="995"/>
      <c r="T11" s="995"/>
      <c r="U11" s="995"/>
      <c r="V11" s="995"/>
      <c r="W11" s="995"/>
      <c r="X11" s="996"/>
      <c r="Y11" s="297"/>
      <c r="Z11" s="297"/>
      <c r="AC11" s="13"/>
      <c r="AD11" s="13"/>
    </row>
    <row r="12" spans="1:30" s="10" customFormat="1" ht="13.5" customHeight="1">
      <c r="A12" s="1000"/>
      <c r="B12" s="986"/>
      <c r="C12" s="986"/>
      <c r="D12" s="986"/>
      <c r="E12" s="986"/>
      <c r="F12" s="986"/>
      <c r="G12" s="986"/>
      <c r="H12" s="986"/>
      <c r="I12" s="226" t="s">
        <v>5076</v>
      </c>
      <c r="J12" s="226" t="s">
        <v>5077</v>
      </c>
      <c r="K12" s="226" t="s">
        <v>609</v>
      </c>
      <c r="L12" s="230" t="s">
        <v>474</v>
      </c>
      <c r="M12" s="1004"/>
      <c r="N12" s="210" t="s">
        <v>476</v>
      </c>
      <c r="O12" s="210" t="s">
        <v>477</v>
      </c>
      <c r="P12" s="211" t="s">
        <v>5045</v>
      </c>
      <c r="Q12" s="211" t="s">
        <v>3831</v>
      </c>
      <c r="R12" s="211" t="s">
        <v>5046</v>
      </c>
      <c r="S12" s="211" t="s">
        <v>2203</v>
      </c>
      <c r="T12" s="211" t="s">
        <v>3924</v>
      </c>
      <c r="U12" s="211" t="s">
        <v>5047</v>
      </c>
      <c r="V12" s="211" t="s">
        <v>5048</v>
      </c>
      <c r="W12" s="211" t="s">
        <v>5049</v>
      </c>
      <c r="X12" s="211" t="s">
        <v>5050</v>
      </c>
      <c r="Y12" s="144"/>
      <c r="Z12" s="144"/>
      <c r="AA12" s="37"/>
      <c r="AB12" s="37"/>
      <c r="AC12" s="37"/>
      <c r="AD12" s="37"/>
    </row>
    <row r="13" spans="1:30" ht="21.9" customHeight="1">
      <c r="A13" s="90" t="s">
        <v>2778</v>
      </c>
      <c r="B13" s="95" t="s">
        <v>966</v>
      </c>
      <c r="C13" s="96" t="s">
        <v>4220</v>
      </c>
      <c r="D13" s="95" t="s">
        <v>597</v>
      </c>
      <c r="E13" s="95" t="s">
        <v>4992</v>
      </c>
      <c r="F13" s="95" t="s">
        <v>4993</v>
      </c>
      <c r="G13" s="95" t="s">
        <v>4994</v>
      </c>
      <c r="H13" s="95" t="s">
        <v>3306</v>
      </c>
      <c r="I13" s="513">
        <f>J13/K13</f>
        <v>0.65811965811965811</v>
      </c>
      <c r="J13" s="223">
        <v>38.5</v>
      </c>
      <c r="K13" s="223">
        <v>58.5</v>
      </c>
      <c r="L13" s="43">
        <f>J13*K13</f>
        <v>2252.25</v>
      </c>
      <c r="M13" s="43">
        <v>13.3</v>
      </c>
      <c r="N13" s="42"/>
      <c r="O13" s="42"/>
      <c r="P13" s="217">
        <v>3200</v>
      </c>
      <c r="Q13" s="217">
        <v>3010</v>
      </c>
      <c r="R13" s="217">
        <v>3900</v>
      </c>
      <c r="S13" s="217">
        <v>3720</v>
      </c>
      <c r="T13" s="217">
        <v>3720</v>
      </c>
      <c r="U13" s="42"/>
      <c r="V13" s="42"/>
      <c r="W13" s="42" t="s">
        <v>1153</v>
      </c>
      <c r="X13" s="42"/>
      <c r="Y13" s="668"/>
      <c r="Z13" s="668"/>
      <c r="AA13" s="496"/>
      <c r="AB13" s="496"/>
      <c r="AC13" s="496"/>
      <c r="AD13" s="496"/>
    </row>
    <row r="14" spans="1:30" ht="21.9" customHeight="1">
      <c r="A14" s="87"/>
      <c r="B14" s="62"/>
      <c r="C14" s="62"/>
      <c r="D14" s="62"/>
      <c r="E14" s="62"/>
      <c r="F14" s="62"/>
      <c r="G14" s="62"/>
      <c r="H14" s="62"/>
      <c r="I14" s="237"/>
      <c r="J14" s="237"/>
      <c r="K14" s="237"/>
      <c r="L14" s="242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AD14" s="13"/>
    </row>
    <row r="15" spans="1:30" ht="21.9" customHeight="1">
      <c r="A15" s="87"/>
      <c r="B15" s="62"/>
      <c r="C15" s="62"/>
      <c r="D15" s="62"/>
      <c r="E15" s="62"/>
      <c r="F15" s="62"/>
      <c r="G15" s="62"/>
      <c r="H15" s="62"/>
      <c r="I15" s="237"/>
      <c r="J15" s="237"/>
      <c r="K15" s="237"/>
      <c r="L15" s="242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AD15" s="13"/>
    </row>
    <row r="16" spans="1:30" ht="21.9" customHeight="1">
      <c r="A16" s="87"/>
      <c r="B16" s="62"/>
      <c r="C16" s="62"/>
      <c r="D16" s="62"/>
      <c r="E16" s="62"/>
      <c r="F16" s="62"/>
      <c r="G16" s="62"/>
      <c r="H16" s="62"/>
      <c r="I16" s="237"/>
      <c r="J16" s="237"/>
      <c r="K16" s="237"/>
      <c r="L16" s="242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</row>
    <row r="17" spans="1:25" ht="21.9" customHeight="1">
      <c r="A17" s="87"/>
      <c r="B17" s="62"/>
      <c r="C17" s="62"/>
      <c r="D17" s="62"/>
      <c r="E17" s="62"/>
      <c r="F17" s="62"/>
      <c r="G17" s="62"/>
      <c r="H17" s="62"/>
      <c r="I17" s="237"/>
      <c r="J17" s="237"/>
      <c r="K17" s="237"/>
      <c r="L17" s="242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</row>
    <row r="18" spans="1:25" ht="21.9" customHeight="1">
      <c r="A18" s="89"/>
      <c r="B18" s="58"/>
      <c r="C18" s="58"/>
      <c r="D18" s="58"/>
      <c r="E18" s="58"/>
      <c r="F18" s="58"/>
      <c r="G18" s="58"/>
      <c r="H18" s="58"/>
      <c r="I18" s="238"/>
      <c r="J18" s="238"/>
      <c r="K18" s="239"/>
      <c r="L18" s="24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1:25" ht="21.9" customHeight="1">
      <c r="A19" s="40"/>
    </row>
    <row r="20" spans="1:25" ht="21.9" customHeight="1">
      <c r="A20" s="40"/>
    </row>
    <row r="21" spans="1:25" ht="21.9" customHeight="1">
      <c r="A21" s="40"/>
    </row>
    <row r="22" spans="1:25" ht="21.9" customHeight="1">
      <c r="A22" s="40"/>
    </row>
    <row r="23" spans="1:25" ht="21.9" customHeight="1">
      <c r="A23" s="40"/>
    </row>
    <row r="24" spans="1:25" ht="21.9" customHeight="1">
      <c r="A24" s="40"/>
    </row>
    <row r="25" spans="1:25" ht="21.9" customHeight="1">
      <c r="A25" s="40"/>
    </row>
    <row r="26" spans="1:25" ht="21.9" customHeight="1">
      <c r="A26" s="40"/>
    </row>
    <row r="27" spans="1:25" ht="21.9" customHeight="1">
      <c r="A27" s="40"/>
    </row>
    <row r="28" spans="1:25" ht="21.9" customHeight="1">
      <c r="A28" s="40"/>
    </row>
    <row r="29" spans="1:25" ht="21.9" customHeight="1">
      <c r="A29" s="40"/>
    </row>
    <row r="30" spans="1:25" ht="21.9" customHeight="1">
      <c r="A30" s="40"/>
    </row>
    <row r="31" spans="1:25" ht="21.9" customHeight="1">
      <c r="A31" s="40"/>
    </row>
    <row r="32" spans="1:25" ht="21.9" customHeight="1">
      <c r="A32" s="40"/>
    </row>
    <row r="33" spans="1:1" ht="21.9" customHeight="1">
      <c r="A33" s="40"/>
    </row>
    <row r="34" spans="1:1" ht="21.9" customHeight="1">
      <c r="A34" s="40"/>
    </row>
    <row r="35" spans="1:1" ht="21.9" customHeight="1">
      <c r="A35" s="40"/>
    </row>
    <row r="36" spans="1:1" ht="21.9" customHeight="1">
      <c r="A36" s="40"/>
    </row>
    <row r="37" spans="1:1" ht="21.9" customHeight="1">
      <c r="A37" s="40"/>
    </row>
    <row r="38" spans="1:1" ht="21.9" customHeight="1">
      <c r="A38" s="40"/>
    </row>
    <row r="39" spans="1:1" ht="21.9" customHeight="1">
      <c r="A39" s="40"/>
    </row>
    <row r="40" spans="1:1" ht="21.9" customHeight="1">
      <c r="A40" s="40"/>
    </row>
    <row r="41" spans="1:1" ht="21.9" customHeight="1">
      <c r="A41" s="40"/>
    </row>
    <row r="42" spans="1:1" ht="21.9" customHeight="1">
      <c r="A42" s="40"/>
    </row>
    <row r="43" spans="1:1" ht="21.9" customHeight="1">
      <c r="A43" s="40"/>
    </row>
    <row r="44" spans="1:1" ht="21.9" customHeight="1">
      <c r="A44" s="40"/>
    </row>
  </sheetData>
  <mergeCells count="15">
    <mergeCell ref="A10:A12"/>
    <mergeCell ref="I10:L10"/>
    <mergeCell ref="M10:M12"/>
    <mergeCell ref="N10:X10"/>
    <mergeCell ref="N11:X11"/>
    <mergeCell ref="A2:B2"/>
    <mergeCell ref="A3:B3"/>
    <mergeCell ref="B10:H10"/>
    <mergeCell ref="B11:B12"/>
    <mergeCell ref="C11:C12"/>
    <mergeCell ref="D11:D12"/>
    <mergeCell ref="E11:E12"/>
    <mergeCell ref="F11:F12"/>
    <mergeCell ref="G11:G12"/>
    <mergeCell ref="H11:H12"/>
  </mergeCells>
  <phoneticPr fontId="7" type="noConversion"/>
  <pageMargins left="0.61" right="0.54" top="0.78740157480314965" bottom="0.78740157480314965" header="0.19685039370078741" footer="0.19685039370078741"/>
  <pageSetup paperSize="9" scale="68" orientation="landscape" horizontalDpi="200" verticalDpi="2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46101" r:id="rId4">
          <objectPr defaultSize="0" autoPict="0" r:id="rId5">
            <anchor moveWithCells="1" sizeWithCells="1">
              <from>
                <xdr:col>0</xdr:col>
                <xdr:colOff>419100</xdr:colOff>
                <xdr:row>3</xdr:row>
                <xdr:rowOff>45720</xdr:rowOff>
              </from>
              <to>
                <xdr:col>3</xdr:col>
                <xdr:colOff>441960</xdr:colOff>
                <xdr:row>9</xdr:row>
                <xdr:rowOff>83820</xdr:rowOff>
              </to>
            </anchor>
          </objectPr>
        </oleObject>
      </mc:Choice>
      <mc:Fallback>
        <oleObject progId="AutoCAD.Drawing.16" shapeId="4610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Y119"/>
  <sheetViews>
    <sheetView zoomScale="75" workbookViewId="0">
      <pane ySplit="13" topLeftCell="A76" activePane="bottomLeft" state="frozen"/>
      <selection pane="bottomLeft" activeCell="D86" sqref="D86"/>
    </sheetView>
  </sheetViews>
  <sheetFormatPr defaultColWidth="9" defaultRowHeight="21.9" customHeight="1"/>
  <cols>
    <col min="1" max="1" width="11" style="761" customWidth="1"/>
    <col min="2" max="3" width="11.09765625" style="762" customWidth="1"/>
    <col min="4" max="5" width="11.09765625" style="763" customWidth="1"/>
    <col min="6" max="6" width="9.59765625" style="763" customWidth="1"/>
    <col min="7" max="8" width="11.09765625" style="763" customWidth="1"/>
    <col min="9" max="9" width="5.59765625" style="763" customWidth="1"/>
    <col min="10" max="10" width="7.09765625" style="764" customWidth="1"/>
    <col min="11" max="11" width="7.09765625" style="765" customWidth="1"/>
    <col min="12" max="12" width="7.09765625" style="729" customWidth="1"/>
    <col min="13" max="14" width="8.09765625" style="730" customWidth="1"/>
    <col min="15" max="15" width="7.59765625" style="730" customWidth="1"/>
    <col min="16" max="18" width="7.59765625" style="731" customWidth="1"/>
    <col min="19" max="23" width="7.59765625" style="730" customWidth="1"/>
    <col min="24" max="25" width="7.59765625" style="597" customWidth="1"/>
    <col min="26" max="16384" width="9" style="597"/>
  </cols>
  <sheetData>
    <row r="1" spans="1:25" ht="21.75" customHeight="1">
      <c r="A1" s="723"/>
      <c r="B1" s="724"/>
      <c r="C1" s="725"/>
      <c r="D1" s="725"/>
      <c r="E1" s="725"/>
      <c r="F1" s="725"/>
      <c r="G1" s="725"/>
      <c r="H1" s="726"/>
      <c r="I1" s="726"/>
      <c r="J1" s="727"/>
      <c r="K1" s="728"/>
    </row>
    <row r="2" spans="1:25" ht="21.75" customHeight="1">
      <c r="A2" s="1032" t="s">
        <v>1769</v>
      </c>
      <c r="B2" s="1032"/>
      <c r="C2" s="725"/>
      <c r="D2" s="725"/>
      <c r="E2" s="725"/>
      <c r="F2" s="725"/>
      <c r="G2" s="725"/>
      <c r="H2" s="726"/>
      <c r="I2" s="726"/>
      <c r="J2" s="727"/>
      <c r="K2" s="728"/>
    </row>
    <row r="3" spans="1:25" ht="21.75" customHeight="1">
      <c r="A3" s="1032" t="s">
        <v>1770</v>
      </c>
      <c r="B3" s="1032"/>
      <c r="C3" s="725"/>
      <c r="D3" s="725"/>
      <c r="E3" s="725"/>
      <c r="F3" s="725"/>
      <c r="G3" s="725"/>
      <c r="H3" s="726"/>
      <c r="I3" s="726"/>
      <c r="J3" s="727"/>
      <c r="K3" s="728"/>
    </row>
    <row r="4" spans="1:25" ht="21.75" customHeight="1">
      <c r="A4" s="732"/>
      <c r="B4" s="732"/>
      <c r="C4" s="725"/>
      <c r="D4" s="725"/>
      <c r="E4" s="725"/>
      <c r="F4" s="725"/>
      <c r="G4" s="725"/>
      <c r="H4" s="726"/>
      <c r="I4" s="726"/>
      <c r="J4" s="727"/>
      <c r="K4" s="728"/>
    </row>
    <row r="5" spans="1:25" ht="21.75" customHeight="1">
      <c r="A5" s="732"/>
      <c r="B5" s="732"/>
      <c r="C5" s="725"/>
      <c r="D5" s="725"/>
      <c r="E5" s="725"/>
      <c r="F5" s="725"/>
      <c r="G5" s="725"/>
      <c r="H5" s="726"/>
      <c r="I5" s="726"/>
      <c r="J5" s="727"/>
      <c r="K5" s="728"/>
    </row>
    <row r="6" spans="1:25" ht="21.75" customHeight="1">
      <c r="A6" s="732"/>
      <c r="B6" s="732"/>
      <c r="C6" s="725"/>
      <c r="D6" s="725"/>
      <c r="E6" s="725"/>
      <c r="F6" s="725"/>
      <c r="G6" s="725"/>
      <c r="H6" s="726"/>
      <c r="I6" s="726"/>
      <c r="J6" s="727"/>
      <c r="K6" s="728"/>
    </row>
    <row r="7" spans="1:25" ht="21.75" customHeight="1">
      <c r="A7" s="732"/>
      <c r="B7" s="732"/>
      <c r="C7" s="725"/>
      <c r="D7" s="725"/>
      <c r="E7" s="725"/>
      <c r="F7" s="725"/>
      <c r="G7" s="725"/>
      <c r="H7" s="726"/>
      <c r="I7" s="726"/>
      <c r="J7" s="727"/>
      <c r="K7" s="728"/>
      <c r="L7" s="733"/>
      <c r="M7" s="734"/>
      <c r="N7" s="734"/>
      <c r="O7" s="734"/>
      <c r="P7" s="735"/>
      <c r="Q7" s="735"/>
      <c r="R7" s="735"/>
      <c r="S7" s="734"/>
      <c r="T7" s="734"/>
      <c r="U7" s="734"/>
      <c r="V7" s="734"/>
      <c r="W7" s="734"/>
      <c r="X7" s="736"/>
      <c r="Y7" s="736"/>
    </row>
    <row r="8" spans="1:25" ht="21.75" customHeight="1">
      <c r="A8" s="732"/>
      <c r="B8" s="732"/>
      <c r="C8" s="725"/>
      <c r="D8" s="725"/>
      <c r="E8" s="725"/>
      <c r="F8" s="725"/>
      <c r="G8" s="725"/>
      <c r="H8" s="726"/>
      <c r="I8" s="726"/>
      <c r="J8" s="727"/>
      <c r="K8" s="728"/>
      <c r="L8" s="737"/>
      <c r="M8" s="738"/>
      <c r="N8" s="738"/>
      <c r="O8" s="739"/>
      <c r="P8" s="740"/>
      <c r="Q8" s="740"/>
      <c r="R8" s="740"/>
      <c r="S8" s="739"/>
      <c r="T8" s="739"/>
      <c r="U8" s="739"/>
      <c r="V8" s="739"/>
      <c r="W8" s="739"/>
      <c r="X8" s="1031"/>
      <c r="Y8" s="1031"/>
    </row>
    <row r="9" spans="1:25" ht="21.75" customHeight="1">
      <c r="A9" s="732"/>
      <c r="B9" s="732"/>
      <c r="C9" s="725"/>
      <c r="D9" s="725"/>
      <c r="E9" s="725"/>
      <c r="F9" s="725"/>
      <c r="G9" s="725"/>
      <c r="H9" s="726"/>
      <c r="I9" s="726"/>
      <c r="J9" s="727"/>
      <c r="K9" s="728"/>
      <c r="L9" s="737"/>
      <c r="M9" s="738"/>
      <c r="N9" s="738"/>
      <c r="O9" s="739"/>
      <c r="P9" s="740"/>
      <c r="Q9" s="740"/>
      <c r="R9" s="740"/>
      <c r="S9" s="739"/>
      <c r="T9" s="739"/>
      <c r="U9" s="739"/>
      <c r="V9" s="739"/>
      <c r="W9" s="739"/>
      <c r="X9" s="741"/>
      <c r="Y9" s="741"/>
    </row>
    <row r="10" spans="1:25" ht="21.75" customHeight="1">
      <c r="A10" s="732"/>
      <c r="B10" s="732"/>
      <c r="C10" s="725"/>
      <c r="D10" s="725"/>
      <c r="E10" s="725"/>
      <c r="F10" s="725"/>
      <c r="G10" s="725"/>
      <c r="H10" s="726"/>
      <c r="I10" s="726"/>
      <c r="J10" s="727"/>
      <c r="K10" s="728"/>
      <c r="L10" s="733"/>
      <c r="M10" s="734"/>
      <c r="N10" s="734"/>
      <c r="O10" s="734"/>
      <c r="P10" s="735"/>
      <c r="Q10" s="735"/>
      <c r="R10" s="735"/>
      <c r="S10" s="734"/>
      <c r="T10" s="734"/>
      <c r="U10" s="734"/>
      <c r="V10" s="734"/>
      <c r="W10" s="734"/>
      <c r="X10" s="736"/>
      <c r="Y10" s="736"/>
    </row>
    <row r="11" spans="1:25" s="742" customFormat="1" ht="21.9" customHeight="1">
      <c r="A11" s="1036" t="s">
        <v>1771</v>
      </c>
      <c r="B11" s="1033" t="s">
        <v>3778</v>
      </c>
      <c r="C11" s="1034"/>
      <c r="D11" s="1034"/>
      <c r="E11" s="1034"/>
      <c r="F11" s="1034"/>
      <c r="G11" s="1034"/>
      <c r="H11" s="1035"/>
      <c r="I11" s="1039" t="s">
        <v>3539</v>
      </c>
      <c r="J11" s="1028" t="s">
        <v>3779</v>
      </c>
      <c r="K11" s="1028"/>
      <c r="L11" s="1028"/>
      <c r="M11" s="1028"/>
      <c r="N11" s="1040" t="s">
        <v>3780</v>
      </c>
      <c r="O11" s="1018" t="s">
        <v>3781</v>
      </c>
      <c r="P11" s="1019"/>
      <c r="Q11" s="1019"/>
      <c r="R11" s="1019"/>
      <c r="S11" s="1019"/>
      <c r="T11" s="1019"/>
      <c r="U11" s="1019"/>
      <c r="V11" s="1019"/>
      <c r="W11" s="1019"/>
      <c r="X11" s="1019"/>
      <c r="Y11" s="1020"/>
    </row>
    <row r="12" spans="1:25" s="742" customFormat="1" ht="15.75" customHeight="1">
      <c r="A12" s="1037"/>
      <c r="B12" s="1038" t="s">
        <v>1759</v>
      </c>
      <c r="C12" s="1038" t="s">
        <v>1760</v>
      </c>
      <c r="D12" s="1038" t="s">
        <v>1761</v>
      </c>
      <c r="E12" s="1038" t="s">
        <v>1762</v>
      </c>
      <c r="F12" s="1038" t="s">
        <v>4634</v>
      </c>
      <c r="G12" s="1038" t="s">
        <v>4635</v>
      </c>
      <c r="H12" s="1038" t="s">
        <v>4636</v>
      </c>
      <c r="I12" s="1039"/>
      <c r="J12" s="743" t="s">
        <v>4637</v>
      </c>
      <c r="K12" s="688" t="s">
        <v>4638</v>
      </c>
      <c r="L12" s="688" t="s">
        <v>4639</v>
      </c>
      <c r="M12" s="744" t="s">
        <v>4640</v>
      </c>
      <c r="N12" s="1040"/>
      <c r="O12" s="1021" t="s">
        <v>4207</v>
      </c>
      <c r="P12" s="1022"/>
      <c r="Q12" s="1022"/>
      <c r="R12" s="1022"/>
      <c r="S12" s="1022"/>
      <c r="T12" s="1022"/>
      <c r="U12" s="1022"/>
      <c r="V12" s="1022"/>
      <c r="W12" s="1022"/>
      <c r="X12" s="1022"/>
      <c r="Y12" s="1023"/>
    </row>
    <row r="13" spans="1:25" s="751" customFormat="1" ht="15.75" customHeight="1">
      <c r="A13" s="1037"/>
      <c r="B13" s="1038"/>
      <c r="C13" s="1038"/>
      <c r="D13" s="1038"/>
      <c r="E13" s="1038"/>
      <c r="F13" s="1038"/>
      <c r="G13" s="1038"/>
      <c r="H13" s="1038"/>
      <c r="I13" s="1039"/>
      <c r="J13" s="745" t="s">
        <v>4208</v>
      </c>
      <c r="K13" s="689" t="s">
        <v>4209</v>
      </c>
      <c r="L13" s="689" t="s">
        <v>4210</v>
      </c>
      <c r="M13" s="746" t="s">
        <v>4211</v>
      </c>
      <c r="N13" s="1041"/>
      <c r="O13" s="747" t="s">
        <v>4212</v>
      </c>
      <c r="P13" s="748" t="s">
        <v>4213</v>
      </c>
      <c r="Q13" s="749" t="s">
        <v>4214</v>
      </c>
      <c r="R13" s="749" t="s">
        <v>4215</v>
      </c>
      <c r="S13" s="750" t="s">
        <v>4216</v>
      </c>
      <c r="T13" s="750" t="s">
        <v>2202</v>
      </c>
      <c r="U13" s="750" t="s">
        <v>4761</v>
      </c>
      <c r="V13" s="750" t="s">
        <v>4762</v>
      </c>
      <c r="W13" s="750" t="s">
        <v>4763</v>
      </c>
      <c r="X13" s="750" t="s">
        <v>4764</v>
      </c>
      <c r="Y13" s="750" t="s">
        <v>4765</v>
      </c>
    </row>
    <row r="14" spans="1:25" s="165" customFormat="1" ht="21.9" customHeight="1">
      <c r="A14" s="752" t="s">
        <v>5062</v>
      </c>
      <c r="B14" s="117" t="s">
        <v>4766</v>
      </c>
      <c r="C14" s="117" t="s">
        <v>4767</v>
      </c>
      <c r="D14" s="117" t="s">
        <v>4768</v>
      </c>
      <c r="E14" s="117" t="s">
        <v>4769</v>
      </c>
      <c r="F14" s="117" t="s">
        <v>4770</v>
      </c>
      <c r="G14" s="117" t="s">
        <v>4771</v>
      </c>
      <c r="H14" s="117" t="s">
        <v>4772</v>
      </c>
      <c r="I14" s="117" t="s">
        <v>5316</v>
      </c>
      <c r="J14" s="556">
        <f>K14/L14</f>
        <v>0.38259441707717573</v>
      </c>
      <c r="K14" s="254">
        <v>23.3</v>
      </c>
      <c r="L14" s="254">
        <v>60.9</v>
      </c>
      <c r="M14" s="101">
        <f>K14*L14</f>
        <v>1418.97</v>
      </c>
      <c r="N14" s="101">
        <v>7.75</v>
      </c>
      <c r="O14" s="117"/>
      <c r="P14" s="268"/>
      <c r="Q14" s="268">
        <v>4600</v>
      </c>
      <c r="R14" s="268">
        <v>4370</v>
      </c>
      <c r="S14" s="268">
        <v>5400</v>
      </c>
      <c r="T14" s="268">
        <v>5140</v>
      </c>
      <c r="U14" s="268">
        <v>5140</v>
      </c>
      <c r="V14" s="117"/>
      <c r="W14" s="117"/>
      <c r="X14" s="753"/>
      <c r="Y14" s="753"/>
    </row>
    <row r="15" spans="1:25" s="6" customFormat="1" ht="21.9" customHeight="1">
      <c r="A15" s="838" t="s">
        <v>4839</v>
      </c>
      <c r="B15" s="5" t="s">
        <v>4840</v>
      </c>
      <c r="C15" s="5" t="s">
        <v>4841</v>
      </c>
      <c r="D15" s="5" t="s">
        <v>4842</v>
      </c>
      <c r="E15" s="5" t="s">
        <v>4843</v>
      </c>
      <c r="F15" s="5" t="s">
        <v>4844</v>
      </c>
      <c r="G15" s="5" t="s">
        <v>4845</v>
      </c>
      <c r="H15" s="5" t="s">
        <v>4846</v>
      </c>
      <c r="I15" s="5" t="s">
        <v>1417</v>
      </c>
      <c r="J15" s="476">
        <f>K15/L15</f>
        <v>0.39902280130293161</v>
      </c>
      <c r="K15" s="219">
        <v>24.5</v>
      </c>
      <c r="L15" s="219">
        <v>61.4</v>
      </c>
      <c r="M15" s="48">
        <f>K15*L15</f>
        <v>1504.3</v>
      </c>
      <c r="N15" s="48">
        <v>8.1999999999999993</v>
      </c>
      <c r="O15" s="5"/>
      <c r="P15" s="220">
        <v>5100</v>
      </c>
      <c r="Q15" s="220">
        <v>5100</v>
      </c>
      <c r="R15" s="220">
        <v>4780</v>
      </c>
      <c r="S15" s="220">
        <v>6200</v>
      </c>
      <c r="T15" s="220">
        <v>5850</v>
      </c>
      <c r="U15" s="220">
        <v>5850</v>
      </c>
      <c r="V15" s="5"/>
      <c r="W15" s="5"/>
      <c r="X15" s="858"/>
      <c r="Y15" s="858"/>
    </row>
    <row r="16" spans="1:25" s="751" customFormat="1" ht="21.9" customHeight="1">
      <c r="A16" s="752" t="s">
        <v>4773</v>
      </c>
      <c r="B16" s="722" t="s">
        <v>4766</v>
      </c>
      <c r="C16" s="722" t="s">
        <v>4774</v>
      </c>
      <c r="D16" s="722" t="s">
        <v>4768</v>
      </c>
      <c r="E16" s="722" t="s">
        <v>4769</v>
      </c>
      <c r="F16" s="722" t="s">
        <v>4770</v>
      </c>
      <c r="G16" s="722" t="s">
        <v>4771</v>
      </c>
      <c r="H16" s="722" t="s">
        <v>4775</v>
      </c>
      <c r="I16" s="722" t="s">
        <v>5316</v>
      </c>
      <c r="J16" s="700">
        <f>K16/L16</f>
        <v>0.48738170347003151</v>
      </c>
      <c r="K16" s="720">
        <v>30.9</v>
      </c>
      <c r="L16" s="720">
        <v>63.4</v>
      </c>
      <c r="M16" s="477">
        <f>K16*L16</f>
        <v>1959.06</v>
      </c>
      <c r="N16" s="477">
        <v>10.6</v>
      </c>
      <c r="O16" s="722">
        <v>4500</v>
      </c>
      <c r="P16" s="754">
        <v>4500</v>
      </c>
      <c r="Q16" s="754">
        <v>4500</v>
      </c>
      <c r="R16" s="754">
        <v>4220</v>
      </c>
      <c r="S16" s="754">
        <v>5200</v>
      </c>
      <c r="T16" s="754">
        <v>4900</v>
      </c>
      <c r="U16" s="754">
        <v>4900</v>
      </c>
      <c r="V16" s="722"/>
      <c r="W16" s="722"/>
      <c r="X16" s="755"/>
      <c r="Y16" s="755"/>
    </row>
    <row r="17" spans="1:25" s="756" customFormat="1" ht="21.9" customHeight="1">
      <c r="A17" s="752" t="s">
        <v>4776</v>
      </c>
      <c r="B17" s="722" t="s">
        <v>4766</v>
      </c>
      <c r="C17" s="722" t="s">
        <v>4690</v>
      </c>
      <c r="D17" s="722" t="s">
        <v>4768</v>
      </c>
      <c r="E17" s="722" t="s">
        <v>4769</v>
      </c>
      <c r="F17" s="722" t="s">
        <v>4691</v>
      </c>
      <c r="G17" s="722" t="s">
        <v>4692</v>
      </c>
      <c r="H17" s="722" t="s">
        <v>1376</v>
      </c>
      <c r="I17" s="722" t="s">
        <v>5316</v>
      </c>
      <c r="J17" s="700">
        <f t="shared" ref="J17:J105" si="0">K17/L17</f>
        <v>0.49371069182389932</v>
      </c>
      <c r="K17" s="720">
        <v>31.4</v>
      </c>
      <c r="L17" s="720">
        <v>63.6</v>
      </c>
      <c r="M17" s="477">
        <f t="shared" ref="M17:M105" si="1">K17*L17</f>
        <v>1997.04</v>
      </c>
      <c r="N17" s="477">
        <v>10.65</v>
      </c>
      <c r="O17" s="722"/>
      <c r="P17" s="754"/>
      <c r="Q17" s="754">
        <v>4450</v>
      </c>
      <c r="R17" s="754">
        <v>4170</v>
      </c>
      <c r="S17" s="754">
        <v>5150</v>
      </c>
      <c r="T17" s="754">
        <v>4850</v>
      </c>
      <c r="U17" s="754">
        <v>4850</v>
      </c>
      <c r="V17" s="722"/>
      <c r="W17" s="722"/>
      <c r="X17" s="755"/>
      <c r="Y17" s="755"/>
    </row>
    <row r="18" spans="1:25" s="756" customFormat="1" ht="21.9" customHeight="1">
      <c r="A18" s="752" t="s">
        <v>4657</v>
      </c>
      <c r="B18" s="718" t="s">
        <v>4766</v>
      </c>
      <c r="C18" s="718" t="s">
        <v>4658</v>
      </c>
      <c r="D18" s="718" t="s">
        <v>4768</v>
      </c>
      <c r="E18" s="718" t="s">
        <v>4769</v>
      </c>
      <c r="F18" s="718" t="s">
        <v>4691</v>
      </c>
      <c r="G18" s="718" t="s">
        <v>4692</v>
      </c>
      <c r="H18" s="718" t="s">
        <v>1377</v>
      </c>
      <c r="I18" s="718" t="s">
        <v>5316</v>
      </c>
      <c r="J18" s="686">
        <f>K18/L18</f>
        <v>0.51249999999999996</v>
      </c>
      <c r="K18" s="757">
        <v>32.799999999999997</v>
      </c>
      <c r="L18" s="757">
        <v>64</v>
      </c>
      <c r="M18" s="488">
        <f>K18*L18</f>
        <v>2099.1999999999998</v>
      </c>
      <c r="N18" s="488">
        <v>11.2</v>
      </c>
      <c r="O18" s="718"/>
      <c r="P18" s="758"/>
      <c r="Q18" s="758">
        <v>4300</v>
      </c>
      <c r="R18" s="758">
        <v>4030</v>
      </c>
      <c r="S18" s="758">
        <v>5040</v>
      </c>
      <c r="T18" s="758">
        <v>4740</v>
      </c>
      <c r="U18" s="758">
        <v>4740</v>
      </c>
      <c r="V18" s="718"/>
      <c r="W18" s="718"/>
      <c r="X18" s="759"/>
      <c r="Y18" s="759"/>
    </row>
    <row r="19" spans="1:25" s="691" customFormat="1" ht="21.9" customHeight="1">
      <c r="A19" s="752" t="s">
        <v>4659</v>
      </c>
      <c r="B19" s="718" t="s">
        <v>4660</v>
      </c>
      <c r="C19" s="718" t="s">
        <v>4661</v>
      </c>
      <c r="D19" s="718" t="s">
        <v>4662</v>
      </c>
      <c r="E19" s="718" t="s">
        <v>4663</v>
      </c>
      <c r="F19" s="718" t="s">
        <v>4664</v>
      </c>
      <c r="G19" s="718" t="s">
        <v>4665</v>
      </c>
      <c r="H19" s="718" t="s">
        <v>65</v>
      </c>
      <c r="I19" s="718" t="s">
        <v>5316</v>
      </c>
      <c r="J19" s="686">
        <f>K19/L19</f>
        <v>0.26581196581196581</v>
      </c>
      <c r="K19" s="757">
        <v>31.1</v>
      </c>
      <c r="L19" s="758">
        <v>117</v>
      </c>
      <c r="M19" s="488">
        <f>K19*L19</f>
        <v>3638.7000000000003</v>
      </c>
      <c r="N19" s="488">
        <v>20</v>
      </c>
      <c r="O19" s="718"/>
      <c r="P19" s="758"/>
      <c r="Q19" s="758">
        <v>7360</v>
      </c>
      <c r="R19" s="758">
        <v>6950</v>
      </c>
      <c r="S19" s="758">
        <v>8950</v>
      </c>
      <c r="T19" s="758">
        <v>8460</v>
      </c>
      <c r="U19" s="758">
        <v>8460</v>
      </c>
      <c r="V19" s="718"/>
      <c r="W19" s="718"/>
      <c r="X19" s="759"/>
      <c r="Y19" s="759"/>
    </row>
    <row r="20" spans="1:25" s="691" customFormat="1" ht="21.9" customHeight="1">
      <c r="A20" s="752" t="s">
        <v>1742</v>
      </c>
      <c r="B20" s="722" t="s">
        <v>4660</v>
      </c>
      <c r="C20" s="722" t="s">
        <v>4666</v>
      </c>
      <c r="D20" s="722" t="s">
        <v>4662</v>
      </c>
      <c r="E20" s="722" t="s">
        <v>4663</v>
      </c>
      <c r="F20" s="722" t="s">
        <v>4664</v>
      </c>
      <c r="G20" s="722" t="s">
        <v>4665</v>
      </c>
      <c r="H20" s="722" t="s">
        <v>4667</v>
      </c>
      <c r="I20" s="722" t="s">
        <v>5316</v>
      </c>
      <c r="J20" s="700">
        <f t="shared" si="0"/>
        <v>0.28974358974358971</v>
      </c>
      <c r="K20" s="720">
        <v>33.9</v>
      </c>
      <c r="L20" s="754">
        <v>117</v>
      </c>
      <c r="M20" s="477">
        <f t="shared" si="1"/>
        <v>3966.2999999999997</v>
      </c>
      <c r="N20" s="477">
        <v>21.6</v>
      </c>
      <c r="O20" s="722"/>
      <c r="P20" s="754"/>
      <c r="Q20" s="754">
        <v>6960</v>
      </c>
      <c r="R20" s="754">
        <v>6560</v>
      </c>
      <c r="S20" s="754">
        <v>8500</v>
      </c>
      <c r="T20" s="754">
        <v>8020</v>
      </c>
      <c r="U20" s="754">
        <v>8020</v>
      </c>
      <c r="V20" s="722"/>
      <c r="W20" s="722"/>
      <c r="X20" s="755"/>
      <c r="Y20" s="755"/>
    </row>
    <row r="21" spans="1:25" s="691" customFormat="1" ht="21.9" customHeight="1">
      <c r="A21" s="752" t="s">
        <v>1743</v>
      </c>
      <c r="B21" s="722" t="s">
        <v>4660</v>
      </c>
      <c r="C21" s="722" t="s">
        <v>1611</v>
      </c>
      <c r="D21" s="722" t="s">
        <v>4662</v>
      </c>
      <c r="E21" s="722" t="s">
        <v>4663</v>
      </c>
      <c r="F21" s="722" t="s">
        <v>1612</v>
      </c>
      <c r="G21" s="722" t="s">
        <v>4665</v>
      </c>
      <c r="H21" s="722" t="s">
        <v>1613</v>
      </c>
      <c r="I21" s="722" t="s">
        <v>5316</v>
      </c>
      <c r="J21" s="700">
        <f t="shared" si="0"/>
        <v>0.29760683760683759</v>
      </c>
      <c r="K21" s="720">
        <v>34.82</v>
      </c>
      <c r="L21" s="754">
        <v>117</v>
      </c>
      <c r="M21" s="477">
        <f t="shared" si="1"/>
        <v>4073.94</v>
      </c>
      <c r="N21" s="477">
        <v>22.2</v>
      </c>
      <c r="O21" s="722"/>
      <c r="P21" s="754"/>
      <c r="Q21" s="754">
        <v>6800</v>
      </c>
      <c r="R21" s="754">
        <v>6410</v>
      </c>
      <c r="S21" s="754">
        <v>8350</v>
      </c>
      <c r="T21" s="754">
        <v>7880</v>
      </c>
      <c r="U21" s="754">
        <v>7880</v>
      </c>
      <c r="V21" s="722"/>
      <c r="W21" s="722"/>
      <c r="X21" s="755"/>
      <c r="Y21" s="755"/>
    </row>
    <row r="22" spans="1:25" s="691" customFormat="1" ht="21.9" customHeight="1">
      <c r="A22" s="752" t="s">
        <v>1614</v>
      </c>
      <c r="B22" s="718" t="s">
        <v>4660</v>
      </c>
      <c r="C22" s="718" t="s">
        <v>1615</v>
      </c>
      <c r="D22" s="718" t="s">
        <v>4662</v>
      </c>
      <c r="E22" s="718" t="s">
        <v>4663</v>
      </c>
      <c r="F22" s="718" t="s">
        <v>1612</v>
      </c>
      <c r="G22" s="718" t="s">
        <v>4665</v>
      </c>
      <c r="H22" s="718" t="s">
        <v>1616</v>
      </c>
      <c r="I22" s="718" t="s">
        <v>5316</v>
      </c>
      <c r="J22" s="686">
        <f>K22/L22</f>
        <v>0.31452991452991452</v>
      </c>
      <c r="K22" s="757">
        <v>36.799999999999997</v>
      </c>
      <c r="L22" s="758">
        <v>117</v>
      </c>
      <c r="M22" s="488">
        <f>K22*L22</f>
        <v>4305.5999999999995</v>
      </c>
      <c r="N22" s="488">
        <v>23.3</v>
      </c>
      <c r="O22" s="718"/>
      <c r="P22" s="758"/>
      <c r="Q22" s="758">
        <v>5900</v>
      </c>
      <c r="R22" s="758">
        <v>5590</v>
      </c>
      <c r="S22" s="758">
        <v>8100</v>
      </c>
      <c r="T22" s="758">
        <v>7630</v>
      </c>
      <c r="U22" s="758">
        <v>7630</v>
      </c>
      <c r="V22" s="718"/>
      <c r="W22" s="718"/>
      <c r="X22" s="759"/>
      <c r="Y22" s="759"/>
    </row>
    <row r="23" spans="1:25" s="756" customFormat="1" ht="21.9" customHeight="1">
      <c r="A23" s="752" t="s">
        <v>1617</v>
      </c>
      <c r="B23" s="718" t="s">
        <v>4660</v>
      </c>
      <c r="C23" s="718" t="s">
        <v>1618</v>
      </c>
      <c r="D23" s="718" t="s">
        <v>4662</v>
      </c>
      <c r="E23" s="718" t="s">
        <v>4663</v>
      </c>
      <c r="F23" s="718" t="s">
        <v>1612</v>
      </c>
      <c r="G23" s="718" t="s">
        <v>4665</v>
      </c>
      <c r="H23" s="718" t="s">
        <v>1619</v>
      </c>
      <c r="I23" s="718" t="s">
        <v>5316</v>
      </c>
      <c r="J23" s="686">
        <f t="shared" si="0"/>
        <v>0.31572649572649569</v>
      </c>
      <c r="K23" s="757">
        <v>36.94</v>
      </c>
      <c r="L23" s="758">
        <v>117</v>
      </c>
      <c r="M23" s="488">
        <f t="shared" si="1"/>
        <v>4321.9799999999996</v>
      </c>
      <c r="N23" s="488">
        <v>23.4</v>
      </c>
      <c r="O23" s="718"/>
      <c r="P23" s="758">
        <v>5900</v>
      </c>
      <c r="Q23" s="758">
        <v>5900</v>
      </c>
      <c r="R23" s="758">
        <v>5590</v>
      </c>
      <c r="S23" s="758">
        <v>8100</v>
      </c>
      <c r="T23" s="758">
        <v>7630</v>
      </c>
      <c r="U23" s="758">
        <v>7630</v>
      </c>
      <c r="V23" s="718"/>
      <c r="W23" s="718"/>
      <c r="X23" s="759"/>
      <c r="Y23" s="759"/>
    </row>
    <row r="24" spans="1:25" s="691" customFormat="1" ht="21.9" customHeight="1">
      <c r="A24" s="752" t="s">
        <v>1744</v>
      </c>
      <c r="B24" s="722" t="s">
        <v>4660</v>
      </c>
      <c r="C24" s="722" t="s">
        <v>1471</v>
      </c>
      <c r="D24" s="722" t="s">
        <v>4662</v>
      </c>
      <c r="E24" s="722" t="s">
        <v>4663</v>
      </c>
      <c r="F24" s="722" t="s">
        <v>1612</v>
      </c>
      <c r="G24" s="722" t="s">
        <v>1472</v>
      </c>
      <c r="H24" s="722" t="s">
        <v>1473</v>
      </c>
      <c r="I24" s="722" t="s">
        <v>5316</v>
      </c>
      <c r="J24" s="700">
        <f t="shared" si="0"/>
        <v>0.3247863247863248</v>
      </c>
      <c r="K24" s="720">
        <v>38</v>
      </c>
      <c r="L24" s="754">
        <v>117</v>
      </c>
      <c r="M24" s="477">
        <f t="shared" si="1"/>
        <v>4446</v>
      </c>
      <c r="N24" s="477">
        <v>23.7</v>
      </c>
      <c r="O24" s="722">
        <v>6250</v>
      </c>
      <c r="P24" s="754">
        <v>6400</v>
      </c>
      <c r="Q24" s="754">
        <v>6400</v>
      </c>
      <c r="R24" s="754">
        <v>6020</v>
      </c>
      <c r="S24" s="754">
        <v>7940</v>
      </c>
      <c r="T24" s="754">
        <v>7470</v>
      </c>
      <c r="U24" s="754">
        <v>7470</v>
      </c>
      <c r="V24" s="722"/>
      <c r="W24" s="722"/>
      <c r="X24" s="755"/>
      <c r="Y24" s="755"/>
    </row>
    <row r="25" spans="1:25" s="691" customFormat="1" ht="21.9" customHeight="1">
      <c r="A25" s="752" t="s">
        <v>3330</v>
      </c>
      <c r="B25" s="722" t="s">
        <v>4660</v>
      </c>
      <c r="C25" s="722" t="s">
        <v>3331</v>
      </c>
      <c r="D25" s="722" t="s">
        <v>4662</v>
      </c>
      <c r="E25" s="722" t="s">
        <v>4663</v>
      </c>
      <c r="F25" s="722" t="s">
        <v>4664</v>
      </c>
      <c r="G25" s="722" t="s">
        <v>4665</v>
      </c>
      <c r="H25" s="722" t="s">
        <v>3332</v>
      </c>
      <c r="I25" s="722" t="s">
        <v>5316</v>
      </c>
      <c r="J25" s="700">
        <f t="shared" si="0"/>
        <v>0.32564102564102565</v>
      </c>
      <c r="K25" s="720">
        <v>38.1</v>
      </c>
      <c r="L25" s="754">
        <v>117</v>
      </c>
      <c r="M25" s="477">
        <f t="shared" si="1"/>
        <v>4457.7</v>
      </c>
      <c r="N25" s="477">
        <v>24</v>
      </c>
      <c r="O25" s="722"/>
      <c r="P25" s="754"/>
      <c r="Q25" s="754">
        <v>6400</v>
      </c>
      <c r="R25" s="754">
        <v>6020</v>
      </c>
      <c r="S25" s="754">
        <v>7940</v>
      </c>
      <c r="T25" s="754">
        <v>7470</v>
      </c>
      <c r="U25" s="754">
        <v>7470</v>
      </c>
      <c r="V25" s="722"/>
      <c r="W25" s="722"/>
      <c r="X25" s="755"/>
      <c r="Y25" s="755"/>
    </row>
    <row r="26" spans="1:25" s="691" customFormat="1" ht="21.9" customHeight="1">
      <c r="A26" s="752" t="s">
        <v>5324</v>
      </c>
      <c r="B26" s="718" t="s">
        <v>4660</v>
      </c>
      <c r="C26" s="718" t="s">
        <v>5325</v>
      </c>
      <c r="D26" s="718" t="s">
        <v>4662</v>
      </c>
      <c r="E26" s="718" t="s">
        <v>4663</v>
      </c>
      <c r="F26" s="718" t="s">
        <v>1612</v>
      </c>
      <c r="G26" s="718" t="s">
        <v>4665</v>
      </c>
      <c r="H26" s="718" t="s">
        <v>5326</v>
      </c>
      <c r="I26" s="718" t="s">
        <v>5316</v>
      </c>
      <c r="J26" s="686">
        <f t="shared" si="0"/>
        <v>0.33931623931623933</v>
      </c>
      <c r="K26" s="757">
        <v>39.700000000000003</v>
      </c>
      <c r="L26" s="758">
        <v>117</v>
      </c>
      <c r="M26" s="488">
        <f t="shared" si="1"/>
        <v>4644.9000000000005</v>
      </c>
      <c r="N26" s="488">
        <v>24.9</v>
      </c>
      <c r="O26" s="718">
        <v>6230</v>
      </c>
      <c r="P26" s="758">
        <v>6500</v>
      </c>
      <c r="Q26" s="758">
        <v>6500</v>
      </c>
      <c r="R26" s="758">
        <v>6090</v>
      </c>
      <c r="S26" s="758">
        <v>8100</v>
      </c>
      <c r="T26" s="758">
        <v>7590</v>
      </c>
      <c r="U26" s="758">
        <v>7590</v>
      </c>
      <c r="V26" s="718"/>
      <c r="W26" s="718"/>
      <c r="X26" s="759"/>
      <c r="Y26" s="759"/>
    </row>
    <row r="27" spans="1:25" s="691" customFormat="1" ht="21.9" customHeight="1">
      <c r="A27" s="752" t="s">
        <v>4922</v>
      </c>
      <c r="B27" s="718" t="s">
        <v>4660</v>
      </c>
      <c r="C27" s="718" t="s">
        <v>5325</v>
      </c>
      <c r="D27" s="718" t="s">
        <v>4662</v>
      </c>
      <c r="E27" s="718" t="s">
        <v>4663</v>
      </c>
      <c r="F27" s="718" t="s">
        <v>1612</v>
      </c>
      <c r="G27" s="718" t="s">
        <v>5327</v>
      </c>
      <c r="H27" s="718" t="s">
        <v>5326</v>
      </c>
      <c r="I27" s="718" t="s">
        <v>5316</v>
      </c>
      <c r="J27" s="686">
        <f>K27/L27</f>
        <v>0.33931623931623933</v>
      </c>
      <c r="K27" s="757">
        <v>39.700000000000003</v>
      </c>
      <c r="L27" s="758">
        <v>117</v>
      </c>
      <c r="M27" s="488">
        <f>K27*L27</f>
        <v>4644.9000000000005</v>
      </c>
      <c r="N27" s="488">
        <v>24.9</v>
      </c>
      <c r="O27" s="718">
        <v>6230</v>
      </c>
      <c r="P27" s="758">
        <v>6500</v>
      </c>
      <c r="Q27" s="758">
        <v>6500</v>
      </c>
      <c r="R27" s="758">
        <v>6090</v>
      </c>
      <c r="S27" s="758">
        <v>8100</v>
      </c>
      <c r="T27" s="758">
        <v>7590</v>
      </c>
      <c r="U27" s="758">
        <v>7590</v>
      </c>
      <c r="V27" s="718"/>
      <c r="W27" s="718"/>
      <c r="X27" s="759"/>
      <c r="Y27" s="759"/>
    </row>
    <row r="28" spans="1:25" s="756" customFormat="1" ht="21.9" customHeight="1">
      <c r="A28" s="752" t="s">
        <v>5328</v>
      </c>
      <c r="B28" s="722" t="s">
        <v>4660</v>
      </c>
      <c r="C28" s="722" t="s">
        <v>5329</v>
      </c>
      <c r="D28" s="722" t="s">
        <v>4662</v>
      </c>
      <c r="E28" s="722" t="s">
        <v>4663</v>
      </c>
      <c r="F28" s="722" t="s">
        <v>1612</v>
      </c>
      <c r="G28" s="722" t="s">
        <v>4665</v>
      </c>
      <c r="H28" s="722" t="s">
        <v>5330</v>
      </c>
      <c r="I28" s="722" t="s">
        <v>5316</v>
      </c>
      <c r="J28" s="700">
        <f t="shared" si="0"/>
        <v>0.34529914529914529</v>
      </c>
      <c r="K28" s="720">
        <v>40.4</v>
      </c>
      <c r="L28" s="754">
        <v>117</v>
      </c>
      <c r="M28" s="477">
        <f t="shared" si="1"/>
        <v>4726.8</v>
      </c>
      <c r="N28" s="477">
        <v>25.2</v>
      </c>
      <c r="O28" s="722"/>
      <c r="P28" s="754"/>
      <c r="Q28" s="754">
        <v>6500</v>
      </c>
      <c r="R28" s="754">
        <v>6090</v>
      </c>
      <c r="S28" s="754">
        <v>8100</v>
      </c>
      <c r="T28" s="754">
        <v>7590</v>
      </c>
      <c r="U28" s="754">
        <v>7590</v>
      </c>
      <c r="V28" s="722"/>
      <c r="W28" s="722"/>
      <c r="X28" s="755"/>
      <c r="Y28" s="755"/>
    </row>
    <row r="29" spans="1:25" s="691" customFormat="1" ht="21.9" customHeight="1">
      <c r="A29" s="752" t="s">
        <v>5331</v>
      </c>
      <c r="B29" s="722" t="s">
        <v>4660</v>
      </c>
      <c r="C29" s="722" t="s">
        <v>63</v>
      </c>
      <c r="D29" s="722" t="s">
        <v>4662</v>
      </c>
      <c r="E29" s="722" t="s">
        <v>4663</v>
      </c>
      <c r="F29" s="722" t="s">
        <v>4664</v>
      </c>
      <c r="G29" s="722" t="s">
        <v>4665</v>
      </c>
      <c r="H29" s="722" t="s">
        <v>5332</v>
      </c>
      <c r="I29" s="722" t="s">
        <v>5316</v>
      </c>
      <c r="J29" s="700">
        <f t="shared" si="0"/>
        <v>0.3504273504273504</v>
      </c>
      <c r="K29" s="720">
        <v>41</v>
      </c>
      <c r="L29" s="754">
        <v>117</v>
      </c>
      <c r="M29" s="477">
        <f t="shared" si="1"/>
        <v>4797</v>
      </c>
      <c r="N29" s="477">
        <v>25.5</v>
      </c>
      <c r="O29" s="722"/>
      <c r="P29" s="754"/>
      <c r="Q29" s="754">
        <v>6100</v>
      </c>
      <c r="R29" s="754">
        <v>5730</v>
      </c>
      <c r="S29" s="754">
        <v>7900</v>
      </c>
      <c r="T29" s="754">
        <v>7400</v>
      </c>
      <c r="U29" s="754">
        <v>7400</v>
      </c>
      <c r="V29" s="722"/>
      <c r="W29" s="722"/>
      <c r="X29" s="755"/>
      <c r="Y29" s="755"/>
    </row>
    <row r="30" spans="1:25" s="691" customFormat="1" ht="21.9" customHeight="1">
      <c r="A30" s="752" t="s">
        <v>5333</v>
      </c>
      <c r="B30" s="718" t="s">
        <v>4660</v>
      </c>
      <c r="C30" s="718" t="s">
        <v>5334</v>
      </c>
      <c r="D30" s="718" t="s">
        <v>4662</v>
      </c>
      <c r="E30" s="718" t="s">
        <v>4663</v>
      </c>
      <c r="F30" s="718" t="s">
        <v>1612</v>
      </c>
      <c r="G30" s="718" t="s">
        <v>1472</v>
      </c>
      <c r="H30" s="718" t="s">
        <v>5335</v>
      </c>
      <c r="I30" s="718" t="s">
        <v>5316</v>
      </c>
      <c r="J30" s="686">
        <f t="shared" si="0"/>
        <v>0.35470085470085472</v>
      </c>
      <c r="K30" s="757">
        <v>41.5</v>
      </c>
      <c r="L30" s="758">
        <v>117</v>
      </c>
      <c r="M30" s="488">
        <f t="shared" si="1"/>
        <v>4855.5</v>
      </c>
      <c r="N30" s="488">
        <v>26</v>
      </c>
      <c r="O30" s="718"/>
      <c r="P30" s="758">
        <v>6100</v>
      </c>
      <c r="Q30" s="758">
        <v>6100</v>
      </c>
      <c r="R30" s="758">
        <v>5730</v>
      </c>
      <c r="S30" s="758">
        <v>7800</v>
      </c>
      <c r="T30" s="758">
        <v>7310</v>
      </c>
      <c r="U30" s="758">
        <v>7310</v>
      </c>
      <c r="V30" s="718"/>
      <c r="W30" s="718"/>
      <c r="X30" s="759"/>
      <c r="Y30" s="759"/>
    </row>
    <row r="31" spans="1:25" s="691" customFormat="1" ht="21.9" customHeight="1">
      <c r="A31" s="752" t="s">
        <v>5336</v>
      </c>
      <c r="B31" s="718" t="s">
        <v>4660</v>
      </c>
      <c r="C31" s="718" t="s">
        <v>5337</v>
      </c>
      <c r="D31" s="718" t="s">
        <v>4662</v>
      </c>
      <c r="E31" s="718" t="s">
        <v>4663</v>
      </c>
      <c r="F31" s="718" t="s">
        <v>1612</v>
      </c>
      <c r="G31" s="718" t="s">
        <v>4665</v>
      </c>
      <c r="H31" s="718" t="s">
        <v>5338</v>
      </c>
      <c r="I31" s="718" t="s">
        <v>5316</v>
      </c>
      <c r="J31" s="686">
        <f t="shared" si="0"/>
        <v>0.35811965811965812</v>
      </c>
      <c r="K31" s="757">
        <v>41.9</v>
      </c>
      <c r="L31" s="758">
        <v>117</v>
      </c>
      <c r="M31" s="488">
        <f t="shared" si="1"/>
        <v>4902.3</v>
      </c>
      <c r="N31" s="488">
        <v>26</v>
      </c>
      <c r="O31" s="718">
        <v>5600</v>
      </c>
      <c r="P31" s="758">
        <v>5850</v>
      </c>
      <c r="Q31" s="758">
        <v>5850</v>
      </c>
      <c r="R31" s="758">
        <v>5500</v>
      </c>
      <c r="S31" s="758">
        <v>7460</v>
      </c>
      <c r="T31" s="758">
        <v>7000</v>
      </c>
      <c r="U31" s="758">
        <v>7000</v>
      </c>
      <c r="V31" s="718"/>
      <c r="W31" s="718"/>
      <c r="X31" s="759"/>
      <c r="Y31" s="759"/>
    </row>
    <row r="32" spans="1:25" s="756" customFormat="1" ht="21.9" customHeight="1">
      <c r="A32" s="752" t="s">
        <v>5339</v>
      </c>
      <c r="B32" s="722" t="s">
        <v>4660</v>
      </c>
      <c r="C32" s="722" t="s">
        <v>5340</v>
      </c>
      <c r="D32" s="722" t="s">
        <v>4662</v>
      </c>
      <c r="E32" s="722" t="s">
        <v>4663</v>
      </c>
      <c r="F32" s="722" t="s">
        <v>1612</v>
      </c>
      <c r="G32" s="722" t="s">
        <v>4665</v>
      </c>
      <c r="H32" s="722" t="s">
        <v>5341</v>
      </c>
      <c r="I32" s="722" t="s">
        <v>5316</v>
      </c>
      <c r="J32" s="700">
        <f t="shared" si="0"/>
        <v>0.37350427350427351</v>
      </c>
      <c r="K32" s="720">
        <v>43.7</v>
      </c>
      <c r="L32" s="754">
        <v>117</v>
      </c>
      <c r="M32" s="477">
        <f t="shared" si="1"/>
        <v>5112.9000000000005</v>
      </c>
      <c r="N32" s="477">
        <v>27.5</v>
      </c>
      <c r="O32" s="722"/>
      <c r="P32" s="754">
        <v>5800</v>
      </c>
      <c r="Q32" s="754">
        <v>5800</v>
      </c>
      <c r="R32" s="754">
        <v>5440</v>
      </c>
      <c r="S32" s="754">
        <v>7300</v>
      </c>
      <c r="T32" s="754">
        <v>6850</v>
      </c>
      <c r="U32" s="754">
        <v>6850</v>
      </c>
      <c r="V32" s="722"/>
      <c r="W32" s="722"/>
      <c r="X32" s="755"/>
      <c r="Y32" s="755"/>
    </row>
    <row r="33" spans="1:25" s="691" customFormat="1" ht="21.9" customHeight="1">
      <c r="A33" s="752" t="s">
        <v>5342</v>
      </c>
      <c r="B33" s="722" t="s">
        <v>4660</v>
      </c>
      <c r="C33" s="722" t="s">
        <v>5343</v>
      </c>
      <c r="D33" s="722" t="s">
        <v>4662</v>
      </c>
      <c r="E33" s="722" t="s">
        <v>4663</v>
      </c>
      <c r="F33" s="722" t="s">
        <v>1612</v>
      </c>
      <c r="G33" s="722" t="s">
        <v>4665</v>
      </c>
      <c r="H33" s="722" t="s">
        <v>5344</v>
      </c>
      <c r="I33" s="722" t="s">
        <v>5316</v>
      </c>
      <c r="J33" s="700">
        <f t="shared" si="0"/>
        <v>0.37692307692307692</v>
      </c>
      <c r="K33" s="720">
        <v>44.1</v>
      </c>
      <c r="L33" s="754">
        <v>117</v>
      </c>
      <c r="M33" s="477">
        <f t="shared" si="1"/>
        <v>5159.7</v>
      </c>
      <c r="N33" s="477">
        <v>27.5</v>
      </c>
      <c r="O33" s="722"/>
      <c r="P33" s="754">
        <v>5600</v>
      </c>
      <c r="Q33" s="754">
        <v>5600</v>
      </c>
      <c r="R33" s="754">
        <v>5260</v>
      </c>
      <c r="S33" s="754">
        <v>7700</v>
      </c>
      <c r="T33" s="754">
        <v>7200</v>
      </c>
      <c r="U33" s="754">
        <v>7200</v>
      </c>
      <c r="V33" s="722"/>
      <c r="W33" s="722"/>
      <c r="X33" s="755"/>
      <c r="Y33" s="755"/>
    </row>
    <row r="34" spans="1:25" s="691" customFormat="1" ht="21.9" customHeight="1">
      <c r="A34" s="752" t="s">
        <v>5345</v>
      </c>
      <c r="B34" s="718" t="s">
        <v>4660</v>
      </c>
      <c r="C34" s="718" t="s">
        <v>5283</v>
      </c>
      <c r="D34" s="718" t="s">
        <v>5284</v>
      </c>
      <c r="E34" s="718" t="s">
        <v>4663</v>
      </c>
      <c r="F34" s="718" t="s">
        <v>1612</v>
      </c>
      <c r="G34" s="718" t="s">
        <v>4665</v>
      </c>
      <c r="H34" s="718" t="s">
        <v>5285</v>
      </c>
      <c r="I34" s="718" t="s">
        <v>5316</v>
      </c>
      <c r="J34" s="686">
        <f>K34/L34</f>
        <v>0.38376068376068373</v>
      </c>
      <c r="K34" s="757">
        <v>44.9</v>
      </c>
      <c r="L34" s="758">
        <v>117</v>
      </c>
      <c r="M34" s="488">
        <f>K34*L34</f>
        <v>5253.3</v>
      </c>
      <c r="N34" s="488">
        <v>27.9</v>
      </c>
      <c r="O34" s="718"/>
      <c r="P34" s="758"/>
      <c r="Q34" s="758">
        <v>5700</v>
      </c>
      <c r="R34" s="758">
        <v>5340</v>
      </c>
      <c r="S34" s="758">
        <v>7100</v>
      </c>
      <c r="T34" s="758">
        <v>6660</v>
      </c>
      <c r="U34" s="758">
        <v>6660</v>
      </c>
      <c r="V34" s="718"/>
      <c r="W34" s="718"/>
      <c r="X34" s="759"/>
      <c r="Y34" s="759"/>
    </row>
    <row r="35" spans="1:25" s="691" customFormat="1" ht="21.9" customHeight="1">
      <c r="A35" s="752" t="s">
        <v>1745</v>
      </c>
      <c r="B35" s="718" t="s">
        <v>4660</v>
      </c>
      <c r="C35" s="718" t="s">
        <v>5286</v>
      </c>
      <c r="D35" s="718" t="s">
        <v>5284</v>
      </c>
      <c r="E35" s="718" t="s">
        <v>4663</v>
      </c>
      <c r="F35" s="718" t="s">
        <v>1612</v>
      </c>
      <c r="G35" s="718" t="s">
        <v>4665</v>
      </c>
      <c r="H35" s="718" t="s">
        <v>5287</v>
      </c>
      <c r="I35" s="718" t="s">
        <v>5316</v>
      </c>
      <c r="J35" s="686">
        <f t="shared" si="0"/>
        <v>0.3888888888888889</v>
      </c>
      <c r="K35" s="757">
        <v>45.5</v>
      </c>
      <c r="L35" s="758">
        <v>117</v>
      </c>
      <c r="M35" s="488">
        <f t="shared" si="1"/>
        <v>5323.5</v>
      </c>
      <c r="N35" s="488">
        <v>28.2</v>
      </c>
      <c r="O35" s="718"/>
      <c r="P35" s="758"/>
      <c r="Q35" s="758">
        <v>5700</v>
      </c>
      <c r="R35" s="758">
        <v>5340</v>
      </c>
      <c r="S35" s="758">
        <v>7100</v>
      </c>
      <c r="T35" s="758">
        <v>6660</v>
      </c>
      <c r="U35" s="758">
        <v>6660</v>
      </c>
      <c r="V35" s="718"/>
      <c r="W35" s="718"/>
      <c r="X35" s="759"/>
      <c r="Y35" s="759"/>
    </row>
    <row r="36" spans="1:25" s="756" customFormat="1" ht="21.9" customHeight="1">
      <c r="A36" s="752" t="s">
        <v>5288</v>
      </c>
      <c r="B36" s="722" t="s">
        <v>4660</v>
      </c>
      <c r="C36" s="722" t="s">
        <v>366</v>
      </c>
      <c r="D36" s="722" t="s">
        <v>4662</v>
      </c>
      <c r="E36" s="722" t="s">
        <v>4663</v>
      </c>
      <c r="F36" s="722" t="s">
        <v>1612</v>
      </c>
      <c r="G36" s="722" t="s">
        <v>4665</v>
      </c>
      <c r="H36" s="722" t="s">
        <v>367</v>
      </c>
      <c r="I36" s="722" t="s">
        <v>5316</v>
      </c>
      <c r="J36" s="700">
        <f t="shared" si="0"/>
        <v>0.39658119658119656</v>
      </c>
      <c r="K36" s="720">
        <v>46.4</v>
      </c>
      <c r="L36" s="754">
        <v>117</v>
      </c>
      <c r="M36" s="477">
        <f t="shared" si="1"/>
        <v>5428.8</v>
      </c>
      <c r="N36" s="477">
        <v>28.9</v>
      </c>
      <c r="O36" s="722">
        <v>5500</v>
      </c>
      <c r="P36" s="754">
        <v>5500</v>
      </c>
      <c r="Q36" s="754">
        <v>5500</v>
      </c>
      <c r="R36" s="754">
        <v>5160</v>
      </c>
      <c r="S36" s="754">
        <v>7000</v>
      </c>
      <c r="T36" s="754">
        <v>6560</v>
      </c>
      <c r="U36" s="754">
        <v>6560</v>
      </c>
      <c r="V36" s="722"/>
      <c r="W36" s="722"/>
      <c r="X36" s="755"/>
      <c r="Y36" s="755"/>
    </row>
    <row r="37" spans="1:25" s="691" customFormat="1" ht="21.9" customHeight="1">
      <c r="A37" s="752" t="s">
        <v>368</v>
      </c>
      <c r="B37" s="722" t="s">
        <v>4660</v>
      </c>
      <c r="C37" s="722" t="s">
        <v>369</v>
      </c>
      <c r="D37" s="722" t="s">
        <v>5284</v>
      </c>
      <c r="E37" s="722" t="s">
        <v>4663</v>
      </c>
      <c r="F37" s="722" t="s">
        <v>1612</v>
      </c>
      <c r="G37" s="722" t="s">
        <v>1472</v>
      </c>
      <c r="H37" s="722" t="s">
        <v>370</v>
      </c>
      <c r="I37" s="722" t="s">
        <v>5316</v>
      </c>
      <c r="J37" s="700">
        <f t="shared" si="0"/>
        <v>0.40170940170940173</v>
      </c>
      <c r="K37" s="720">
        <v>47</v>
      </c>
      <c r="L37" s="754">
        <v>117</v>
      </c>
      <c r="M37" s="477">
        <f t="shared" si="1"/>
        <v>5499</v>
      </c>
      <c r="N37" s="477">
        <v>29.2</v>
      </c>
      <c r="O37" s="722"/>
      <c r="P37" s="754">
        <v>5500</v>
      </c>
      <c r="Q37" s="754">
        <v>5500</v>
      </c>
      <c r="R37" s="754">
        <v>5160</v>
      </c>
      <c r="S37" s="754">
        <v>6900</v>
      </c>
      <c r="T37" s="754">
        <v>6470</v>
      </c>
      <c r="U37" s="754">
        <v>6470</v>
      </c>
      <c r="V37" s="722"/>
      <c r="W37" s="722"/>
      <c r="X37" s="755"/>
      <c r="Y37" s="755"/>
    </row>
    <row r="38" spans="1:25" s="760" customFormat="1" ht="21.9" customHeight="1">
      <c r="A38" s="752" t="s">
        <v>371</v>
      </c>
      <c r="B38" s="718" t="s">
        <v>4660</v>
      </c>
      <c r="C38" s="718" t="s">
        <v>372</v>
      </c>
      <c r="D38" s="718" t="s">
        <v>4662</v>
      </c>
      <c r="E38" s="718" t="s">
        <v>4663</v>
      </c>
      <c r="F38" s="718" t="s">
        <v>1612</v>
      </c>
      <c r="G38" s="718" t="s">
        <v>4665</v>
      </c>
      <c r="H38" s="718" t="s">
        <v>2093</v>
      </c>
      <c r="I38" s="718" t="s">
        <v>5316</v>
      </c>
      <c r="J38" s="686">
        <f t="shared" si="0"/>
        <v>0.41367521367521365</v>
      </c>
      <c r="K38" s="757">
        <v>48.4</v>
      </c>
      <c r="L38" s="758">
        <v>117</v>
      </c>
      <c r="M38" s="488">
        <f t="shared" si="1"/>
        <v>5662.8</v>
      </c>
      <c r="N38" s="488">
        <v>29.9</v>
      </c>
      <c r="O38" s="718">
        <v>5100</v>
      </c>
      <c r="P38" s="758">
        <v>5300</v>
      </c>
      <c r="Q38" s="758">
        <v>5300</v>
      </c>
      <c r="R38" s="758">
        <v>4970</v>
      </c>
      <c r="S38" s="758">
        <v>6800</v>
      </c>
      <c r="T38" s="758">
        <v>6370</v>
      </c>
      <c r="U38" s="758">
        <v>6370</v>
      </c>
      <c r="V38" s="718"/>
      <c r="W38" s="718"/>
      <c r="X38" s="759"/>
      <c r="Y38" s="759"/>
    </row>
    <row r="39" spans="1:25" s="760" customFormat="1" ht="21.9" customHeight="1">
      <c r="A39" s="752" t="s">
        <v>2094</v>
      </c>
      <c r="B39" s="718" t="s">
        <v>2095</v>
      </c>
      <c r="C39" s="718" t="s">
        <v>2096</v>
      </c>
      <c r="D39" s="718" t="s">
        <v>5284</v>
      </c>
      <c r="E39" s="718" t="s">
        <v>4663</v>
      </c>
      <c r="F39" s="718" t="s">
        <v>1612</v>
      </c>
      <c r="G39" s="718" t="s">
        <v>2097</v>
      </c>
      <c r="H39" s="718" t="s">
        <v>2093</v>
      </c>
      <c r="I39" s="718" t="s">
        <v>5316</v>
      </c>
      <c r="J39" s="686">
        <f t="shared" si="0"/>
        <v>0.41367521367521365</v>
      </c>
      <c r="K39" s="757">
        <v>48.4</v>
      </c>
      <c r="L39" s="758">
        <v>117</v>
      </c>
      <c r="M39" s="488">
        <f t="shared" si="1"/>
        <v>5662.8</v>
      </c>
      <c r="N39" s="488">
        <v>29.9</v>
      </c>
      <c r="O39" s="718"/>
      <c r="P39" s="758"/>
      <c r="Q39" s="758">
        <v>5300</v>
      </c>
      <c r="R39" s="758">
        <v>4970</v>
      </c>
      <c r="S39" s="758">
        <f>Q39/24*33</f>
        <v>7287.5</v>
      </c>
      <c r="T39" s="758">
        <v>6790</v>
      </c>
      <c r="U39" s="758">
        <v>6790</v>
      </c>
      <c r="V39" s="718"/>
      <c r="W39" s="718"/>
      <c r="X39" s="759"/>
      <c r="Y39" s="759"/>
    </row>
    <row r="40" spans="1:25" s="756" customFormat="1" ht="21.9" customHeight="1">
      <c r="A40" s="752" t="s">
        <v>2098</v>
      </c>
      <c r="B40" s="722" t="s">
        <v>4660</v>
      </c>
      <c r="C40" s="722" t="s">
        <v>385</v>
      </c>
      <c r="D40" s="722" t="s">
        <v>4662</v>
      </c>
      <c r="E40" s="722" t="s">
        <v>4663</v>
      </c>
      <c r="F40" s="722" t="s">
        <v>386</v>
      </c>
      <c r="G40" s="722" t="s">
        <v>1472</v>
      </c>
      <c r="H40" s="722" t="s">
        <v>3331</v>
      </c>
      <c r="I40" s="722" t="s">
        <v>5316</v>
      </c>
      <c r="J40" s="700">
        <f>K40/L40</f>
        <v>0.42051282051282052</v>
      </c>
      <c r="K40" s="720">
        <v>49.2</v>
      </c>
      <c r="L40" s="754">
        <v>117</v>
      </c>
      <c r="M40" s="477">
        <f>K40*L40</f>
        <v>5756.4000000000005</v>
      </c>
      <c r="N40" s="477">
        <v>30.35</v>
      </c>
      <c r="O40" s="722"/>
      <c r="P40" s="754"/>
      <c r="Q40" s="754">
        <v>5350</v>
      </c>
      <c r="R40" s="754">
        <v>5010</v>
      </c>
      <c r="S40" s="754">
        <v>6700</v>
      </c>
      <c r="T40" s="754">
        <v>6270</v>
      </c>
      <c r="U40" s="754">
        <v>6270</v>
      </c>
      <c r="V40" s="722"/>
      <c r="W40" s="722"/>
      <c r="X40" s="755"/>
      <c r="Y40" s="755"/>
    </row>
    <row r="41" spans="1:25" s="691" customFormat="1" ht="21.9" customHeight="1">
      <c r="A41" s="752" t="s">
        <v>1534</v>
      </c>
      <c r="B41" s="722" t="s">
        <v>4660</v>
      </c>
      <c r="C41" s="722" t="s">
        <v>1535</v>
      </c>
      <c r="D41" s="722" t="s">
        <v>5284</v>
      </c>
      <c r="E41" s="722" t="s">
        <v>4663</v>
      </c>
      <c r="F41" s="722" t="s">
        <v>1612</v>
      </c>
      <c r="G41" s="722" t="s">
        <v>4665</v>
      </c>
      <c r="H41" s="722" t="s">
        <v>1536</v>
      </c>
      <c r="I41" s="722" t="s">
        <v>5316</v>
      </c>
      <c r="J41" s="700">
        <f t="shared" si="0"/>
        <v>0.45213675213675214</v>
      </c>
      <c r="K41" s="720">
        <v>52.9</v>
      </c>
      <c r="L41" s="754">
        <v>117</v>
      </c>
      <c r="M41" s="477">
        <f t="shared" si="1"/>
        <v>6189.3</v>
      </c>
      <c r="N41" s="477">
        <v>32.75</v>
      </c>
      <c r="O41" s="722"/>
      <c r="P41" s="754">
        <v>5000</v>
      </c>
      <c r="Q41" s="754">
        <v>5000</v>
      </c>
      <c r="R41" s="754">
        <v>4680</v>
      </c>
      <c r="S41" s="754">
        <v>6350</v>
      </c>
      <c r="T41" s="754">
        <v>5940</v>
      </c>
      <c r="U41" s="754">
        <v>5940</v>
      </c>
      <c r="V41" s="722"/>
      <c r="W41" s="722"/>
      <c r="X41" s="755"/>
      <c r="Y41" s="755"/>
    </row>
    <row r="42" spans="1:25" s="884" customFormat="1" ht="21.9" customHeight="1">
      <c r="A42" s="838" t="s">
        <v>3475</v>
      </c>
      <c r="B42" s="498" t="s">
        <v>3476</v>
      </c>
      <c r="C42" s="498" t="s">
        <v>3477</v>
      </c>
      <c r="D42" s="498" t="s">
        <v>3478</v>
      </c>
      <c r="E42" s="498" t="s">
        <v>3479</v>
      </c>
      <c r="F42" s="498" t="s">
        <v>3480</v>
      </c>
      <c r="G42" s="498" t="s">
        <v>3481</v>
      </c>
      <c r="H42" s="498" t="s">
        <v>3482</v>
      </c>
      <c r="I42" s="498" t="s">
        <v>3483</v>
      </c>
      <c r="J42" s="548">
        <f>K42/L42</f>
        <v>0.22816901408450704</v>
      </c>
      <c r="K42" s="587">
        <v>32.4</v>
      </c>
      <c r="L42" s="839">
        <v>142</v>
      </c>
      <c r="M42" s="499">
        <f>K42*L42</f>
        <v>4600.8</v>
      </c>
      <c r="N42" s="499">
        <v>22.8</v>
      </c>
      <c r="O42" s="498"/>
      <c r="P42" s="839">
        <v>9900</v>
      </c>
      <c r="Q42" s="839">
        <v>9900</v>
      </c>
      <c r="R42" s="839">
        <v>9050</v>
      </c>
      <c r="S42" s="839">
        <v>12000</v>
      </c>
      <c r="T42" s="839">
        <v>11300</v>
      </c>
      <c r="U42" s="839">
        <v>11300</v>
      </c>
      <c r="V42" s="498"/>
      <c r="W42" s="498"/>
      <c r="X42" s="840"/>
      <c r="Y42" s="840"/>
    </row>
    <row r="43" spans="1:25" s="884" customFormat="1" ht="21.9" customHeight="1">
      <c r="A43" s="838" t="s">
        <v>892</v>
      </c>
      <c r="B43" s="498" t="s">
        <v>893</v>
      </c>
      <c r="C43" s="498" t="s">
        <v>894</v>
      </c>
      <c r="D43" s="498" t="s">
        <v>895</v>
      </c>
      <c r="E43" s="498" t="s">
        <v>896</v>
      </c>
      <c r="F43" s="498" t="s">
        <v>897</v>
      </c>
      <c r="G43" s="498" t="s">
        <v>898</v>
      </c>
      <c r="H43" s="498" t="s">
        <v>899</v>
      </c>
      <c r="I43" s="498" t="s">
        <v>1014</v>
      </c>
      <c r="J43" s="548">
        <f t="shared" si="0"/>
        <v>0.27438016528925624</v>
      </c>
      <c r="K43" s="587">
        <v>33.200000000000003</v>
      </c>
      <c r="L43" s="839">
        <v>121</v>
      </c>
      <c r="M43" s="499">
        <f t="shared" si="1"/>
        <v>4017.2000000000003</v>
      </c>
      <c r="N43" s="499">
        <v>22.6</v>
      </c>
      <c r="O43" s="498"/>
      <c r="P43" s="839"/>
      <c r="Q43" s="839">
        <v>7600</v>
      </c>
      <c r="R43" s="839">
        <v>6880</v>
      </c>
      <c r="S43" s="839">
        <v>8900</v>
      </c>
      <c r="T43" s="839">
        <v>8410</v>
      </c>
      <c r="U43" s="839">
        <v>8410</v>
      </c>
      <c r="V43" s="498"/>
      <c r="W43" s="498"/>
      <c r="X43" s="840"/>
      <c r="Y43" s="840"/>
    </row>
    <row r="44" spans="1:25" s="859" customFormat="1" ht="21.9" customHeight="1">
      <c r="A44" s="838" t="s">
        <v>1015</v>
      </c>
      <c r="B44" s="38" t="s">
        <v>893</v>
      </c>
      <c r="C44" s="38" t="s">
        <v>1016</v>
      </c>
      <c r="D44" s="38" t="s">
        <v>1017</v>
      </c>
      <c r="E44" s="38" t="s">
        <v>896</v>
      </c>
      <c r="F44" s="38" t="s">
        <v>1018</v>
      </c>
      <c r="G44" s="38" t="s">
        <v>1019</v>
      </c>
      <c r="H44" s="38" t="s">
        <v>1020</v>
      </c>
      <c r="I44" s="38" t="s">
        <v>1021</v>
      </c>
      <c r="J44" s="516">
        <f>K44/L44</f>
        <v>0.26390977443609026</v>
      </c>
      <c r="K44" s="666">
        <v>35.1</v>
      </c>
      <c r="L44" s="667">
        <v>133</v>
      </c>
      <c r="M44" s="505">
        <f>K44*L44</f>
        <v>4668.3</v>
      </c>
      <c r="N44" s="505">
        <v>25.4</v>
      </c>
      <c r="O44" s="38"/>
      <c r="P44" s="667">
        <v>7700</v>
      </c>
      <c r="Q44" s="667">
        <v>7700</v>
      </c>
      <c r="R44" s="667">
        <v>7250</v>
      </c>
      <c r="S44" s="667">
        <v>9500</v>
      </c>
      <c r="T44" s="667">
        <v>8960</v>
      </c>
      <c r="U44" s="667">
        <v>8960</v>
      </c>
      <c r="V44" s="38"/>
      <c r="W44" s="38"/>
      <c r="X44" s="856"/>
      <c r="Y44" s="856"/>
    </row>
    <row r="45" spans="1:25" s="859" customFormat="1" ht="21.9" customHeight="1">
      <c r="A45" s="838" t="s">
        <v>1022</v>
      </c>
      <c r="B45" s="499" t="s">
        <v>1023</v>
      </c>
      <c r="C45" s="499" t="s">
        <v>1024</v>
      </c>
      <c r="D45" s="499" t="s">
        <v>1025</v>
      </c>
      <c r="E45" s="499" t="s">
        <v>3946</v>
      </c>
      <c r="F45" s="499" t="s">
        <v>3947</v>
      </c>
      <c r="G45" s="499" t="s">
        <v>3948</v>
      </c>
      <c r="H45" s="499" t="s">
        <v>3949</v>
      </c>
      <c r="I45" s="498" t="s">
        <v>3950</v>
      </c>
      <c r="J45" s="548">
        <f>K45/L45</f>
        <v>0.28602941176470587</v>
      </c>
      <c r="K45" s="927">
        <v>38.9</v>
      </c>
      <c r="L45" s="928">
        <v>136</v>
      </c>
      <c r="M45" s="499">
        <f>K45*L45</f>
        <v>5290.4</v>
      </c>
      <c r="N45" s="499">
        <v>25.7</v>
      </c>
      <c r="O45" s="498"/>
      <c r="P45" s="839"/>
      <c r="Q45" s="498">
        <v>8300</v>
      </c>
      <c r="R45" s="498">
        <v>7800</v>
      </c>
      <c r="S45" s="498">
        <v>10100</v>
      </c>
      <c r="T45" s="498">
        <v>9560</v>
      </c>
      <c r="U45" s="498">
        <v>9560</v>
      </c>
      <c r="V45" s="498"/>
      <c r="W45" s="498"/>
      <c r="X45" s="840"/>
      <c r="Y45" s="840"/>
    </row>
    <row r="46" spans="1:25" s="859" customFormat="1" ht="21.9" customHeight="1">
      <c r="A46" s="838" t="s">
        <v>3951</v>
      </c>
      <c r="B46" s="38" t="s">
        <v>3952</v>
      </c>
      <c r="C46" s="38" t="s">
        <v>3953</v>
      </c>
      <c r="D46" s="38" t="s">
        <v>1017</v>
      </c>
      <c r="E46" s="38" t="s">
        <v>896</v>
      </c>
      <c r="F46" s="38" t="s">
        <v>3954</v>
      </c>
      <c r="G46" s="38" t="s">
        <v>3955</v>
      </c>
      <c r="H46" s="38" t="s">
        <v>899</v>
      </c>
      <c r="I46" s="38" t="s">
        <v>1014</v>
      </c>
      <c r="J46" s="516">
        <f>K46/L46</f>
        <v>0.24236111111111111</v>
      </c>
      <c r="K46" s="666">
        <v>34.9</v>
      </c>
      <c r="L46" s="667">
        <v>144</v>
      </c>
      <c r="M46" s="505">
        <f>K46*L46</f>
        <v>5025.5999999999995</v>
      </c>
      <c r="N46" s="505">
        <v>27.5</v>
      </c>
      <c r="O46" s="38"/>
      <c r="P46" s="667"/>
      <c r="Q46" s="667">
        <v>8800</v>
      </c>
      <c r="R46" s="667">
        <v>8300</v>
      </c>
      <c r="S46" s="667">
        <v>10900</v>
      </c>
      <c r="T46" s="667">
        <v>10300</v>
      </c>
      <c r="U46" s="667">
        <v>10300</v>
      </c>
      <c r="V46" s="38"/>
      <c r="W46" s="38"/>
      <c r="X46" s="856"/>
      <c r="Y46" s="856"/>
    </row>
    <row r="47" spans="1:25" s="859" customFormat="1" ht="21.9" customHeight="1">
      <c r="A47" s="838" t="s">
        <v>3956</v>
      </c>
      <c r="B47" s="498" t="s">
        <v>3952</v>
      </c>
      <c r="C47" s="498" t="s">
        <v>3953</v>
      </c>
      <c r="D47" s="498" t="s">
        <v>1017</v>
      </c>
      <c r="E47" s="498" t="s">
        <v>896</v>
      </c>
      <c r="F47" s="498" t="s">
        <v>3954</v>
      </c>
      <c r="G47" s="498" t="s">
        <v>3955</v>
      </c>
      <c r="H47" s="498" t="s">
        <v>3957</v>
      </c>
      <c r="I47" s="498" t="s">
        <v>1021</v>
      </c>
      <c r="J47" s="548">
        <f>K47/L47</f>
        <v>0.27872340425531911</v>
      </c>
      <c r="K47" s="587">
        <v>39.299999999999997</v>
      </c>
      <c r="L47" s="839">
        <v>141</v>
      </c>
      <c r="M47" s="499">
        <f>K47*L47</f>
        <v>5541.2999999999993</v>
      </c>
      <c r="N47" s="499">
        <v>27.14</v>
      </c>
      <c r="O47" s="498"/>
      <c r="P47" s="839"/>
      <c r="Q47" s="839">
        <v>7400</v>
      </c>
      <c r="R47" s="839">
        <v>7000</v>
      </c>
      <c r="S47" s="839">
        <v>9130</v>
      </c>
      <c r="T47" s="839">
        <v>8600</v>
      </c>
      <c r="U47" s="839">
        <v>8600</v>
      </c>
      <c r="V47" s="498"/>
      <c r="W47" s="498"/>
      <c r="X47" s="840"/>
      <c r="Y47" s="840"/>
    </row>
    <row r="48" spans="1:25" s="841" customFormat="1" ht="21.9" customHeight="1">
      <c r="A48" s="838" t="s">
        <v>3958</v>
      </c>
      <c r="B48" s="498" t="s">
        <v>3952</v>
      </c>
      <c r="C48" s="498" t="s">
        <v>3959</v>
      </c>
      <c r="D48" s="498" t="s">
        <v>1017</v>
      </c>
      <c r="E48" s="498" t="s">
        <v>896</v>
      </c>
      <c r="F48" s="498" t="s">
        <v>3954</v>
      </c>
      <c r="G48" s="498" t="s">
        <v>3955</v>
      </c>
      <c r="H48" s="498" t="s">
        <v>899</v>
      </c>
      <c r="I48" s="498" t="s">
        <v>1014</v>
      </c>
      <c r="J48" s="548">
        <f t="shared" si="0"/>
        <v>0.23945578231292519</v>
      </c>
      <c r="K48" s="587">
        <v>35.200000000000003</v>
      </c>
      <c r="L48" s="839">
        <v>147</v>
      </c>
      <c r="M48" s="499">
        <f t="shared" si="1"/>
        <v>5174.4000000000005</v>
      </c>
      <c r="N48" s="499">
        <v>28.1</v>
      </c>
      <c r="O48" s="498"/>
      <c r="P48" s="839"/>
      <c r="Q48" s="839">
        <v>9000</v>
      </c>
      <c r="R48" s="839">
        <v>8400</v>
      </c>
      <c r="S48" s="839">
        <v>11100</v>
      </c>
      <c r="T48" s="839">
        <v>10400</v>
      </c>
      <c r="U48" s="839">
        <v>10400</v>
      </c>
      <c r="V48" s="498"/>
      <c r="W48" s="498"/>
      <c r="X48" s="840"/>
      <c r="Y48" s="840"/>
    </row>
    <row r="49" spans="1:25" s="841" customFormat="1" ht="21.9" customHeight="1">
      <c r="A49" s="838" t="s">
        <v>3960</v>
      </c>
      <c r="B49" s="38" t="s">
        <v>3952</v>
      </c>
      <c r="C49" s="38" t="s">
        <v>3961</v>
      </c>
      <c r="D49" s="38" t="s">
        <v>1017</v>
      </c>
      <c r="E49" s="38" t="s">
        <v>896</v>
      </c>
      <c r="F49" s="38" t="s">
        <v>3954</v>
      </c>
      <c r="G49" s="38" t="s">
        <v>3955</v>
      </c>
      <c r="H49" s="38" t="s">
        <v>3962</v>
      </c>
      <c r="I49" s="38" t="s">
        <v>1014</v>
      </c>
      <c r="J49" s="516">
        <f>K49/L49</f>
        <v>0.24758620689655172</v>
      </c>
      <c r="K49" s="666">
        <v>35.9</v>
      </c>
      <c r="L49" s="667">
        <v>145</v>
      </c>
      <c r="M49" s="505">
        <f>K49*L49</f>
        <v>5205.5</v>
      </c>
      <c r="N49" s="505">
        <v>28.14</v>
      </c>
      <c r="O49" s="38"/>
      <c r="P49" s="667"/>
      <c r="Q49" s="667">
        <v>8300</v>
      </c>
      <c r="R49" s="667">
        <v>7800</v>
      </c>
      <c r="S49" s="667">
        <v>10200</v>
      </c>
      <c r="T49" s="667">
        <v>9600</v>
      </c>
      <c r="U49" s="667">
        <v>9600</v>
      </c>
      <c r="V49" s="38"/>
      <c r="W49" s="38"/>
      <c r="X49" s="856"/>
      <c r="Y49" s="856"/>
    </row>
    <row r="50" spans="1:25" s="859" customFormat="1" ht="21.9" customHeight="1">
      <c r="A50" s="838" t="s">
        <v>3963</v>
      </c>
      <c r="B50" s="499" t="s">
        <v>1023</v>
      </c>
      <c r="C50" s="499" t="s">
        <v>3964</v>
      </c>
      <c r="D50" s="499" t="s">
        <v>1025</v>
      </c>
      <c r="E50" s="499" t="s">
        <v>3946</v>
      </c>
      <c r="F50" s="499" t="s">
        <v>3947</v>
      </c>
      <c r="G50" s="499" t="s">
        <v>3948</v>
      </c>
      <c r="H50" s="499" t="s">
        <v>3965</v>
      </c>
      <c r="I50" s="498" t="s">
        <v>3950</v>
      </c>
      <c r="J50" s="548">
        <f>K50/L50</f>
        <v>0.29779411764705882</v>
      </c>
      <c r="K50" s="927">
        <v>40.5</v>
      </c>
      <c r="L50" s="928">
        <v>136</v>
      </c>
      <c r="M50" s="499">
        <f>K50*L50</f>
        <v>5508</v>
      </c>
      <c r="N50" s="499">
        <v>26.92</v>
      </c>
      <c r="O50" s="498"/>
      <c r="P50" s="839"/>
      <c r="Q50" s="498">
        <v>8000</v>
      </c>
      <c r="R50" s="498">
        <v>7550</v>
      </c>
      <c r="S50" s="498">
        <v>9900</v>
      </c>
      <c r="T50" s="498">
        <v>9300</v>
      </c>
      <c r="U50" s="498">
        <v>9300</v>
      </c>
      <c r="V50" s="498"/>
      <c r="W50" s="498"/>
      <c r="X50" s="840"/>
      <c r="Y50" s="840"/>
    </row>
    <row r="51" spans="1:25" s="884" customFormat="1" ht="21.9" customHeight="1">
      <c r="A51" s="838" t="s">
        <v>3966</v>
      </c>
      <c r="B51" s="38" t="s">
        <v>893</v>
      </c>
      <c r="C51" s="38" t="s">
        <v>3967</v>
      </c>
      <c r="D51" s="38" t="s">
        <v>1017</v>
      </c>
      <c r="E51" s="38" t="s">
        <v>896</v>
      </c>
      <c r="F51" s="38" t="s">
        <v>3954</v>
      </c>
      <c r="G51" s="38" t="s">
        <v>3955</v>
      </c>
      <c r="H51" s="38" t="s">
        <v>3968</v>
      </c>
      <c r="I51" s="38" t="s">
        <v>1014</v>
      </c>
      <c r="J51" s="516">
        <f t="shared" si="0"/>
        <v>0.25172413793103449</v>
      </c>
      <c r="K51" s="666">
        <v>36.5</v>
      </c>
      <c r="L51" s="667">
        <v>145</v>
      </c>
      <c r="M51" s="505">
        <f t="shared" si="1"/>
        <v>5292.5</v>
      </c>
      <c r="N51" s="505">
        <v>28.5</v>
      </c>
      <c r="O51" s="38">
        <v>8400</v>
      </c>
      <c r="P51" s="667">
        <v>8400</v>
      </c>
      <c r="Q51" s="667">
        <v>8400</v>
      </c>
      <c r="R51" s="667">
        <v>7900</v>
      </c>
      <c r="S51" s="667">
        <v>10100</v>
      </c>
      <c r="T51" s="667">
        <v>9510</v>
      </c>
      <c r="U51" s="667">
        <v>9510</v>
      </c>
      <c r="V51" s="38"/>
      <c r="W51" s="38"/>
      <c r="X51" s="856"/>
      <c r="Y51" s="856"/>
    </row>
    <row r="52" spans="1:25" s="859" customFormat="1" ht="21.9" customHeight="1">
      <c r="A52" s="838" t="s">
        <v>3969</v>
      </c>
      <c r="B52" s="498" t="s">
        <v>893</v>
      </c>
      <c r="C52" s="498" t="s">
        <v>3970</v>
      </c>
      <c r="D52" s="498" t="s">
        <v>1017</v>
      </c>
      <c r="E52" s="498" t="s">
        <v>896</v>
      </c>
      <c r="F52" s="498" t="s">
        <v>3971</v>
      </c>
      <c r="G52" s="498" t="s">
        <v>898</v>
      </c>
      <c r="H52" s="499" t="s">
        <v>706</v>
      </c>
      <c r="I52" s="498" t="s">
        <v>1014</v>
      </c>
      <c r="J52" s="548">
        <f t="shared" si="0"/>
        <v>0.24797297297297299</v>
      </c>
      <c r="K52" s="587">
        <v>36.700000000000003</v>
      </c>
      <c r="L52" s="839">
        <v>148</v>
      </c>
      <c r="M52" s="499">
        <f t="shared" si="1"/>
        <v>5431.6</v>
      </c>
      <c r="N52" s="499">
        <v>29.3</v>
      </c>
      <c r="O52" s="498"/>
      <c r="P52" s="839">
        <v>8500</v>
      </c>
      <c r="Q52" s="839">
        <v>8500</v>
      </c>
      <c r="R52" s="839">
        <v>7990</v>
      </c>
      <c r="S52" s="839">
        <v>10300</v>
      </c>
      <c r="T52" s="839">
        <v>9700</v>
      </c>
      <c r="U52" s="839">
        <v>9700</v>
      </c>
      <c r="V52" s="498"/>
      <c r="W52" s="498"/>
      <c r="X52" s="840"/>
      <c r="Y52" s="840"/>
    </row>
    <row r="53" spans="1:25" s="859" customFormat="1" ht="21.9" customHeight="1">
      <c r="A53" s="838" t="s">
        <v>4800</v>
      </c>
      <c r="B53" s="498" t="s">
        <v>929</v>
      </c>
      <c r="C53" s="498" t="s">
        <v>3897</v>
      </c>
      <c r="D53" s="498" t="s">
        <v>2686</v>
      </c>
      <c r="E53" s="498" t="s">
        <v>4088</v>
      </c>
      <c r="F53" s="498" t="s">
        <v>930</v>
      </c>
      <c r="G53" s="498" t="s">
        <v>931</v>
      </c>
      <c r="H53" s="498" t="s">
        <v>2895</v>
      </c>
      <c r="I53" s="498" t="s">
        <v>1451</v>
      </c>
      <c r="J53" s="548">
        <f>K53/L53</f>
        <v>0.29432624113475175</v>
      </c>
      <c r="K53" s="587">
        <v>41.5</v>
      </c>
      <c r="L53" s="839">
        <v>141</v>
      </c>
      <c r="M53" s="499">
        <f>K53*L53</f>
        <v>5851.5</v>
      </c>
      <c r="N53" s="499">
        <v>28.6</v>
      </c>
      <c r="O53" s="498"/>
      <c r="P53" s="839"/>
      <c r="Q53" s="839">
        <v>7600</v>
      </c>
      <c r="R53" s="839">
        <v>7120</v>
      </c>
      <c r="S53" s="839">
        <v>9540</v>
      </c>
      <c r="T53" s="839">
        <v>8930</v>
      </c>
      <c r="U53" s="839">
        <v>8930</v>
      </c>
      <c r="V53" s="498"/>
      <c r="W53" s="498"/>
      <c r="X53" s="840"/>
      <c r="Y53" s="840"/>
    </row>
    <row r="54" spans="1:25" s="859" customFormat="1" ht="21.9" customHeight="1">
      <c r="A54" s="838" t="s">
        <v>4801</v>
      </c>
      <c r="B54" s="499" t="s">
        <v>932</v>
      </c>
      <c r="C54" s="499" t="s">
        <v>4802</v>
      </c>
      <c r="D54" s="499" t="s">
        <v>1352</v>
      </c>
      <c r="E54" s="499" t="s">
        <v>933</v>
      </c>
      <c r="F54" s="499" t="s">
        <v>934</v>
      </c>
      <c r="G54" s="499" t="s">
        <v>935</v>
      </c>
      <c r="H54" s="499" t="s">
        <v>3610</v>
      </c>
      <c r="I54" s="498" t="s">
        <v>3898</v>
      </c>
      <c r="J54" s="548">
        <f>K54/L54</f>
        <v>0.3029197080291971</v>
      </c>
      <c r="K54" s="927">
        <v>41.5</v>
      </c>
      <c r="L54" s="928">
        <v>137</v>
      </c>
      <c r="M54" s="499">
        <f>K54*L54</f>
        <v>5685.5</v>
      </c>
      <c r="N54" s="499">
        <v>27.58</v>
      </c>
      <c r="O54" s="498"/>
      <c r="P54" s="839"/>
      <c r="Q54" s="498">
        <v>7900</v>
      </c>
      <c r="R54" s="498">
        <v>7420</v>
      </c>
      <c r="S54" s="498">
        <v>9710</v>
      </c>
      <c r="T54" s="498">
        <v>9150</v>
      </c>
      <c r="U54" s="498">
        <v>9150</v>
      </c>
      <c r="V54" s="498"/>
      <c r="W54" s="498"/>
      <c r="X54" s="840"/>
      <c r="Y54" s="840"/>
    </row>
    <row r="55" spans="1:25" s="756" customFormat="1" ht="21.9" customHeight="1">
      <c r="A55" s="752" t="s">
        <v>2589</v>
      </c>
      <c r="B55" s="722" t="s">
        <v>1537</v>
      </c>
      <c r="C55" s="722" t="s">
        <v>2590</v>
      </c>
      <c r="D55" s="722" t="s">
        <v>2712</v>
      </c>
      <c r="E55" s="722" t="s">
        <v>274</v>
      </c>
      <c r="F55" s="722" t="s">
        <v>1612</v>
      </c>
      <c r="G55" s="722" t="s">
        <v>275</v>
      </c>
      <c r="H55" s="722" t="s">
        <v>2591</v>
      </c>
      <c r="I55" s="722" t="s">
        <v>5316</v>
      </c>
      <c r="J55" s="700">
        <f t="shared" si="0"/>
        <v>0.26418918918918921</v>
      </c>
      <c r="K55" s="720">
        <v>39.1</v>
      </c>
      <c r="L55" s="754">
        <v>148</v>
      </c>
      <c r="M55" s="477">
        <f t="shared" si="1"/>
        <v>5786.8</v>
      </c>
      <c r="N55" s="477">
        <v>30.8</v>
      </c>
      <c r="O55" s="722"/>
      <c r="P55" s="754"/>
      <c r="Q55" s="754">
        <v>7980</v>
      </c>
      <c r="R55" s="754">
        <v>7500</v>
      </c>
      <c r="S55" s="754">
        <v>9860</v>
      </c>
      <c r="T55" s="754">
        <v>9280</v>
      </c>
      <c r="U55" s="754">
        <v>9280</v>
      </c>
      <c r="V55" s="722"/>
      <c r="W55" s="722"/>
      <c r="X55" s="755"/>
      <c r="Y55" s="755"/>
    </row>
    <row r="56" spans="1:25" s="691" customFormat="1" ht="21.9" customHeight="1">
      <c r="A56" s="752" t="s">
        <v>2592</v>
      </c>
      <c r="B56" s="722" t="s">
        <v>1537</v>
      </c>
      <c r="C56" s="722" t="s">
        <v>2593</v>
      </c>
      <c r="D56" s="722" t="s">
        <v>2712</v>
      </c>
      <c r="E56" s="722" t="s">
        <v>274</v>
      </c>
      <c r="F56" s="722" t="s">
        <v>1612</v>
      </c>
      <c r="G56" s="722" t="s">
        <v>275</v>
      </c>
      <c r="H56" s="722" t="s">
        <v>2594</v>
      </c>
      <c r="I56" s="722" t="s">
        <v>5316</v>
      </c>
      <c r="J56" s="700">
        <f>K56/L56</f>
        <v>0.25878378378378375</v>
      </c>
      <c r="K56" s="720">
        <v>38.299999999999997</v>
      </c>
      <c r="L56" s="754">
        <v>148</v>
      </c>
      <c r="M56" s="477">
        <f>K56*L56</f>
        <v>5668.4</v>
      </c>
      <c r="N56" s="477">
        <v>30.5</v>
      </c>
      <c r="O56" s="722"/>
      <c r="P56" s="754"/>
      <c r="Q56" s="754">
        <v>8100</v>
      </c>
      <c r="R56" s="754">
        <v>7620</v>
      </c>
      <c r="S56" s="754">
        <v>10000</v>
      </c>
      <c r="T56" s="754">
        <v>9410</v>
      </c>
      <c r="U56" s="754">
        <v>9410</v>
      </c>
      <c r="V56" s="722"/>
      <c r="W56" s="722"/>
      <c r="X56" s="755"/>
      <c r="Y56" s="755"/>
    </row>
    <row r="57" spans="1:25" s="760" customFormat="1" ht="21.9" customHeight="1">
      <c r="A57" s="752" t="s">
        <v>2595</v>
      </c>
      <c r="B57" s="718" t="s">
        <v>3838</v>
      </c>
      <c r="C57" s="718" t="s">
        <v>2596</v>
      </c>
      <c r="D57" s="718" t="s">
        <v>2712</v>
      </c>
      <c r="E57" s="718" t="s">
        <v>274</v>
      </c>
      <c r="F57" s="718" t="s">
        <v>2597</v>
      </c>
      <c r="G57" s="718" t="s">
        <v>2598</v>
      </c>
      <c r="H57" s="718" t="s">
        <v>4914</v>
      </c>
      <c r="I57" s="718" t="s">
        <v>3875</v>
      </c>
      <c r="J57" s="686">
        <f t="shared" si="0"/>
        <v>0.2911111111111111</v>
      </c>
      <c r="K57" s="757">
        <v>39.299999999999997</v>
      </c>
      <c r="L57" s="758">
        <v>135</v>
      </c>
      <c r="M57" s="488">
        <f t="shared" si="1"/>
        <v>5305.5</v>
      </c>
      <c r="N57" s="488">
        <v>28.6</v>
      </c>
      <c r="O57" s="718"/>
      <c r="P57" s="758"/>
      <c r="Q57" s="758">
        <v>7250</v>
      </c>
      <c r="R57" s="758">
        <v>6820</v>
      </c>
      <c r="S57" s="758">
        <v>9000</v>
      </c>
      <c r="T57" s="758">
        <v>8440</v>
      </c>
      <c r="U57" s="758">
        <v>8440</v>
      </c>
      <c r="V57" s="718"/>
      <c r="W57" s="718"/>
      <c r="X57" s="759"/>
      <c r="Y57" s="759"/>
    </row>
    <row r="58" spans="1:25" s="760" customFormat="1" ht="21.9" customHeight="1">
      <c r="A58" s="752" t="s">
        <v>4915</v>
      </c>
      <c r="B58" s="718" t="s">
        <v>1537</v>
      </c>
      <c r="C58" s="718" t="s">
        <v>1997</v>
      </c>
      <c r="D58" s="718" t="s">
        <v>2712</v>
      </c>
      <c r="E58" s="718" t="s">
        <v>274</v>
      </c>
      <c r="F58" s="718" t="s">
        <v>1612</v>
      </c>
      <c r="G58" s="718" t="s">
        <v>275</v>
      </c>
      <c r="H58" s="718" t="s">
        <v>1998</v>
      </c>
      <c r="I58" s="718" t="s">
        <v>5316</v>
      </c>
      <c r="J58" s="686">
        <f t="shared" si="0"/>
        <v>0.28082191780821919</v>
      </c>
      <c r="K58" s="757">
        <v>41</v>
      </c>
      <c r="L58" s="758">
        <v>146</v>
      </c>
      <c r="M58" s="488">
        <f t="shared" si="1"/>
        <v>5986</v>
      </c>
      <c r="N58" s="488">
        <v>32.4</v>
      </c>
      <c r="O58" s="718"/>
      <c r="P58" s="758"/>
      <c r="Q58" s="758">
        <v>7600</v>
      </c>
      <c r="R58" s="758">
        <v>7140</v>
      </c>
      <c r="S58" s="758">
        <v>9450</v>
      </c>
      <c r="T58" s="758">
        <v>8880</v>
      </c>
      <c r="U58" s="758">
        <v>8880</v>
      </c>
      <c r="V58" s="718"/>
      <c r="W58" s="718"/>
      <c r="X58" s="759"/>
      <c r="Y58" s="759"/>
    </row>
    <row r="59" spans="1:25" s="756" customFormat="1" ht="21.9" customHeight="1">
      <c r="A59" s="752" t="s">
        <v>1999</v>
      </c>
      <c r="B59" s="722" t="s">
        <v>1537</v>
      </c>
      <c r="C59" s="722" t="s">
        <v>2000</v>
      </c>
      <c r="D59" s="722" t="s">
        <v>2712</v>
      </c>
      <c r="E59" s="722" t="s">
        <v>274</v>
      </c>
      <c r="F59" s="722" t="s">
        <v>1612</v>
      </c>
      <c r="G59" s="722" t="s">
        <v>275</v>
      </c>
      <c r="H59" s="722" t="s">
        <v>5206</v>
      </c>
      <c r="I59" s="722" t="s">
        <v>5316</v>
      </c>
      <c r="J59" s="700">
        <f>K59/L59</f>
        <v>0.28767123287671231</v>
      </c>
      <c r="K59" s="720">
        <v>42</v>
      </c>
      <c r="L59" s="754">
        <v>146</v>
      </c>
      <c r="M59" s="477">
        <f>K59*L59</f>
        <v>6132</v>
      </c>
      <c r="N59" s="477">
        <v>32.799999999999997</v>
      </c>
      <c r="O59" s="722"/>
      <c r="P59" s="754"/>
      <c r="Q59" s="754">
        <v>7500</v>
      </c>
      <c r="R59" s="754">
        <v>7040</v>
      </c>
      <c r="S59" s="754">
        <v>9300</v>
      </c>
      <c r="T59" s="754">
        <v>8730</v>
      </c>
      <c r="U59" s="754">
        <v>8730</v>
      </c>
      <c r="V59" s="722"/>
      <c r="W59" s="722"/>
      <c r="X59" s="755"/>
      <c r="Y59" s="755"/>
    </row>
    <row r="60" spans="1:25" s="691" customFormat="1" ht="21.9" customHeight="1">
      <c r="A60" s="752" t="s">
        <v>2001</v>
      </c>
      <c r="B60" s="722" t="s">
        <v>1537</v>
      </c>
      <c r="C60" s="722" t="s">
        <v>2002</v>
      </c>
      <c r="D60" s="722" t="s">
        <v>2712</v>
      </c>
      <c r="E60" s="722" t="s">
        <v>2003</v>
      </c>
      <c r="F60" s="722" t="s">
        <v>1612</v>
      </c>
      <c r="G60" s="722" t="s">
        <v>275</v>
      </c>
      <c r="H60" s="722" t="s">
        <v>2004</v>
      </c>
      <c r="I60" s="722" t="s">
        <v>5316</v>
      </c>
      <c r="J60" s="700">
        <f t="shared" si="0"/>
        <v>0.27808219178082194</v>
      </c>
      <c r="K60" s="720">
        <v>40.6</v>
      </c>
      <c r="L60" s="754">
        <v>146</v>
      </c>
      <c r="M60" s="477">
        <f t="shared" si="1"/>
        <v>5927.6</v>
      </c>
      <c r="N60" s="477">
        <v>32.4</v>
      </c>
      <c r="O60" s="722"/>
      <c r="P60" s="754"/>
      <c r="Q60" s="754">
        <v>7670</v>
      </c>
      <c r="R60" s="754">
        <v>7200</v>
      </c>
      <c r="S60" s="754">
        <v>9500</v>
      </c>
      <c r="T60" s="754">
        <v>8930</v>
      </c>
      <c r="U60" s="754">
        <v>8930</v>
      </c>
      <c r="V60" s="722"/>
      <c r="W60" s="722"/>
      <c r="X60" s="755"/>
      <c r="Y60" s="755"/>
    </row>
    <row r="61" spans="1:25" s="760" customFormat="1" ht="21.9" customHeight="1">
      <c r="A61" s="752" t="s">
        <v>2005</v>
      </c>
      <c r="B61" s="718" t="s">
        <v>3838</v>
      </c>
      <c r="C61" s="718" t="s">
        <v>2006</v>
      </c>
      <c r="D61" s="718" t="s">
        <v>2712</v>
      </c>
      <c r="E61" s="718" t="s">
        <v>274</v>
      </c>
      <c r="F61" s="718" t="s">
        <v>1612</v>
      </c>
      <c r="G61" s="718" t="s">
        <v>275</v>
      </c>
      <c r="H61" s="718" t="s">
        <v>2007</v>
      </c>
      <c r="I61" s="718" t="s">
        <v>5316</v>
      </c>
      <c r="J61" s="686">
        <f t="shared" si="0"/>
        <v>0.27260273972602739</v>
      </c>
      <c r="K61" s="757">
        <v>39.799999999999997</v>
      </c>
      <c r="L61" s="758">
        <v>146</v>
      </c>
      <c r="M61" s="488">
        <f t="shared" si="1"/>
        <v>5810.7999999999993</v>
      </c>
      <c r="N61" s="488">
        <v>30.4</v>
      </c>
      <c r="O61" s="718"/>
      <c r="P61" s="758">
        <v>7780</v>
      </c>
      <c r="Q61" s="758">
        <v>7780</v>
      </c>
      <c r="R61" s="758">
        <v>7310</v>
      </c>
      <c r="S61" s="758">
        <v>9600</v>
      </c>
      <c r="T61" s="758">
        <v>9030</v>
      </c>
      <c r="U61" s="758">
        <v>9030</v>
      </c>
      <c r="V61" s="718"/>
      <c r="W61" s="718"/>
      <c r="X61" s="759"/>
      <c r="Y61" s="759"/>
    </row>
    <row r="62" spans="1:25" s="756" customFormat="1" ht="21.9" customHeight="1">
      <c r="A62" s="752" t="s">
        <v>2009</v>
      </c>
      <c r="B62" s="722" t="s">
        <v>1537</v>
      </c>
      <c r="C62" s="722" t="s">
        <v>2010</v>
      </c>
      <c r="D62" s="722" t="s">
        <v>2712</v>
      </c>
      <c r="E62" s="722" t="s">
        <v>274</v>
      </c>
      <c r="F62" s="722" t="s">
        <v>4664</v>
      </c>
      <c r="G62" s="722" t="s">
        <v>275</v>
      </c>
      <c r="H62" s="722" t="s">
        <v>5206</v>
      </c>
      <c r="I62" s="722" t="s">
        <v>5316</v>
      </c>
      <c r="J62" s="700">
        <f>K62/L62</f>
        <v>0.28322147651006713</v>
      </c>
      <c r="K62" s="720">
        <v>42.2</v>
      </c>
      <c r="L62" s="754">
        <v>149</v>
      </c>
      <c r="M62" s="477">
        <f>K62*L62</f>
        <v>6287.8</v>
      </c>
      <c r="N62" s="477">
        <v>32.799999999999997</v>
      </c>
      <c r="O62" s="722"/>
      <c r="P62" s="754"/>
      <c r="Q62" s="754">
        <v>7600</v>
      </c>
      <c r="R62" s="754">
        <v>7140</v>
      </c>
      <c r="S62" s="754">
        <v>9200</v>
      </c>
      <c r="T62" s="754">
        <v>8880</v>
      </c>
      <c r="U62" s="754">
        <v>8880</v>
      </c>
      <c r="V62" s="722"/>
      <c r="W62" s="722"/>
      <c r="X62" s="755"/>
      <c r="Y62" s="755"/>
    </row>
    <row r="63" spans="1:25" s="691" customFormat="1" ht="21.9" customHeight="1">
      <c r="A63" s="752" t="s">
        <v>2011</v>
      </c>
      <c r="B63" s="722" t="s">
        <v>1537</v>
      </c>
      <c r="C63" s="722" t="s">
        <v>5337</v>
      </c>
      <c r="D63" s="722" t="s">
        <v>2712</v>
      </c>
      <c r="E63" s="722" t="s">
        <v>2003</v>
      </c>
      <c r="F63" s="722" t="s">
        <v>4664</v>
      </c>
      <c r="G63" s="722" t="s">
        <v>3840</v>
      </c>
      <c r="H63" s="722" t="s">
        <v>2012</v>
      </c>
      <c r="I63" s="722" t="s">
        <v>5316</v>
      </c>
      <c r="J63" s="700">
        <f t="shared" si="0"/>
        <v>0.28993288590604027</v>
      </c>
      <c r="K63" s="720">
        <v>43.2</v>
      </c>
      <c r="L63" s="754">
        <v>149</v>
      </c>
      <c r="M63" s="477">
        <f t="shared" si="1"/>
        <v>6436.8</v>
      </c>
      <c r="N63" s="477">
        <v>34.200000000000003</v>
      </c>
      <c r="O63" s="722"/>
      <c r="P63" s="754"/>
      <c r="Q63" s="754">
        <v>7500</v>
      </c>
      <c r="R63" s="754">
        <v>7040</v>
      </c>
      <c r="S63" s="754">
        <v>9100</v>
      </c>
      <c r="T63" s="754">
        <v>8730</v>
      </c>
      <c r="U63" s="754">
        <v>8730</v>
      </c>
      <c r="V63" s="722"/>
      <c r="W63" s="722"/>
      <c r="X63" s="755"/>
      <c r="Y63" s="755"/>
    </row>
    <row r="64" spans="1:25" s="760" customFormat="1" ht="21.9" customHeight="1">
      <c r="A64" s="752" t="s">
        <v>1746</v>
      </c>
      <c r="B64" s="718" t="s">
        <v>1537</v>
      </c>
      <c r="C64" s="718" t="s">
        <v>2013</v>
      </c>
      <c r="D64" s="718" t="s">
        <v>2014</v>
      </c>
      <c r="E64" s="718" t="s">
        <v>274</v>
      </c>
      <c r="F64" s="718" t="s">
        <v>1612</v>
      </c>
      <c r="G64" s="718" t="s">
        <v>3840</v>
      </c>
      <c r="H64" s="718" t="s">
        <v>2015</v>
      </c>
      <c r="I64" s="718" t="s">
        <v>5316</v>
      </c>
      <c r="J64" s="686">
        <f t="shared" si="0"/>
        <v>0.29664429530201342</v>
      </c>
      <c r="K64" s="757">
        <v>44.2</v>
      </c>
      <c r="L64" s="758">
        <v>149</v>
      </c>
      <c r="M64" s="488">
        <f t="shared" si="1"/>
        <v>6585.8</v>
      </c>
      <c r="N64" s="488">
        <v>35.4</v>
      </c>
      <c r="O64" s="718"/>
      <c r="P64" s="758">
        <v>7200</v>
      </c>
      <c r="Q64" s="758">
        <v>7200</v>
      </c>
      <c r="R64" s="758">
        <v>6760</v>
      </c>
      <c r="S64" s="758">
        <v>8900</v>
      </c>
      <c r="T64" s="758">
        <v>8370</v>
      </c>
      <c r="U64" s="758">
        <v>8370</v>
      </c>
      <c r="V64" s="718"/>
      <c r="W64" s="718"/>
      <c r="X64" s="759"/>
      <c r="Y64" s="759"/>
    </row>
    <row r="65" spans="1:25" s="760" customFormat="1" ht="21.9" customHeight="1">
      <c r="A65" s="752" t="s">
        <v>4962</v>
      </c>
      <c r="B65" s="718" t="s">
        <v>1537</v>
      </c>
      <c r="C65" s="718" t="s">
        <v>4963</v>
      </c>
      <c r="D65" s="718" t="s">
        <v>2014</v>
      </c>
      <c r="E65" s="718" t="s">
        <v>274</v>
      </c>
      <c r="F65" s="718" t="s">
        <v>1612</v>
      </c>
      <c r="G65" s="718" t="s">
        <v>3840</v>
      </c>
      <c r="H65" s="718" t="s">
        <v>2504</v>
      </c>
      <c r="I65" s="718" t="s">
        <v>5316</v>
      </c>
      <c r="J65" s="686">
        <f t="shared" si="0"/>
        <v>0.31006711409395976</v>
      </c>
      <c r="K65" s="757">
        <v>46.2</v>
      </c>
      <c r="L65" s="758">
        <v>149</v>
      </c>
      <c r="M65" s="488">
        <f t="shared" si="1"/>
        <v>6883.8</v>
      </c>
      <c r="N65" s="488">
        <v>36.4</v>
      </c>
      <c r="O65" s="718"/>
      <c r="P65" s="758">
        <v>7300</v>
      </c>
      <c r="Q65" s="758">
        <v>7300</v>
      </c>
      <c r="R65" s="758">
        <v>6860</v>
      </c>
      <c r="S65" s="758">
        <v>9220</v>
      </c>
      <c r="T65" s="758">
        <v>8630</v>
      </c>
      <c r="U65" s="758">
        <v>8630</v>
      </c>
      <c r="V65" s="718"/>
      <c r="W65" s="718"/>
      <c r="X65" s="759"/>
      <c r="Y65" s="759"/>
    </row>
    <row r="66" spans="1:25" s="760" customFormat="1" ht="21.9" customHeight="1">
      <c r="A66" s="752" t="s">
        <v>2016</v>
      </c>
      <c r="B66" s="488" t="s">
        <v>2017</v>
      </c>
      <c r="C66" s="488" t="s">
        <v>2018</v>
      </c>
      <c r="D66" s="488" t="s">
        <v>2019</v>
      </c>
      <c r="E66" s="488" t="s">
        <v>2020</v>
      </c>
      <c r="F66" s="488" t="s">
        <v>2021</v>
      </c>
      <c r="G66" s="488" t="s">
        <v>2022</v>
      </c>
      <c r="H66" s="488" t="s">
        <v>1401</v>
      </c>
      <c r="I66" s="718" t="s">
        <v>674</v>
      </c>
      <c r="J66" s="686">
        <f>K66/L66</f>
        <v>0.36214285714285716</v>
      </c>
      <c r="K66" s="927">
        <v>50.7</v>
      </c>
      <c r="L66" s="928">
        <v>140</v>
      </c>
      <c r="M66" s="488">
        <f>K66*L66</f>
        <v>7098</v>
      </c>
      <c r="N66" s="488">
        <v>35</v>
      </c>
      <c r="O66" s="718"/>
      <c r="P66" s="758"/>
      <c r="Q66" s="718">
        <v>7000</v>
      </c>
      <c r="R66" s="718">
        <v>6560</v>
      </c>
      <c r="S66" s="718">
        <v>8790</v>
      </c>
      <c r="T66" s="718">
        <v>8230</v>
      </c>
      <c r="U66" s="718">
        <v>8230</v>
      </c>
      <c r="V66" s="718"/>
      <c r="W66" s="718"/>
      <c r="X66" s="759"/>
      <c r="Y66" s="759"/>
    </row>
    <row r="67" spans="1:25" s="756" customFormat="1" ht="21.9" customHeight="1">
      <c r="A67" s="752" t="s">
        <v>1402</v>
      </c>
      <c r="B67" s="722" t="s">
        <v>1537</v>
      </c>
      <c r="C67" s="722" t="s">
        <v>1403</v>
      </c>
      <c r="D67" s="722" t="s">
        <v>2712</v>
      </c>
      <c r="E67" s="722" t="s">
        <v>274</v>
      </c>
      <c r="F67" s="722" t="s">
        <v>1612</v>
      </c>
      <c r="G67" s="722" t="s">
        <v>275</v>
      </c>
      <c r="H67" s="722" t="s">
        <v>3842</v>
      </c>
      <c r="I67" s="722" t="s">
        <v>5316</v>
      </c>
      <c r="J67" s="700">
        <f t="shared" si="0"/>
        <v>0.318</v>
      </c>
      <c r="K67" s="720">
        <v>47.7</v>
      </c>
      <c r="L67" s="754">
        <v>150</v>
      </c>
      <c r="M67" s="477">
        <f t="shared" si="1"/>
        <v>7155</v>
      </c>
      <c r="N67" s="477">
        <v>37.36</v>
      </c>
      <c r="O67" s="722"/>
      <c r="P67" s="754">
        <v>6750</v>
      </c>
      <c r="Q67" s="754">
        <v>6750</v>
      </c>
      <c r="R67" s="754">
        <v>6340</v>
      </c>
      <c r="S67" s="754">
        <v>8780</v>
      </c>
      <c r="T67" s="754">
        <v>8220</v>
      </c>
      <c r="U67" s="754">
        <v>8220</v>
      </c>
      <c r="V67" s="722"/>
      <c r="W67" s="722"/>
      <c r="X67" s="755"/>
      <c r="Y67" s="755"/>
    </row>
    <row r="68" spans="1:25" s="691" customFormat="1" ht="21.9" customHeight="1">
      <c r="A68" s="752" t="s">
        <v>1404</v>
      </c>
      <c r="B68" s="722" t="s">
        <v>1537</v>
      </c>
      <c r="C68" s="722" t="s">
        <v>1405</v>
      </c>
      <c r="D68" s="722" t="s">
        <v>2712</v>
      </c>
      <c r="E68" s="722" t="s">
        <v>274</v>
      </c>
      <c r="F68" s="722" t="s">
        <v>2008</v>
      </c>
      <c r="G68" s="722" t="s">
        <v>275</v>
      </c>
      <c r="H68" s="722" t="s">
        <v>4916</v>
      </c>
      <c r="I68" s="722" t="s">
        <v>5316</v>
      </c>
      <c r="J68" s="700">
        <f>K68/L68</f>
        <v>0.32066666666666666</v>
      </c>
      <c r="K68" s="720">
        <v>48.1</v>
      </c>
      <c r="L68" s="754">
        <v>150</v>
      </c>
      <c r="M68" s="477">
        <f>K68*L68</f>
        <v>7215</v>
      </c>
      <c r="N68" s="477">
        <v>37.659999999999997</v>
      </c>
      <c r="O68" s="722"/>
      <c r="P68" s="754">
        <v>6750</v>
      </c>
      <c r="Q68" s="754">
        <v>6750</v>
      </c>
      <c r="R68" s="754">
        <v>6340</v>
      </c>
      <c r="S68" s="754">
        <v>8780</v>
      </c>
      <c r="T68" s="754">
        <v>8220</v>
      </c>
      <c r="U68" s="754">
        <v>8220</v>
      </c>
      <c r="V68" s="722"/>
      <c r="W68" s="722"/>
      <c r="X68" s="755"/>
      <c r="Y68" s="755"/>
    </row>
    <row r="69" spans="1:25" s="760" customFormat="1" ht="21.9" customHeight="1">
      <c r="A69" s="752" t="s">
        <v>171</v>
      </c>
      <c r="B69" s="718" t="s">
        <v>1537</v>
      </c>
      <c r="C69" s="718" t="s">
        <v>172</v>
      </c>
      <c r="D69" s="718" t="s">
        <v>2712</v>
      </c>
      <c r="E69" s="718" t="s">
        <v>274</v>
      </c>
      <c r="F69" s="718" t="s">
        <v>2008</v>
      </c>
      <c r="G69" s="718" t="s">
        <v>3837</v>
      </c>
      <c r="H69" s="718" t="s">
        <v>173</v>
      </c>
      <c r="I69" s="718" t="s">
        <v>3875</v>
      </c>
      <c r="J69" s="686">
        <f t="shared" si="0"/>
        <v>0.33175675675675675</v>
      </c>
      <c r="K69" s="757">
        <v>49.1</v>
      </c>
      <c r="L69" s="758">
        <v>148</v>
      </c>
      <c r="M69" s="488">
        <f t="shared" si="1"/>
        <v>7266.8</v>
      </c>
      <c r="N69" s="488">
        <v>37.799999999999997</v>
      </c>
      <c r="O69" s="718"/>
      <c r="P69" s="758"/>
      <c r="Q69" s="758">
        <v>6700</v>
      </c>
      <c r="R69" s="758">
        <v>6280</v>
      </c>
      <c r="S69" s="758">
        <v>8550</v>
      </c>
      <c r="T69" s="758">
        <v>8000</v>
      </c>
      <c r="U69" s="758">
        <v>8000</v>
      </c>
      <c r="V69" s="718"/>
      <c r="W69" s="718"/>
      <c r="X69" s="759"/>
      <c r="Y69" s="759"/>
    </row>
    <row r="70" spans="1:25" s="756" customFormat="1" ht="21.9" customHeight="1">
      <c r="A70" s="752" t="s">
        <v>4918</v>
      </c>
      <c r="B70" s="722" t="s">
        <v>1537</v>
      </c>
      <c r="C70" s="722" t="s">
        <v>372</v>
      </c>
      <c r="D70" s="722" t="s">
        <v>2712</v>
      </c>
      <c r="E70" s="722" t="s">
        <v>274</v>
      </c>
      <c r="F70" s="722" t="s">
        <v>1612</v>
      </c>
      <c r="G70" s="722" t="s">
        <v>275</v>
      </c>
      <c r="H70" s="722" t="s">
        <v>2593</v>
      </c>
      <c r="I70" s="722" t="s">
        <v>5316</v>
      </c>
      <c r="J70" s="700">
        <f t="shared" si="0"/>
        <v>0.34965986394557824</v>
      </c>
      <c r="K70" s="720">
        <v>51.4</v>
      </c>
      <c r="L70" s="754">
        <v>147</v>
      </c>
      <c r="M70" s="477">
        <f t="shared" si="1"/>
        <v>7555.8</v>
      </c>
      <c r="N70" s="477">
        <v>39.200000000000003</v>
      </c>
      <c r="O70" s="722">
        <v>6100</v>
      </c>
      <c r="P70" s="754">
        <v>6300</v>
      </c>
      <c r="Q70" s="754">
        <v>6300</v>
      </c>
      <c r="R70" s="754">
        <v>5910</v>
      </c>
      <c r="S70" s="754">
        <v>7850</v>
      </c>
      <c r="T70" s="754">
        <v>7360</v>
      </c>
      <c r="U70" s="754">
        <v>7360</v>
      </c>
      <c r="V70" s="722"/>
      <c r="W70" s="722"/>
      <c r="X70" s="755"/>
      <c r="Y70" s="755"/>
    </row>
    <row r="71" spans="1:25" s="691" customFormat="1" ht="21.9" customHeight="1">
      <c r="A71" s="752" t="s">
        <v>4919</v>
      </c>
      <c r="B71" s="722" t="s">
        <v>1537</v>
      </c>
      <c r="C71" s="722" t="s">
        <v>4920</v>
      </c>
      <c r="D71" s="722" t="s">
        <v>2712</v>
      </c>
      <c r="E71" s="722" t="s">
        <v>2003</v>
      </c>
      <c r="F71" s="722" t="s">
        <v>1612</v>
      </c>
      <c r="G71" s="722" t="s">
        <v>275</v>
      </c>
      <c r="H71" s="722" t="s">
        <v>1471</v>
      </c>
      <c r="I71" s="722" t="s">
        <v>5316</v>
      </c>
      <c r="J71" s="700">
        <f t="shared" si="0"/>
        <v>0.34285714285714286</v>
      </c>
      <c r="K71" s="720">
        <v>50.4</v>
      </c>
      <c r="L71" s="754">
        <v>147</v>
      </c>
      <c r="M71" s="477">
        <f t="shared" si="1"/>
        <v>7408.8</v>
      </c>
      <c r="N71" s="477">
        <v>39.4</v>
      </c>
      <c r="O71" s="722"/>
      <c r="P71" s="754">
        <v>6200</v>
      </c>
      <c r="Q71" s="754">
        <v>6200</v>
      </c>
      <c r="R71" s="754">
        <v>5830</v>
      </c>
      <c r="S71" s="754">
        <v>7600</v>
      </c>
      <c r="T71" s="754">
        <v>7150</v>
      </c>
      <c r="U71" s="754">
        <v>7150</v>
      </c>
      <c r="V71" s="722"/>
      <c r="W71" s="722"/>
      <c r="X71" s="755"/>
      <c r="Y71" s="755"/>
    </row>
    <row r="72" spans="1:25" s="760" customFormat="1" ht="21.9" customHeight="1">
      <c r="A72" s="752" t="s">
        <v>1747</v>
      </c>
      <c r="B72" s="718" t="s">
        <v>1537</v>
      </c>
      <c r="C72" s="718" t="s">
        <v>64</v>
      </c>
      <c r="D72" s="718" t="s">
        <v>2712</v>
      </c>
      <c r="E72" s="718" t="s">
        <v>274</v>
      </c>
      <c r="F72" s="718" t="s">
        <v>5347</v>
      </c>
      <c r="G72" s="718" t="s">
        <v>275</v>
      </c>
      <c r="H72" s="718" t="s">
        <v>5348</v>
      </c>
      <c r="I72" s="718" t="s">
        <v>5316</v>
      </c>
      <c r="J72" s="686">
        <f t="shared" si="0"/>
        <v>0.34966442953020133</v>
      </c>
      <c r="K72" s="757">
        <v>52.1</v>
      </c>
      <c r="L72" s="758">
        <v>149</v>
      </c>
      <c r="M72" s="488">
        <f t="shared" si="1"/>
        <v>7762.9000000000005</v>
      </c>
      <c r="N72" s="488">
        <v>40.5</v>
      </c>
      <c r="O72" s="718"/>
      <c r="P72" s="758">
        <v>6150</v>
      </c>
      <c r="Q72" s="758">
        <v>6150</v>
      </c>
      <c r="R72" s="758">
        <v>5780</v>
      </c>
      <c r="S72" s="758">
        <v>7600</v>
      </c>
      <c r="T72" s="758">
        <v>7150</v>
      </c>
      <c r="U72" s="758">
        <v>7150</v>
      </c>
      <c r="V72" s="718"/>
      <c r="W72" s="718"/>
      <c r="X72" s="759"/>
      <c r="Y72" s="759"/>
    </row>
    <row r="73" spans="1:25" s="760" customFormat="1" ht="21.9" customHeight="1">
      <c r="A73" s="752" t="s">
        <v>4789</v>
      </c>
      <c r="B73" s="718" t="s">
        <v>1537</v>
      </c>
      <c r="C73" s="718" t="s">
        <v>2019</v>
      </c>
      <c r="D73" s="718" t="s">
        <v>2712</v>
      </c>
      <c r="E73" s="718" t="s">
        <v>274</v>
      </c>
      <c r="F73" s="718" t="s">
        <v>1612</v>
      </c>
      <c r="G73" s="718" t="s">
        <v>275</v>
      </c>
      <c r="H73" s="718" t="s">
        <v>835</v>
      </c>
      <c r="I73" s="718" t="s">
        <v>5316</v>
      </c>
      <c r="J73" s="686">
        <f t="shared" si="0"/>
        <v>0.40201342281879193</v>
      </c>
      <c r="K73" s="757">
        <v>59.9</v>
      </c>
      <c r="L73" s="758">
        <v>149</v>
      </c>
      <c r="M73" s="488">
        <f t="shared" si="1"/>
        <v>8925.1</v>
      </c>
      <c r="N73" s="488">
        <v>47</v>
      </c>
      <c r="O73" s="718">
        <v>5550</v>
      </c>
      <c r="P73" s="758">
        <v>5750</v>
      </c>
      <c r="Q73" s="758">
        <v>5750</v>
      </c>
      <c r="R73" s="758">
        <v>5250</v>
      </c>
      <c r="S73" s="758">
        <v>7000</v>
      </c>
      <c r="T73" s="758">
        <v>6560</v>
      </c>
      <c r="U73" s="758">
        <v>6560</v>
      </c>
      <c r="V73" s="718"/>
      <c r="W73" s="718"/>
      <c r="X73" s="759"/>
      <c r="Y73" s="759"/>
    </row>
    <row r="74" spans="1:25" s="756" customFormat="1" ht="21.9" customHeight="1">
      <c r="A74" s="752" t="s">
        <v>836</v>
      </c>
      <c r="B74" s="722" t="s">
        <v>837</v>
      </c>
      <c r="C74" s="722" t="s">
        <v>838</v>
      </c>
      <c r="D74" s="722" t="s">
        <v>2712</v>
      </c>
      <c r="E74" s="722" t="s">
        <v>839</v>
      </c>
      <c r="F74" s="722" t="s">
        <v>840</v>
      </c>
      <c r="G74" s="722" t="s">
        <v>1471</v>
      </c>
      <c r="H74" s="722" t="s">
        <v>1471</v>
      </c>
      <c r="I74" s="722" t="s">
        <v>5316</v>
      </c>
      <c r="J74" s="700">
        <f>K74/L74</f>
        <v>0.36126760563380278</v>
      </c>
      <c r="K74" s="720">
        <v>51.3</v>
      </c>
      <c r="L74" s="754">
        <v>142</v>
      </c>
      <c r="M74" s="477">
        <f>K74*L74</f>
        <v>7284.5999999999995</v>
      </c>
      <c r="N74" s="477">
        <v>37.6</v>
      </c>
      <c r="O74" s="722"/>
      <c r="P74" s="754"/>
      <c r="Q74" s="754">
        <v>6100</v>
      </c>
      <c r="R74" s="754">
        <v>5720</v>
      </c>
      <c r="S74" s="754">
        <v>7610</v>
      </c>
      <c r="T74" s="754">
        <v>7130</v>
      </c>
      <c r="U74" s="754">
        <v>7130</v>
      </c>
      <c r="V74" s="722"/>
      <c r="W74" s="722"/>
      <c r="X74" s="755"/>
      <c r="Y74" s="755"/>
    </row>
    <row r="75" spans="1:25" s="841" customFormat="1" ht="21.9" customHeight="1">
      <c r="A75" s="838" t="s">
        <v>885</v>
      </c>
      <c r="B75" s="38" t="s">
        <v>886</v>
      </c>
      <c r="C75" s="38" t="s">
        <v>887</v>
      </c>
      <c r="D75" s="38" t="s">
        <v>4257</v>
      </c>
      <c r="E75" s="38" t="s">
        <v>888</v>
      </c>
      <c r="F75" s="38" t="s">
        <v>889</v>
      </c>
      <c r="G75" s="38" t="s">
        <v>890</v>
      </c>
      <c r="H75" s="38" t="s">
        <v>891</v>
      </c>
      <c r="I75" s="38" t="s">
        <v>3483</v>
      </c>
      <c r="J75" s="516">
        <f>K75/L75</f>
        <v>0.30724637681159417</v>
      </c>
      <c r="K75" s="666">
        <v>42.4</v>
      </c>
      <c r="L75" s="667">
        <v>138</v>
      </c>
      <c r="M75" s="505">
        <f>K75*L75</f>
        <v>5851.2</v>
      </c>
      <c r="N75" s="505">
        <v>28.6</v>
      </c>
      <c r="O75" s="38"/>
      <c r="P75" s="667"/>
      <c r="Q75" s="667">
        <v>7000</v>
      </c>
      <c r="R75" s="667">
        <v>6580</v>
      </c>
      <c r="S75" s="667">
        <v>8700</v>
      </c>
      <c r="T75" s="667">
        <v>8170</v>
      </c>
      <c r="U75" s="667">
        <v>8170</v>
      </c>
      <c r="V75" s="38"/>
      <c r="W75" s="38"/>
      <c r="X75" s="856"/>
      <c r="Y75" s="856"/>
    </row>
    <row r="76" spans="1:25" s="841" customFormat="1" ht="21.9" customHeight="1">
      <c r="A76" s="838" t="s">
        <v>1350</v>
      </c>
      <c r="B76" s="38" t="s">
        <v>1351</v>
      </c>
      <c r="C76" s="38" t="s">
        <v>2687</v>
      </c>
      <c r="D76" s="38" t="s">
        <v>1352</v>
      </c>
      <c r="E76" s="38" t="s">
        <v>1353</v>
      </c>
      <c r="F76" s="38" t="s">
        <v>5289</v>
      </c>
      <c r="G76" s="38" t="s">
        <v>4163</v>
      </c>
      <c r="H76" s="38" t="s">
        <v>2688</v>
      </c>
      <c r="I76" s="38" t="s">
        <v>3062</v>
      </c>
      <c r="J76" s="516">
        <f>K76/L76</f>
        <v>0.3985611510791367</v>
      </c>
      <c r="K76" s="666">
        <v>55.4</v>
      </c>
      <c r="L76" s="667">
        <v>139</v>
      </c>
      <c r="M76" s="505">
        <f>K76*L76</f>
        <v>7700.5999999999995</v>
      </c>
      <c r="N76" s="505">
        <v>37.5</v>
      </c>
      <c r="O76" s="38"/>
      <c r="P76" s="667"/>
      <c r="Q76" s="667">
        <v>6300</v>
      </c>
      <c r="R76" s="667">
        <v>5900</v>
      </c>
      <c r="S76" s="667">
        <v>7900</v>
      </c>
      <c r="T76" s="667">
        <v>7400</v>
      </c>
      <c r="U76" s="667">
        <v>7400</v>
      </c>
      <c r="V76" s="38"/>
      <c r="W76" s="38"/>
      <c r="X76" s="856"/>
      <c r="Y76" s="856"/>
    </row>
    <row r="77" spans="1:25" s="756" customFormat="1" ht="21.9" customHeight="1">
      <c r="A77" s="752" t="s">
        <v>841</v>
      </c>
      <c r="B77" s="718" t="s">
        <v>842</v>
      </c>
      <c r="C77" s="718" t="s">
        <v>372</v>
      </c>
      <c r="D77" s="718" t="s">
        <v>2019</v>
      </c>
      <c r="E77" s="718" t="s">
        <v>843</v>
      </c>
      <c r="F77" s="718" t="s">
        <v>844</v>
      </c>
      <c r="G77" s="718" t="s">
        <v>2590</v>
      </c>
      <c r="H77" s="718" t="s">
        <v>2093</v>
      </c>
      <c r="I77" s="718" t="s">
        <v>5316</v>
      </c>
      <c r="J77" s="686">
        <f>K77/L77</f>
        <v>0.40287769784172661</v>
      </c>
      <c r="K77" s="757">
        <v>56</v>
      </c>
      <c r="L77" s="758">
        <v>139</v>
      </c>
      <c r="M77" s="488">
        <f>K77*L77</f>
        <v>7784</v>
      </c>
      <c r="N77" s="488">
        <v>37.9</v>
      </c>
      <c r="O77" s="718"/>
      <c r="P77" s="758"/>
      <c r="Q77" s="758">
        <v>6250</v>
      </c>
      <c r="R77" s="758">
        <v>5720</v>
      </c>
      <c r="S77" s="758">
        <v>7580</v>
      </c>
      <c r="T77" s="758">
        <v>7100</v>
      </c>
      <c r="U77" s="758">
        <v>7100</v>
      </c>
      <c r="V77" s="718"/>
      <c r="W77" s="718"/>
      <c r="X77" s="759"/>
      <c r="Y77" s="759"/>
    </row>
    <row r="78" spans="1:25" s="756" customFormat="1" ht="21.9" customHeight="1">
      <c r="A78" s="752" t="s">
        <v>845</v>
      </c>
      <c r="B78" s="718" t="s">
        <v>846</v>
      </c>
      <c r="C78" s="718" t="s">
        <v>847</v>
      </c>
      <c r="D78" s="718" t="s">
        <v>848</v>
      </c>
      <c r="E78" s="718" t="s">
        <v>849</v>
      </c>
      <c r="F78" s="718" t="s">
        <v>850</v>
      </c>
      <c r="G78" s="718" t="s">
        <v>851</v>
      </c>
      <c r="H78" s="718" t="s">
        <v>852</v>
      </c>
      <c r="I78" s="718" t="s">
        <v>674</v>
      </c>
      <c r="J78" s="686">
        <f t="shared" si="0"/>
        <v>0.25657142857142856</v>
      </c>
      <c r="K78" s="757">
        <v>44.9</v>
      </c>
      <c r="L78" s="758">
        <v>175</v>
      </c>
      <c r="M78" s="488">
        <f t="shared" si="1"/>
        <v>7857.5</v>
      </c>
      <c r="N78" s="488">
        <v>40.5</v>
      </c>
      <c r="O78" s="718"/>
      <c r="P78" s="758"/>
      <c r="Q78" s="758">
        <v>6050</v>
      </c>
      <c r="R78" s="758">
        <v>5780</v>
      </c>
      <c r="S78" s="758">
        <v>10700</v>
      </c>
      <c r="T78" s="758">
        <v>10030</v>
      </c>
      <c r="U78" s="758">
        <v>10030</v>
      </c>
      <c r="V78" s="718"/>
      <c r="W78" s="718"/>
      <c r="X78" s="759"/>
      <c r="Y78" s="759"/>
    </row>
    <row r="79" spans="1:25" s="691" customFormat="1" ht="21.9" customHeight="1">
      <c r="A79" s="752" t="s">
        <v>853</v>
      </c>
      <c r="B79" s="722" t="s">
        <v>846</v>
      </c>
      <c r="C79" s="722" t="s">
        <v>854</v>
      </c>
      <c r="D79" s="722" t="s">
        <v>848</v>
      </c>
      <c r="E79" s="722" t="s">
        <v>855</v>
      </c>
      <c r="F79" s="722" t="s">
        <v>850</v>
      </c>
      <c r="G79" s="722" t="s">
        <v>851</v>
      </c>
      <c r="H79" s="722" t="s">
        <v>856</v>
      </c>
      <c r="I79" s="722" t="s">
        <v>674</v>
      </c>
      <c r="J79" s="700">
        <f t="shared" si="0"/>
        <v>0.25885714285714284</v>
      </c>
      <c r="K79" s="720">
        <v>45.3</v>
      </c>
      <c r="L79" s="754">
        <v>175</v>
      </c>
      <c r="M79" s="477">
        <f t="shared" si="1"/>
        <v>7927.4999999999991</v>
      </c>
      <c r="N79" s="477">
        <v>40.799999999999997</v>
      </c>
      <c r="O79" s="722"/>
      <c r="P79" s="754"/>
      <c r="Q79" s="754">
        <v>8500</v>
      </c>
      <c r="R79" s="754">
        <v>7970</v>
      </c>
      <c r="S79" s="754">
        <v>10700</v>
      </c>
      <c r="T79" s="754">
        <v>10030</v>
      </c>
      <c r="U79" s="754">
        <v>10030</v>
      </c>
      <c r="V79" s="722"/>
      <c r="W79" s="722"/>
      <c r="X79" s="755"/>
      <c r="Y79" s="755"/>
    </row>
    <row r="80" spans="1:25" s="760" customFormat="1" ht="21.9" customHeight="1">
      <c r="A80" s="752" t="s">
        <v>857</v>
      </c>
      <c r="B80" s="722" t="s">
        <v>846</v>
      </c>
      <c r="C80" s="722" t="s">
        <v>5283</v>
      </c>
      <c r="D80" s="722" t="s">
        <v>848</v>
      </c>
      <c r="E80" s="722" t="s">
        <v>855</v>
      </c>
      <c r="F80" s="722" t="s">
        <v>850</v>
      </c>
      <c r="G80" s="722" t="s">
        <v>851</v>
      </c>
      <c r="H80" s="722" t="s">
        <v>3841</v>
      </c>
      <c r="I80" s="722" t="s">
        <v>674</v>
      </c>
      <c r="J80" s="700">
        <f>K80/L80</f>
        <v>0.27556818181818182</v>
      </c>
      <c r="K80" s="720">
        <v>48.5</v>
      </c>
      <c r="L80" s="754">
        <v>176</v>
      </c>
      <c r="M80" s="477">
        <f>K80*L80</f>
        <v>8536</v>
      </c>
      <c r="N80" s="477">
        <v>43.7</v>
      </c>
      <c r="O80" s="722"/>
      <c r="P80" s="754"/>
      <c r="Q80" s="754">
        <v>8190</v>
      </c>
      <c r="R80" s="754">
        <v>7670</v>
      </c>
      <c r="S80" s="754">
        <v>10300</v>
      </c>
      <c r="T80" s="754">
        <v>9640</v>
      </c>
      <c r="U80" s="754">
        <v>9640</v>
      </c>
      <c r="V80" s="722"/>
      <c r="W80" s="722"/>
      <c r="X80" s="755"/>
      <c r="Y80" s="755"/>
    </row>
    <row r="81" spans="1:25" s="760" customFormat="1" ht="21.9" customHeight="1">
      <c r="A81" s="752" t="s">
        <v>858</v>
      </c>
      <c r="B81" s="718" t="s">
        <v>846</v>
      </c>
      <c r="C81" s="718" t="s">
        <v>859</v>
      </c>
      <c r="D81" s="718" t="s">
        <v>848</v>
      </c>
      <c r="E81" s="718" t="s">
        <v>855</v>
      </c>
      <c r="F81" s="718" t="s">
        <v>850</v>
      </c>
      <c r="G81" s="718" t="s">
        <v>851</v>
      </c>
      <c r="H81" s="718" t="s">
        <v>4917</v>
      </c>
      <c r="I81" s="718" t="s">
        <v>674</v>
      </c>
      <c r="J81" s="686">
        <f>K81/L81</f>
        <v>0.28531073446327682</v>
      </c>
      <c r="K81" s="757">
        <v>50.5</v>
      </c>
      <c r="L81" s="758">
        <v>177</v>
      </c>
      <c r="M81" s="488">
        <f>K81*L81</f>
        <v>8938.5</v>
      </c>
      <c r="N81" s="488">
        <v>45.5</v>
      </c>
      <c r="O81" s="718"/>
      <c r="P81" s="758"/>
      <c r="Q81" s="758">
        <v>7900</v>
      </c>
      <c r="R81" s="758">
        <v>7400</v>
      </c>
      <c r="S81" s="758">
        <v>9900</v>
      </c>
      <c r="T81" s="758">
        <v>9270</v>
      </c>
      <c r="U81" s="758">
        <v>9270</v>
      </c>
      <c r="V81" s="718"/>
      <c r="W81" s="718"/>
      <c r="X81" s="759"/>
      <c r="Y81" s="759"/>
    </row>
    <row r="82" spans="1:25" s="760" customFormat="1" ht="21.9" customHeight="1">
      <c r="A82" s="752" t="s">
        <v>860</v>
      </c>
      <c r="B82" s="718" t="s">
        <v>846</v>
      </c>
      <c r="C82" s="718" t="s">
        <v>3351</v>
      </c>
      <c r="D82" s="718" t="s">
        <v>848</v>
      </c>
      <c r="E82" s="718" t="s">
        <v>855</v>
      </c>
      <c r="F82" s="718" t="s">
        <v>850</v>
      </c>
      <c r="G82" s="718" t="s">
        <v>851</v>
      </c>
      <c r="H82" s="718" t="s">
        <v>3352</v>
      </c>
      <c r="I82" s="718" t="s">
        <v>674</v>
      </c>
      <c r="J82" s="686">
        <f t="shared" si="0"/>
        <v>0.29039548022598871</v>
      </c>
      <c r="K82" s="757">
        <v>51.4</v>
      </c>
      <c r="L82" s="758">
        <v>177</v>
      </c>
      <c r="M82" s="488">
        <f t="shared" si="1"/>
        <v>9097.7999999999993</v>
      </c>
      <c r="N82" s="488">
        <v>46.4</v>
      </c>
      <c r="O82" s="718"/>
      <c r="P82" s="758"/>
      <c r="Q82" s="758">
        <v>7800</v>
      </c>
      <c r="R82" s="758">
        <v>7300</v>
      </c>
      <c r="S82" s="758">
        <v>9800</v>
      </c>
      <c r="T82" s="758">
        <v>9170</v>
      </c>
      <c r="U82" s="758">
        <v>9170</v>
      </c>
      <c r="V82" s="718"/>
      <c r="W82" s="718"/>
      <c r="X82" s="759"/>
      <c r="Y82" s="759"/>
    </row>
    <row r="83" spans="1:25" s="756" customFormat="1" ht="21.9" customHeight="1">
      <c r="A83" s="752" t="s">
        <v>4229</v>
      </c>
      <c r="B83" s="722" t="s">
        <v>4230</v>
      </c>
      <c r="C83" s="722" t="s">
        <v>4231</v>
      </c>
      <c r="D83" s="722" t="s">
        <v>4232</v>
      </c>
      <c r="E83" s="722" t="s">
        <v>4233</v>
      </c>
      <c r="F83" s="722" t="s">
        <v>2343</v>
      </c>
      <c r="G83" s="722" t="s">
        <v>4234</v>
      </c>
      <c r="H83" s="722" t="s">
        <v>4799</v>
      </c>
      <c r="I83" s="722" t="s">
        <v>1297</v>
      </c>
      <c r="J83" s="700">
        <f t="shared" si="0"/>
        <v>0.26455026455026454</v>
      </c>
      <c r="K83" s="720">
        <v>50</v>
      </c>
      <c r="L83" s="754">
        <v>189</v>
      </c>
      <c r="M83" s="477">
        <f t="shared" si="1"/>
        <v>9450</v>
      </c>
      <c r="N83" s="477">
        <v>48.2</v>
      </c>
      <c r="O83" s="722"/>
      <c r="P83" s="754"/>
      <c r="Q83" s="754">
        <v>8500</v>
      </c>
      <c r="R83" s="754">
        <v>8000</v>
      </c>
      <c r="S83" s="754">
        <v>10700</v>
      </c>
      <c r="T83" s="754">
        <v>10000</v>
      </c>
      <c r="U83" s="754">
        <v>10000</v>
      </c>
      <c r="V83" s="722"/>
      <c r="W83" s="722"/>
      <c r="X83" s="755"/>
      <c r="Y83" s="755"/>
    </row>
    <row r="84" spans="1:25" s="756" customFormat="1" ht="21.9" customHeight="1">
      <c r="A84" s="752" t="s">
        <v>3353</v>
      </c>
      <c r="B84" s="722" t="s">
        <v>846</v>
      </c>
      <c r="C84" s="722" t="s">
        <v>3921</v>
      </c>
      <c r="D84" s="722" t="s">
        <v>848</v>
      </c>
      <c r="E84" s="722" t="s">
        <v>855</v>
      </c>
      <c r="F84" s="722" t="s">
        <v>3922</v>
      </c>
      <c r="G84" s="722" t="s">
        <v>851</v>
      </c>
      <c r="H84" s="722" t="s">
        <v>4917</v>
      </c>
      <c r="I84" s="722" t="s">
        <v>674</v>
      </c>
      <c r="J84" s="700">
        <f t="shared" si="0"/>
        <v>0.27301587301587305</v>
      </c>
      <c r="K84" s="720">
        <v>51.6</v>
      </c>
      <c r="L84" s="754">
        <v>189</v>
      </c>
      <c r="M84" s="477">
        <f t="shared" si="1"/>
        <v>9752.4</v>
      </c>
      <c r="N84" s="477">
        <v>49.7</v>
      </c>
      <c r="O84" s="722"/>
      <c r="P84" s="754"/>
      <c r="Q84" s="754">
        <v>8000</v>
      </c>
      <c r="R84" s="754">
        <v>7500</v>
      </c>
      <c r="S84" s="754">
        <v>10000</v>
      </c>
      <c r="T84" s="754">
        <v>9380</v>
      </c>
      <c r="U84" s="754">
        <v>9380</v>
      </c>
      <c r="V84" s="722"/>
      <c r="W84" s="722"/>
      <c r="X84" s="755"/>
      <c r="Y84" s="755"/>
    </row>
    <row r="85" spans="1:25" s="859" customFormat="1" ht="21.9" customHeight="1">
      <c r="A85" s="838" t="s">
        <v>4847</v>
      </c>
      <c r="B85" s="498" t="s">
        <v>4848</v>
      </c>
      <c r="C85" s="498" t="s">
        <v>4849</v>
      </c>
      <c r="D85" s="498" t="s">
        <v>4850</v>
      </c>
      <c r="E85" s="498" t="s">
        <v>4851</v>
      </c>
      <c r="F85" s="498" t="s">
        <v>4852</v>
      </c>
      <c r="G85" s="498" t="s">
        <v>4853</v>
      </c>
      <c r="H85" s="498" t="s">
        <v>4854</v>
      </c>
      <c r="I85" s="498" t="s">
        <v>5349</v>
      </c>
      <c r="J85" s="548">
        <f>K85/L85</f>
        <v>0.21576086956521739</v>
      </c>
      <c r="K85" s="587">
        <v>39.700000000000003</v>
      </c>
      <c r="L85" s="839">
        <v>184</v>
      </c>
      <c r="M85" s="499">
        <f>K85*L85</f>
        <v>7304.8</v>
      </c>
      <c r="N85" s="499">
        <v>40.4</v>
      </c>
      <c r="O85" s="498"/>
      <c r="P85" s="839"/>
      <c r="Q85" s="839">
        <v>10600</v>
      </c>
      <c r="R85" s="839">
        <v>9800</v>
      </c>
      <c r="S85" s="839">
        <v>13200</v>
      </c>
      <c r="T85" s="839">
        <v>12300</v>
      </c>
      <c r="U85" s="839">
        <v>12300</v>
      </c>
      <c r="V85" s="498"/>
      <c r="W85" s="498"/>
      <c r="X85" s="840"/>
      <c r="Y85" s="840"/>
    </row>
    <row r="86" spans="1:25" s="691" customFormat="1" ht="21.9" customHeight="1">
      <c r="A86" s="752" t="s">
        <v>3923</v>
      </c>
      <c r="B86" s="718" t="s">
        <v>4626</v>
      </c>
      <c r="C86" s="718" t="s">
        <v>3842</v>
      </c>
      <c r="D86" s="718" t="s">
        <v>4627</v>
      </c>
      <c r="E86" s="718" t="s">
        <v>3838</v>
      </c>
      <c r="F86" s="718" t="s">
        <v>4628</v>
      </c>
      <c r="G86" s="718" t="s">
        <v>4629</v>
      </c>
      <c r="H86" s="718" t="s">
        <v>4630</v>
      </c>
      <c r="I86" s="718" t="s">
        <v>5316</v>
      </c>
      <c r="J86" s="686">
        <f t="shared" si="0"/>
        <v>0.19073170731707317</v>
      </c>
      <c r="K86" s="757">
        <v>39.1</v>
      </c>
      <c r="L86" s="758">
        <v>205</v>
      </c>
      <c r="M86" s="488">
        <f t="shared" si="1"/>
        <v>8015.5</v>
      </c>
      <c r="N86" s="488">
        <v>44.8</v>
      </c>
      <c r="O86" s="718"/>
      <c r="P86" s="758"/>
      <c r="Q86" s="758">
        <v>10200</v>
      </c>
      <c r="R86" s="758">
        <v>9630</v>
      </c>
      <c r="S86" s="758">
        <v>12300</v>
      </c>
      <c r="T86" s="758">
        <v>11640</v>
      </c>
      <c r="U86" s="758">
        <v>11640</v>
      </c>
      <c r="V86" s="718"/>
      <c r="W86" s="718"/>
      <c r="X86" s="759"/>
      <c r="Y86" s="759"/>
    </row>
    <row r="87" spans="1:25" s="884" customFormat="1" ht="21.9" customHeight="1">
      <c r="A87" s="838" t="s">
        <v>936</v>
      </c>
      <c r="B87" s="38" t="s">
        <v>937</v>
      </c>
      <c r="C87" s="38" t="s">
        <v>938</v>
      </c>
      <c r="D87" s="38" t="s">
        <v>939</v>
      </c>
      <c r="E87" s="38" t="s">
        <v>940</v>
      </c>
      <c r="F87" s="38" t="s">
        <v>941</v>
      </c>
      <c r="G87" s="38" t="s">
        <v>942</v>
      </c>
      <c r="H87" s="38" t="s">
        <v>943</v>
      </c>
      <c r="I87" s="38" t="s">
        <v>944</v>
      </c>
      <c r="J87" s="516">
        <f>K87/L87</f>
        <v>0.25251396648044694</v>
      </c>
      <c r="K87" s="666">
        <v>45.2</v>
      </c>
      <c r="L87" s="667">
        <v>179</v>
      </c>
      <c r="M87" s="505">
        <f>K87*L87</f>
        <v>8090.8</v>
      </c>
      <c r="N87" s="505">
        <v>39</v>
      </c>
      <c r="O87" s="38"/>
      <c r="P87" s="667"/>
      <c r="Q87" s="667">
        <v>8700</v>
      </c>
      <c r="R87" s="667">
        <v>8160</v>
      </c>
      <c r="S87" s="667">
        <v>10860</v>
      </c>
      <c r="T87" s="667">
        <v>10200</v>
      </c>
      <c r="U87" s="667">
        <v>10200</v>
      </c>
      <c r="V87" s="38"/>
      <c r="W87" s="38"/>
      <c r="X87" s="856"/>
      <c r="Y87" s="856"/>
    </row>
    <row r="88" spans="1:25" s="760" customFormat="1" ht="21.9" customHeight="1">
      <c r="A88" s="752" t="s">
        <v>4631</v>
      </c>
      <c r="B88" s="722" t="s">
        <v>4626</v>
      </c>
      <c r="C88" s="722" t="s">
        <v>4632</v>
      </c>
      <c r="D88" s="722" t="s">
        <v>3587</v>
      </c>
      <c r="E88" s="722" t="s">
        <v>1537</v>
      </c>
      <c r="F88" s="722" t="s">
        <v>3588</v>
      </c>
      <c r="G88" s="722" t="s">
        <v>3589</v>
      </c>
      <c r="H88" s="722" t="s">
        <v>3590</v>
      </c>
      <c r="I88" s="722" t="s">
        <v>5316</v>
      </c>
      <c r="J88" s="700">
        <f t="shared" si="0"/>
        <v>0.22432432432432434</v>
      </c>
      <c r="K88" s="720">
        <v>41.5</v>
      </c>
      <c r="L88" s="754">
        <v>185</v>
      </c>
      <c r="M88" s="477">
        <f t="shared" si="1"/>
        <v>7677.5</v>
      </c>
      <c r="N88" s="477">
        <v>42.1</v>
      </c>
      <c r="O88" s="722"/>
      <c r="P88" s="754"/>
      <c r="Q88" s="754">
        <v>9400</v>
      </c>
      <c r="R88" s="754">
        <v>8840</v>
      </c>
      <c r="S88" s="754">
        <v>10800</v>
      </c>
      <c r="T88" s="754">
        <v>10200</v>
      </c>
      <c r="U88" s="754">
        <v>10200</v>
      </c>
      <c r="V88" s="722"/>
      <c r="W88" s="722"/>
      <c r="X88" s="755"/>
      <c r="Y88" s="755"/>
    </row>
    <row r="89" spans="1:25" s="760" customFormat="1" ht="21.9" customHeight="1">
      <c r="A89" s="752" t="s">
        <v>3591</v>
      </c>
      <c r="B89" s="722" t="s">
        <v>4626</v>
      </c>
      <c r="C89" s="722" t="s">
        <v>3592</v>
      </c>
      <c r="D89" s="722" t="s">
        <v>3587</v>
      </c>
      <c r="E89" s="722" t="s">
        <v>3838</v>
      </c>
      <c r="F89" s="722" t="s">
        <v>3593</v>
      </c>
      <c r="G89" s="722" t="s">
        <v>3594</v>
      </c>
      <c r="H89" s="722" t="s">
        <v>3595</v>
      </c>
      <c r="I89" s="722" t="s">
        <v>5316</v>
      </c>
      <c r="J89" s="700">
        <f t="shared" si="0"/>
        <v>0.22406417112299465</v>
      </c>
      <c r="K89" s="720">
        <v>41.9</v>
      </c>
      <c r="L89" s="754">
        <v>187</v>
      </c>
      <c r="M89" s="477">
        <f t="shared" si="1"/>
        <v>7835.3</v>
      </c>
      <c r="N89" s="477">
        <v>42.8</v>
      </c>
      <c r="O89" s="722"/>
      <c r="P89" s="754"/>
      <c r="Q89" s="754">
        <v>9400</v>
      </c>
      <c r="R89" s="754">
        <v>8840</v>
      </c>
      <c r="S89" s="754">
        <v>10800</v>
      </c>
      <c r="T89" s="754">
        <v>10200</v>
      </c>
      <c r="U89" s="754">
        <v>10200</v>
      </c>
      <c r="V89" s="722"/>
      <c r="W89" s="722"/>
      <c r="X89" s="755"/>
      <c r="Y89" s="755"/>
    </row>
    <row r="90" spans="1:25" s="756" customFormat="1" ht="21.9" customHeight="1">
      <c r="A90" s="752" t="s">
        <v>3596</v>
      </c>
      <c r="B90" s="718" t="s">
        <v>4626</v>
      </c>
      <c r="C90" s="718" t="s">
        <v>275</v>
      </c>
      <c r="D90" s="718" t="s">
        <v>3587</v>
      </c>
      <c r="E90" s="718" t="s">
        <v>1537</v>
      </c>
      <c r="F90" s="718" t="s">
        <v>3593</v>
      </c>
      <c r="G90" s="718" t="s">
        <v>4629</v>
      </c>
      <c r="H90" s="718" t="s">
        <v>3597</v>
      </c>
      <c r="I90" s="718" t="s">
        <v>5316</v>
      </c>
      <c r="J90" s="686">
        <f>K90/L90</f>
        <v>0.23333333333333334</v>
      </c>
      <c r="K90" s="757">
        <v>43.4</v>
      </c>
      <c r="L90" s="758">
        <v>186</v>
      </c>
      <c r="M90" s="488">
        <f>K90*L90</f>
        <v>8072.4</v>
      </c>
      <c r="N90" s="488">
        <v>43.85</v>
      </c>
      <c r="O90" s="718"/>
      <c r="P90" s="758"/>
      <c r="Q90" s="758">
        <v>8500</v>
      </c>
      <c r="R90" s="758">
        <v>8020</v>
      </c>
      <c r="S90" s="758">
        <v>10500</v>
      </c>
      <c r="T90" s="758">
        <v>9910</v>
      </c>
      <c r="U90" s="758">
        <v>9910</v>
      </c>
      <c r="V90" s="718"/>
      <c r="W90" s="718"/>
      <c r="X90" s="759"/>
      <c r="Y90" s="759"/>
    </row>
    <row r="91" spans="1:25" s="691" customFormat="1" ht="21.9" customHeight="1">
      <c r="A91" s="752" t="s">
        <v>3598</v>
      </c>
      <c r="B91" s="718" t="s">
        <v>4626</v>
      </c>
      <c r="C91" s="718" t="s">
        <v>2723</v>
      </c>
      <c r="D91" s="718" t="s">
        <v>3587</v>
      </c>
      <c r="E91" s="718" t="s">
        <v>1537</v>
      </c>
      <c r="F91" s="718" t="s">
        <v>3593</v>
      </c>
      <c r="G91" s="718" t="s">
        <v>4629</v>
      </c>
      <c r="H91" s="718" t="s">
        <v>2724</v>
      </c>
      <c r="I91" s="718" t="s">
        <v>5316</v>
      </c>
      <c r="J91" s="686">
        <f t="shared" si="0"/>
        <v>0.23440860215053763</v>
      </c>
      <c r="K91" s="757">
        <v>43.6</v>
      </c>
      <c r="L91" s="758">
        <v>186</v>
      </c>
      <c r="M91" s="488">
        <f t="shared" si="1"/>
        <v>8109.6</v>
      </c>
      <c r="N91" s="488">
        <v>43.85</v>
      </c>
      <c r="O91" s="718"/>
      <c r="P91" s="758"/>
      <c r="Q91" s="758">
        <v>8500</v>
      </c>
      <c r="R91" s="758">
        <v>8020</v>
      </c>
      <c r="S91" s="758">
        <v>10500</v>
      </c>
      <c r="T91" s="758">
        <v>9910</v>
      </c>
      <c r="U91" s="758">
        <v>9910</v>
      </c>
      <c r="V91" s="718"/>
      <c r="W91" s="718"/>
      <c r="X91" s="759"/>
      <c r="Y91" s="759"/>
    </row>
    <row r="92" spans="1:25" s="760" customFormat="1" ht="21.9" customHeight="1">
      <c r="A92" s="752" t="s">
        <v>3256</v>
      </c>
      <c r="B92" s="477" t="s">
        <v>4626</v>
      </c>
      <c r="C92" s="477" t="s">
        <v>3257</v>
      </c>
      <c r="D92" s="477" t="s">
        <v>3258</v>
      </c>
      <c r="E92" s="477" t="s">
        <v>1537</v>
      </c>
      <c r="F92" s="477" t="s">
        <v>3593</v>
      </c>
      <c r="G92" s="477" t="s">
        <v>3589</v>
      </c>
      <c r="H92" s="477" t="s">
        <v>3259</v>
      </c>
      <c r="I92" s="722" t="s">
        <v>5316</v>
      </c>
      <c r="J92" s="700">
        <f t="shared" si="0"/>
        <v>0.20829268292682929</v>
      </c>
      <c r="K92" s="720">
        <v>42.7</v>
      </c>
      <c r="L92" s="754">
        <v>205</v>
      </c>
      <c r="M92" s="477">
        <f t="shared" si="1"/>
        <v>8753.5</v>
      </c>
      <c r="N92" s="477">
        <v>47.8</v>
      </c>
      <c r="O92" s="722"/>
      <c r="P92" s="722"/>
      <c r="Q92" s="722">
        <v>9600</v>
      </c>
      <c r="R92" s="722">
        <v>9050</v>
      </c>
      <c r="S92" s="722">
        <v>11700</v>
      </c>
      <c r="T92" s="722">
        <v>11050</v>
      </c>
      <c r="U92" s="722">
        <v>11050</v>
      </c>
      <c r="V92" s="722"/>
      <c r="W92" s="722"/>
      <c r="X92" s="755"/>
      <c r="Y92" s="755"/>
    </row>
    <row r="93" spans="1:25" s="760" customFormat="1" ht="21.9" customHeight="1">
      <c r="A93" s="752" t="s">
        <v>1748</v>
      </c>
      <c r="B93" s="722" t="s">
        <v>4626</v>
      </c>
      <c r="C93" s="722" t="s">
        <v>2010</v>
      </c>
      <c r="D93" s="722" t="s">
        <v>3260</v>
      </c>
      <c r="E93" s="722" t="s">
        <v>1537</v>
      </c>
      <c r="F93" s="722" t="s">
        <v>3593</v>
      </c>
      <c r="G93" s="722" t="s">
        <v>4629</v>
      </c>
      <c r="H93" s="722" t="s">
        <v>3261</v>
      </c>
      <c r="I93" s="722" t="s">
        <v>5316</v>
      </c>
      <c r="J93" s="700">
        <f t="shared" si="0"/>
        <v>0.22</v>
      </c>
      <c r="K93" s="720">
        <v>45.1</v>
      </c>
      <c r="L93" s="754">
        <v>205</v>
      </c>
      <c r="M93" s="477">
        <f t="shared" si="1"/>
        <v>9245.5</v>
      </c>
      <c r="N93" s="477">
        <v>50.5</v>
      </c>
      <c r="O93" s="722"/>
      <c r="P93" s="754"/>
      <c r="Q93" s="722">
        <v>9250</v>
      </c>
      <c r="R93" s="722">
        <v>8710</v>
      </c>
      <c r="S93" s="722">
        <v>11350</v>
      </c>
      <c r="T93" s="722">
        <v>10700</v>
      </c>
      <c r="U93" s="722">
        <v>10700</v>
      </c>
      <c r="V93" s="722"/>
      <c r="W93" s="722"/>
      <c r="X93" s="755"/>
      <c r="Y93" s="755"/>
    </row>
    <row r="94" spans="1:25" s="756" customFormat="1" ht="21.9" customHeight="1">
      <c r="A94" s="752" t="s">
        <v>3262</v>
      </c>
      <c r="B94" s="718" t="s">
        <v>4626</v>
      </c>
      <c r="C94" s="718" t="s">
        <v>2010</v>
      </c>
      <c r="D94" s="718" t="s">
        <v>3587</v>
      </c>
      <c r="E94" s="718" t="s">
        <v>1537</v>
      </c>
      <c r="F94" s="718" t="s">
        <v>3593</v>
      </c>
      <c r="G94" s="718" t="s">
        <v>4629</v>
      </c>
      <c r="H94" s="718" t="s">
        <v>3263</v>
      </c>
      <c r="I94" s="718" t="s">
        <v>5316</v>
      </c>
      <c r="J94" s="686">
        <f t="shared" si="0"/>
        <v>0.24812834224598929</v>
      </c>
      <c r="K94" s="757">
        <v>46.4</v>
      </c>
      <c r="L94" s="758">
        <v>187</v>
      </c>
      <c r="M94" s="488">
        <f t="shared" si="1"/>
        <v>8676.7999999999993</v>
      </c>
      <c r="N94" s="488">
        <v>46.8</v>
      </c>
      <c r="O94" s="718"/>
      <c r="P94" s="758"/>
      <c r="Q94" s="758">
        <v>8100</v>
      </c>
      <c r="R94" s="758">
        <v>7630</v>
      </c>
      <c r="S94" s="758">
        <v>10200</v>
      </c>
      <c r="T94" s="758">
        <v>9610</v>
      </c>
      <c r="U94" s="758">
        <v>9610</v>
      </c>
      <c r="V94" s="718"/>
      <c r="W94" s="718"/>
      <c r="X94" s="759"/>
      <c r="Y94" s="759"/>
    </row>
    <row r="95" spans="1:25" s="691" customFormat="1" ht="21.9" customHeight="1">
      <c r="A95" s="752" t="s">
        <v>3264</v>
      </c>
      <c r="B95" s="718" t="s">
        <v>4626</v>
      </c>
      <c r="C95" s="718" t="s">
        <v>5334</v>
      </c>
      <c r="D95" s="718" t="s">
        <v>3587</v>
      </c>
      <c r="E95" s="718" t="s">
        <v>1537</v>
      </c>
      <c r="F95" s="718" t="s">
        <v>3593</v>
      </c>
      <c r="G95" s="718" t="s">
        <v>4629</v>
      </c>
      <c r="H95" s="718" t="s">
        <v>3265</v>
      </c>
      <c r="I95" s="718" t="s">
        <v>5316</v>
      </c>
      <c r="J95" s="686">
        <f t="shared" si="0"/>
        <v>0.25080213903743315</v>
      </c>
      <c r="K95" s="757">
        <v>46.9</v>
      </c>
      <c r="L95" s="758">
        <v>187</v>
      </c>
      <c r="M95" s="488">
        <f t="shared" si="1"/>
        <v>8770.2999999999993</v>
      </c>
      <c r="N95" s="488">
        <v>47.3</v>
      </c>
      <c r="O95" s="718"/>
      <c r="P95" s="758"/>
      <c r="Q95" s="758">
        <v>8100</v>
      </c>
      <c r="R95" s="758">
        <v>7630</v>
      </c>
      <c r="S95" s="758">
        <v>10200</v>
      </c>
      <c r="T95" s="758">
        <v>9610</v>
      </c>
      <c r="U95" s="758">
        <v>9610</v>
      </c>
      <c r="V95" s="718"/>
      <c r="W95" s="718"/>
      <c r="X95" s="759"/>
      <c r="Y95" s="759"/>
    </row>
    <row r="96" spans="1:25" s="691" customFormat="1" ht="21.9" customHeight="1">
      <c r="A96" s="752" t="s">
        <v>3266</v>
      </c>
      <c r="B96" s="722" t="s">
        <v>4626</v>
      </c>
      <c r="C96" s="722" t="s">
        <v>854</v>
      </c>
      <c r="D96" s="722" t="s">
        <v>3587</v>
      </c>
      <c r="E96" s="722" t="s">
        <v>1537</v>
      </c>
      <c r="F96" s="722" t="s">
        <v>3593</v>
      </c>
      <c r="G96" s="722" t="s">
        <v>4629</v>
      </c>
      <c r="H96" s="722" t="s">
        <v>3267</v>
      </c>
      <c r="I96" s="722" t="s">
        <v>674</v>
      </c>
      <c r="J96" s="700">
        <f>K96/L96</f>
        <v>0.25187165775401071</v>
      </c>
      <c r="K96" s="720">
        <v>47.1</v>
      </c>
      <c r="L96" s="754">
        <v>187</v>
      </c>
      <c r="M96" s="477">
        <f>K96*L96</f>
        <v>8807.7000000000007</v>
      </c>
      <c r="N96" s="477">
        <v>46</v>
      </c>
      <c r="O96" s="722"/>
      <c r="P96" s="754"/>
      <c r="Q96" s="754">
        <v>8100</v>
      </c>
      <c r="R96" s="754">
        <v>7630</v>
      </c>
      <c r="S96" s="754">
        <v>10200</v>
      </c>
      <c r="T96" s="754">
        <v>9610</v>
      </c>
      <c r="U96" s="754">
        <v>9610</v>
      </c>
      <c r="V96" s="722"/>
      <c r="W96" s="722"/>
      <c r="X96" s="755"/>
      <c r="Y96" s="755"/>
    </row>
    <row r="97" spans="1:25" s="760" customFormat="1" ht="21.9" customHeight="1">
      <c r="A97" s="752" t="s">
        <v>3268</v>
      </c>
      <c r="B97" s="722" t="s">
        <v>4626</v>
      </c>
      <c r="C97" s="722" t="s">
        <v>3269</v>
      </c>
      <c r="D97" s="722" t="s">
        <v>3587</v>
      </c>
      <c r="E97" s="722" t="s">
        <v>3838</v>
      </c>
      <c r="F97" s="722" t="s">
        <v>3588</v>
      </c>
      <c r="G97" s="722" t="s">
        <v>4629</v>
      </c>
      <c r="H97" s="722" t="s">
        <v>3270</v>
      </c>
      <c r="I97" s="722" t="s">
        <v>5316</v>
      </c>
      <c r="J97" s="700">
        <f>K97/L97</f>
        <v>0.25614973262032087</v>
      </c>
      <c r="K97" s="720">
        <v>47.9</v>
      </c>
      <c r="L97" s="754">
        <v>187</v>
      </c>
      <c r="M97" s="477">
        <f>K97*L97</f>
        <v>8957.2999999999993</v>
      </c>
      <c r="N97" s="477">
        <v>48.3</v>
      </c>
      <c r="O97" s="722"/>
      <c r="P97" s="754"/>
      <c r="Q97" s="754">
        <v>8100</v>
      </c>
      <c r="R97" s="754">
        <v>7630</v>
      </c>
      <c r="S97" s="754">
        <v>10000</v>
      </c>
      <c r="T97" s="754">
        <v>9420</v>
      </c>
      <c r="U97" s="754">
        <v>9420</v>
      </c>
      <c r="V97" s="722"/>
      <c r="W97" s="722"/>
      <c r="X97" s="755"/>
      <c r="Y97" s="755"/>
    </row>
    <row r="98" spans="1:25" s="756" customFormat="1" ht="21.9" customHeight="1">
      <c r="A98" s="752" t="s">
        <v>3271</v>
      </c>
      <c r="B98" s="718" t="s">
        <v>4626</v>
      </c>
      <c r="C98" s="718" t="s">
        <v>3272</v>
      </c>
      <c r="D98" s="718" t="s">
        <v>3587</v>
      </c>
      <c r="E98" s="718" t="s">
        <v>1537</v>
      </c>
      <c r="F98" s="718" t="s">
        <v>3593</v>
      </c>
      <c r="G98" s="718" t="s">
        <v>4629</v>
      </c>
      <c r="H98" s="718" t="s">
        <v>3273</v>
      </c>
      <c r="I98" s="718" t="s">
        <v>5316</v>
      </c>
      <c r="J98" s="686">
        <f>K98/L98</f>
        <v>0.26612021857923501</v>
      </c>
      <c r="K98" s="757">
        <v>48.7</v>
      </c>
      <c r="L98" s="758">
        <v>183</v>
      </c>
      <c r="M98" s="488">
        <f>K98*L98</f>
        <v>8912.1</v>
      </c>
      <c r="N98" s="488">
        <v>48.2</v>
      </c>
      <c r="O98" s="718"/>
      <c r="P98" s="758"/>
      <c r="Q98" s="758">
        <v>7850</v>
      </c>
      <c r="R98" s="758">
        <v>7380</v>
      </c>
      <c r="S98" s="758">
        <v>9680</v>
      </c>
      <c r="T98" s="758">
        <v>9110</v>
      </c>
      <c r="U98" s="758">
        <v>9110</v>
      </c>
      <c r="V98" s="718"/>
      <c r="W98" s="718"/>
      <c r="X98" s="759"/>
      <c r="Y98" s="759"/>
    </row>
    <row r="99" spans="1:25" s="760" customFormat="1" ht="24" customHeight="1">
      <c r="A99" s="752" t="s">
        <v>3274</v>
      </c>
      <c r="B99" s="718" t="s">
        <v>4626</v>
      </c>
      <c r="C99" s="718" t="s">
        <v>3275</v>
      </c>
      <c r="D99" s="718" t="s">
        <v>3587</v>
      </c>
      <c r="E99" s="718" t="s">
        <v>1537</v>
      </c>
      <c r="F99" s="718" t="s">
        <v>3593</v>
      </c>
      <c r="G99" s="718" t="s">
        <v>4629</v>
      </c>
      <c r="H99" s="718" t="s">
        <v>3276</v>
      </c>
      <c r="I99" s="718" t="s">
        <v>5316</v>
      </c>
      <c r="J99" s="686">
        <f t="shared" si="0"/>
        <v>0.23414634146341465</v>
      </c>
      <c r="K99" s="757">
        <v>48</v>
      </c>
      <c r="L99" s="758">
        <v>205</v>
      </c>
      <c r="M99" s="488">
        <f t="shared" si="1"/>
        <v>9840</v>
      </c>
      <c r="N99" s="488">
        <v>53.5</v>
      </c>
      <c r="O99" s="718"/>
      <c r="P99" s="758"/>
      <c r="Q99" s="758">
        <v>8880</v>
      </c>
      <c r="R99" s="758">
        <v>8350</v>
      </c>
      <c r="S99" s="758">
        <v>10900</v>
      </c>
      <c r="T99" s="758">
        <v>10270</v>
      </c>
      <c r="U99" s="758">
        <v>10270</v>
      </c>
      <c r="V99" s="718"/>
      <c r="W99" s="718"/>
      <c r="X99" s="759"/>
      <c r="Y99" s="759"/>
    </row>
    <row r="100" spans="1:25" s="756" customFormat="1" ht="24" customHeight="1">
      <c r="A100" s="752" t="s">
        <v>3277</v>
      </c>
      <c r="B100" s="722" t="s">
        <v>4626</v>
      </c>
      <c r="C100" s="722" t="s">
        <v>3278</v>
      </c>
      <c r="D100" s="722" t="s">
        <v>3587</v>
      </c>
      <c r="E100" s="722" t="s">
        <v>1537</v>
      </c>
      <c r="F100" s="722" t="s">
        <v>3593</v>
      </c>
      <c r="G100" s="722" t="s">
        <v>4629</v>
      </c>
      <c r="H100" s="722" t="s">
        <v>3273</v>
      </c>
      <c r="I100" s="722" t="s">
        <v>5316</v>
      </c>
      <c r="J100" s="700">
        <f t="shared" si="0"/>
        <v>0.26223404255319149</v>
      </c>
      <c r="K100" s="720">
        <v>49.3</v>
      </c>
      <c r="L100" s="754">
        <v>188</v>
      </c>
      <c r="M100" s="477">
        <f t="shared" si="1"/>
        <v>9268.4</v>
      </c>
      <c r="N100" s="477">
        <v>49.6</v>
      </c>
      <c r="O100" s="722"/>
      <c r="P100" s="754"/>
      <c r="Q100" s="754">
        <v>8000</v>
      </c>
      <c r="R100" s="754">
        <v>7520</v>
      </c>
      <c r="S100" s="754">
        <v>9850</v>
      </c>
      <c r="T100" s="754">
        <v>9270</v>
      </c>
      <c r="U100" s="754">
        <v>9270</v>
      </c>
      <c r="V100" s="722"/>
      <c r="W100" s="722"/>
      <c r="X100" s="755"/>
      <c r="Y100" s="755"/>
    </row>
    <row r="101" spans="1:25" s="691" customFormat="1" ht="21.9" customHeight="1">
      <c r="A101" s="752" t="s">
        <v>3279</v>
      </c>
      <c r="B101" s="722" t="s">
        <v>4626</v>
      </c>
      <c r="C101" s="722" t="s">
        <v>3280</v>
      </c>
      <c r="D101" s="722" t="s">
        <v>3587</v>
      </c>
      <c r="E101" s="722" t="s">
        <v>1537</v>
      </c>
      <c r="F101" s="722" t="s">
        <v>3593</v>
      </c>
      <c r="G101" s="722" t="s">
        <v>3589</v>
      </c>
      <c r="H101" s="722" t="s">
        <v>1348</v>
      </c>
      <c r="I101" s="722" t="s">
        <v>5316</v>
      </c>
      <c r="J101" s="700">
        <f t="shared" si="0"/>
        <v>0.23951219512195124</v>
      </c>
      <c r="K101" s="720">
        <v>49.1</v>
      </c>
      <c r="L101" s="754">
        <v>205</v>
      </c>
      <c r="M101" s="477">
        <f t="shared" si="1"/>
        <v>10065.5</v>
      </c>
      <c r="N101" s="477">
        <v>54.33</v>
      </c>
      <c r="O101" s="722"/>
      <c r="P101" s="754"/>
      <c r="Q101" s="754">
        <v>8750</v>
      </c>
      <c r="R101" s="754">
        <v>8230</v>
      </c>
      <c r="S101" s="754">
        <v>10700</v>
      </c>
      <c r="T101" s="754">
        <v>10080</v>
      </c>
      <c r="U101" s="754">
        <v>10080</v>
      </c>
      <c r="V101" s="722"/>
      <c r="W101" s="722"/>
      <c r="X101" s="755"/>
      <c r="Y101" s="755"/>
    </row>
    <row r="102" spans="1:25" s="760" customFormat="1" ht="21.9" customHeight="1">
      <c r="A102" s="752" t="s">
        <v>1749</v>
      </c>
      <c r="B102" s="718" t="s">
        <v>4626</v>
      </c>
      <c r="C102" s="718" t="s">
        <v>1349</v>
      </c>
      <c r="D102" s="718" t="s">
        <v>3587</v>
      </c>
      <c r="E102" s="718" t="s">
        <v>1537</v>
      </c>
      <c r="F102" s="718" t="s">
        <v>3593</v>
      </c>
      <c r="G102" s="718" t="s">
        <v>4629</v>
      </c>
      <c r="H102" s="718" t="s">
        <v>3842</v>
      </c>
      <c r="I102" s="718" t="s">
        <v>5316</v>
      </c>
      <c r="J102" s="686">
        <f t="shared" si="0"/>
        <v>0.27566137566137566</v>
      </c>
      <c r="K102" s="757">
        <v>52.1</v>
      </c>
      <c r="L102" s="758">
        <v>189</v>
      </c>
      <c r="M102" s="488">
        <f t="shared" si="1"/>
        <v>9846.9</v>
      </c>
      <c r="N102" s="488">
        <v>52.4</v>
      </c>
      <c r="O102" s="718"/>
      <c r="P102" s="758"/>
      <c r="Q102" s="758">
        <v>7700</v>
      </c>
      <c r="R102" s="758">
        <v>7240</v>
      </c>
      <c r="S102" s="758">
        <v>9550</v>
      </c>
      <c r="T102" s="758">
        <v>8980</v>
      </c>
      <c r="U102" s="758">
        <v>8980</v>
      </c>
      <c r="V102" s="718"/>
      <c r="W102" s="718"/>
      <c r="X102" s="759"/>
      <c r="Y102" s="759"/>
    </row>
    <row r="103" spans="1:25" s="760" customFormat="1" ht="21.9" customHeight="1">
      <c r="A103" s="752" t="s">
        <v>2764</v>
      </c>
      <c r="B103" s="718" t="s">
        <v>4626</v>
      </c>
      <c r="C103" s="718" t="s">
        <v>3396</v>
      </c>
      <c r="D103" s="718" t="s">
        <v>3587</v>
      </c>
      <c r="E103" s="718" t="s">
        <v>1537</v>
      </c>
      <c r="F103" s="718" t="s">
        <v>3593</v>
      </c>
      <c r="G103" s="718" t="s">
        <v>4629</v>
      </c>
      <c r="H103" s="718" t="s">
        <v>3397</v>
      </c>
      <c r="I103" s="718" t="s">
        <v>5316</v>
      </c>
      <c r="J103" s="686">
        <f t="shared" si="0"/>
        <v>0.24878048780487805</v>
      </c>
      <c r="K103" s="757">
        <v>51</v>
      </c>
      <c r="L103" s="758">
        <v>205</v>
      </c>
      <c r="M103" s="488">
        <f t="shared" si="1"/>
        <v>10455</v>
      </c>
      <c r="N103" s="488">
        <v>56.4</v>
      </c>
      <c r="O103" s="718"/>
      <c r="P103" s="758"/>
      <c r="Q103" s="758">
        <v>8500</v>
      </c>
      <c r="R103" s="758">
        <v>7990</v>
      </c>
      <c r="S103" s="758">
        <v>10500</v>
      </c>
      <c r="T103" s="758">
        <v>9880</v>
      </c>
      <c r="U103" s="758">
        <v>9880</v>
      </c>
      <c r="V103" s="718"/>
      <c r="W103" s="718"/>
      <c r="X103" s="759"/>
      <c r="Y103" s="759"/>
    </row>
    <row r="104" spans="1:25" s="859" customFormat="1" ht="21.9" customHeight="1">
      <c r="A104" s="838" t="s">
        <v>3484</v>
      </c>
      <c r="B104" s="38" t="s">
        <v>4091</v>
      </c>
      <c r="C104" s="38" t="s">
        <v>4092</v>
      </c>
      <c r="D104" s="38" t="s">
        <v>4093</v>
      </c>
      <c r="E104" s="38" t="s">
        <v>4094</v>
      </c>
      <c r="F104" s="38" t="s">
        <v>4095</v>
      </c>
      <c r="G104" s="38" t="s">
        <v>4096</v>
      </c>
      <c r="H104" s="38" t="s">
        <v>4097</v>
      </c>
      <c r="I104" s="38" t="s">
        <v>4098</v>
      </c>
      <c r="J104" s="516">
        <f>K104/L104</f>
        <v>0.27883597883597883</v>
      </c>
      <c r="K104" s="666">
        <v>52.7</v>
      </c>
      <c r="L104" s="667">
        <v>189</v>
      </c>
      <c r="M104" s="505">
        <f>K104*L104</f>
        <v>9960.3000000000011</v>
      </c>
      <c r="N104" s="505">
        <v>53</v>
      </c>
      <c r="O104" s="38"/>
      <c r="P104" s="667"/>
      <c r="Q104" s="667">
        <v>7700</v>
      </c>
      <c r="R104" s="667">
        <v>7240</v>
      </c>
      <c r="S104" s="667">
        <v>9550</v>
      </c>
      <c r="T104" s="667">
        <v>8980</v>
      </c>
      <c r="U104" s="667">
        <v>8980</v>
      </c>
      <c r="V104" s="38"/>
      <c r="W104" s="38"/>
      <c r="X104" s="856"/>
      <c r="Y104" s="856"/>
    </row>
    <row r="105" spans="1:25" s="756" customFormat="1" ht="21.9" customHeight="1">
      <c r="A105" s="752" t="s">
        <v>3398</v>
      </c>
      <c r="B105" s="722" t="s">
        <v>4626</v>
      </c>
      <c r="C105" s="722" t="s">
        <v>3399</v>
      </c>
      <c r="D105" s="722" t="s">
        <v>3587</v>
      </c>
      <c r="E105" s="722" t="s">
        <v>1537</v>
      </c>
      <c r="F105" s="722" t="s">
        <v>3593</v>
      </c>
      <c r="G105" s="722" t="s">
        <v>4629</v>
      </c>
      <c r="H105" s="722" t="s">
        <v>3839</v>
      </c>
      <c r="I105" s="722" t="s">
        <v>5316</v>
      </c>
      <c r="J105" s="700">
        <f t="shared" si="0"/>
        <v>0.2526829268292683</v>
      </c>
      <c r="K105" s="720">
        <v>51.8</v>
      </c>
      <c r="L105" s="754">
        <v>205</v>
      </c>
      <c r="M105" s="477">
        <f t="shared" si="1"/>
        <v>10619</v>
      </c>
      <c r="N105" s="477">
        <v>57.2</v>
      </c>
      <c r="O105" s="722"/>
      <c r="P105" s="754"/>
      <c r="Q105" s="754">
        <v>8400</v>
      </c>
      <c r="R105" s="754">
        <v>7900</v>
      </c>
      <c r="S105" s="754">
        <v>10400</v>
      </c>
      <c r="T105" s="754">
        <v>9780</v>
      </c>
      <c r="U105" s="754">
        <v>9780</v>
      </c>
      <c r="V105" s="722"/>
      <c r="W105" s="722"/>
      <c r="X105" s="755"/>
      <c r="Y105" s="755"/>
    </row>
    <row r="106" spans="1:25" s="760" customFormat="1" ht="21.9" customHeight="1">
      <c r="A106" s="752" t="s">
        <v>3400</v>
      </c>
      <c r="B106" s="718" t="s">
        <v>4626</v>
      </c>
      <c r="C106" s="718" t="s">
        <v>3401</v>
      </c>
      <c r="D106" s="718" t="s">
        <v>3260</v>
      </c>
      <c r="E106" s="718" t="s">
        <v>1537</v>
      </c>
      <c r="F106" s="718" t="s">
        <v>3593</v>
      </c>
      <c r="G106" s="718" t="s">
        <v>4629</v>
      </c>
      <c r="H106" s="718" t="s">
        <v>3842</v>
      </c>
      <c r="I106" s="718" t="s">
        <v>5316</v>
      </c>
      <c r="J106" s="686">
        <f t="shared" ref="J106:J119" si="2">K106/L106</f>
        <v>0.26097560975609757</v>
      </c>
      <c r="K106" s="757">
        <v>53.5</v>
      </c>
      <c r="L106" s="758">
        <v>205</v>
      </c>
      <c r="M106" s="488">
        <f t="shared" ref="M106:M119" si="3">K106*L106</f>
        <v>10967.5</v>
      </c>
      <c r="N106" s="488">
        <v>58.7</v>
      </c>
      <c r="O106" s="718"/>
      <c r="P106" s="758"/>
      <c r="Q106" s="718">
        <v>8200</v>
      </c>
      <c r="R106" s="718">
        <v>7700</v>
      </c>
      <c r="S106" s="718">
        <v>10200</v>
      </c>
      <c r="T106" s="718">
        <v>9580</v>
      </c>
      <c r="U106" s="718">
        <v>9580</v>
      </c>
      <c r="V106" s="718"/>
      <c r="W106" s="718"/>
      <c r="X106" s="759"/>
      <c r="Y106" s="759"/>
    </row>
    <row r="107" spans="1:25" s="760" customFormat="1" ht="21.9" customHeight="1">
      <c r="A107" s="752" t="s">
        <v>3402</v>
      </c>
      <c r="B107" s="718" t="s">
        <v>4626</v>
      </c>
      <c r="C107" s="718" t="s">
        <v>3403</v>
      </c>
      <c r="D107" s="718" t="s">
        <v>3587</v>
      </c>
      <c r="E107" s="718" t="s">
        <v>1537</v>
      </c>
      <c r="F107" s="718" t="s">
        <v>3593</v>
      </c>
      <c r="G107" s="718" t="s">
        <v>4629</v>
      </c>
      <c r="H107" s="718" t="s">
        <v>4917</v>
      </c>
      <c r="I107" s="718" t="s">
        <v>5316</v>
      </c>
      <c r="J107" s="686">
        <f t="shared" si="2"/>
        <v>0.26487804878048782</v>
      </c>
      <c r="K107" s="757">
        <v>54.3</v>
      </c>
      <c r="L107" s="758">
        <v>205</v>
      </c>
      <c r="M107" s="488">
        <f t="shared" si="3"/>
        <v>11131.5</v>
      </c>
      <c r="N107" s="488">
        <v>59.6</v>
      </c>
      <c r="O107" s="718"/>
      <c r="P107" s="758"/>
      <c r="Q107" s="718">
        <v>8150</v>
      </c>
      <c r="R107" s="718">
        <v>7650</v>
      </c>
      <c r="S107" s="718">
        <v>10100</v>
      </c>
      <c r="T107" s="718">
        <v>9490</v>
      </c>
      <c r="U107" s="718">
        <v>9490</v>
      </c>
      <c r="V107" s="718"/>
      <c r="W107" s="718"/>
      <c r="X107" s="759"/>
      <c r="Y107" s="759"/>
    </row>
    <row r="108" spans="1:25" s="756" customFormat="1" ht="21.9" customHeight="1">
      <c r="A108" s="752" t="s">
        <v>3404</v>
      </c>
      <c r="B108" s="722" t="s">
        <v>4626</v>
      </c>
      <c r="C108" s="722" t="s">
        <v>3405</v>
      </c>
      <c r="D108" s="722" t="s">
        <v>3587</v>
      </c>
      <c r="E108" s="722" t="s">
        <v>1537</v>
      </c>
      <c r="F108" s="722" t="s">
        <v>3593</v>
      </c>
      <c r="G108" s="722" t="s">
        <v>4629</v>
      </c>
      <c r="H108" s="722" t="s">
        <v>2093</v>
      </c>
      <c r="I108" s="722" t="s">
        <v>5316</v>
      </c>
      <c r="J108" s="700">
        <f t="shared" si="2"/>
        <v>0.27268292682926831</v>
      </c>
      <c r="K108" s="720">
        <v>55.9</v>
      </c>
      <c r="L108" s="754">
        <v>205</v>
      </c>
      <c r="M108" s="477">
        <f t="shared" si="3"/>
        <v>11459.5</v>
      </c>
      <c r="N108" s="477">
        <v>60.92</v>
      </c>
      <c r="O108" s="722"/>
      <c r="P108" s="754"/>
      <c r="Q108" s="754">
        <v>7950</v>
      </c>
      <c r="R108" s="754">
        <v>7460</v>
      </c>
      <c r="S108" s="754">
        <v>9900</v>
      </c>
      <c r="T108" s="754">
        <v>9300</v>
      </c>
      <c r="U108" s="754">
        <v>9300</v>
      </c>
      <c r="V108" s="722"/>
      <c r="W108" s="722"/>
      <c r="X108" s="755"/>
      <c r="Y108" s="755"/>
    </row>
    <row r="109" spans="1:25" s="841" customFormat="1" ht="21.9" customHeight="1">
      <c r="A109" s="838" t="s">
        <v>2898</v>
      </c>
      <c r="B109" s="38" t="s">
        <v>2899</v>
      </c>
      <c r="C109" s="38" t="s">
        <v>2900</v>
      </c>
      <c r="D109" s="38" t="s">
        <v>1123</v>
      </c>
      <c r="E109" s="38" t="s">
        <v>1124</v>
      </c>
      <c r="F109" s="38" t="s">
        <v>1125</v>
      </c>
      <c r="G109" s="38" t="s">
        <v>1126</v>
      </c>
      <c r="H109" s="38" t="s">
        <v>1127</v>
      </c>
      <c r="I109" s="38" t="s">
        <v>1128</v>
      </c>
      <c r="J109" s="516">
        <f>K109/L109</f>
        <v>0.27192118226600986</v>
      </c>
      <c r="K109" s="666">
        <v>55.2</v>
      </c>
      <c r="L109" s="667">
        <v>203</v>
      </c>
      <c r="M109" s="505">
        <f>K109*L109</f>
        <v>11205.6</v>
      </c>
      <c r="N109" s="505">
        <v>59.5</v>
      </c>
      <c r="O109" s="38"/>
      <c r="P109" s="667"/>
      <c r="Q109" s="667">
        <v>8040</v>
      </c>
      <c r="R109" s="667">
        <v>7550</v>
      </c>
      <c r="S109" s="667">
        <v>10000</v>
      </c>
      <c r="T109" s="667">
        <v>9410</v>
      </c>
      <c r="U109" s="667">
        <v>9410</v>
      </c>
      <c r="V109" s="38"/>
      <c r="W109" s="38"/>
      <c r="X109" s="856"/>
      <c r="Y109" s="856"/>
    </row>
    <row r="110" spans="1:25" s="691" customFormat="1" ht="21.9" customHeight="1">
      <c r="A110" s="752" t="s">
        <v>3406</v>
      </c>
      <c r="B110" s="718" t="s">
        <v>4626</v>
      </c>
      <c r="C110" s="718" t="s">
        <v>3407</v>
      </c>
      <c r="D110" s="718" t="s">
        <v>3587</v>
      </c>
      <c r="E110" s="718" t="s">
        <v>1537</v>
      </c>
      <c r="F110" s="718" t="s">
        <v>3593</v>
      </c>
      <c r="G110" s="718" t="s">
        <v>3589</v>
      </c>
      <c r="H110" s="718" t="s">
        <v>3257</v>
      </c>
      <c r="I110" s="718" t="s">
        <v>5316</v>
      </c>
      <c r="J110" s="686">
        <f t="shared" si="2"/>
        <v>0.27853658536585368</v>
      </c>
      <c r="K110" s="757">
        <v>57.1</v>
      </c>
      <c r="L110" s="758">
        <v>205</v>
      </c>
      <c r="M110" s="488">
        <f t="shared" si="3"/>
        <v>11705.5</v>
      </c>
      <c r="N110" s="488">
        <v>62.7</v>
      </c>
      <c r="O110" s="718"/>
      <c r="P110" s="758"/>
      <c r="Q110" s="758">
        <v>7850</v>
      </c>
      <c r="R110" s="758">
        <v>7360</v>
      </c>
      <c r="S110" s="758">
        <v>9800</v>
      </c>
      <c r="T110" s="758">
        <v>9190</v>
      </c>
      <c r="U110" s="758">
        <v>9190</v>
      </c>
      <c r="V110" s="718"/>
      <c r="W110" s="718"/>
      <c r="X110" s="759"/>
      <c r="Y110" s="759"/>
    </row>
    <row r="111" spans="1:25" s="760" customFormat="1" ht="21.9" customHeight="1">
      <c r="A111" s="752" t="s">
        <v>3408</v>
      </c>
      <c r="B111" s="718" t="s">
        <v>4626</v>
      </c>
      <c r="C111" s="718" t="s">
        <v>3409</v>
      </c>
      <c r="D111" s="718" t="s">
        <v>3587</v>
      </c>
      <c r="E111" s="718" t="s">
        <v>1537</v>
      </c>
      <c r="F111" s="718" t="s">
        <v>3588</v>
      </c>
      <c r="G111" s="718" t="s">
        <v>3589</v>
      </c>
      <c r="H111" s="718" t="s">
        <v>3410</v>
      </c>
      <c r="I111" s="718" t="s">
        <v>5316</v>
      </c>
      <c r="J111" s="686">
        <f t="shared" si="2"/>
        <v>0.2882926829268293</v>
      </c>
      <c r="K111" s="757">
        <v>59.1</v>
      </c>
      <c r="L111" s="758">
        <v>205</v>
      </c>
      <c r="M111" s="488">
        <f t="shared" si="3"/>
        <v>12115.5</v>
      </c>
      <c r="N111" s="488">
        <v>64.2</v>
      </c>
      <c r="O111" s="718"/>
      <c r="P111" s="758"/>
      <c r="Q111" s="718">
        <v>7650</v>
      </c>
      <c r="R111" s="718">
        <v>7170</v>
      </c>
      <c r="S111" s="718">
        <v>9500</v>
      </c>
      <c r="T111" s="718">
        <v>8910</v>
      </c>
      <c r="U111" s="718">
        <v>8910</v>
      </c>
      <c r="V111" s="718"/>
      <c r="W111" s="718"/>
      <c r="X111" s="759"/>
      <c r="Y111" s="759"/>
    </row>
    <row r="112" spans="1:25" s="760" customFormat="1" ht="21.9" customHeight="1">
      <c r="A112" s="752" t="s">
        <v>2765</v>
      </c>
      <c r="B112" s="722" t="s">
        <v>4626</v>
      </c>
      <c r="C112" s="722" t="s">
        <v>3411</v>
      </c>
      <c r="D112" s="722" t="s">
        <v>3587</v>
      </c>
      <c r="E112" s="722" t="s">
        <v>1537</v>
      </c>
      <c r="F112" s="722" t="s">
        <v>3588</v>
      </c>
      <c r="G112" s="722" t="s">
        <v>4629</v>
      </c>
      <c r="H112" s="722" t="s">
        <v>3412</v>
      </c>
      <c r="I112" s="722" t="s">
        <v>5316</v>
      </c>
      <c r="J112" s="700">
        <f t="shared" si="2"/>
        <v>0.29024390243902437</v>
      </c>
      <c r="K112" s="720">
        <v>59.5</v>
      </c>
      <c r="L112" s="754">
        <v>205</v>
      </c>
      <c r="M112" s="477">
        <f t="shared" si="3"/>
        <v>12197.5</v>
      </c>
      <c r="N112" s="477">
        <v>64.400000000000006</v>
      </c>
      <c r="O112" s="722"/>
      <c r="P112" s="754"/>
      <c r="Q112" s="722">
        <v>7650</v>
      </c>
      <c r="R112" s="722">
        <v>7170</v>
      </c>
      <c r="S112" s="722">
        <v>9500</v>
      </c>
      <c r="T112" s="722">
        <v>8910</v>
      </c>
      <c r="U112" s="722">
        <v>8910</v>
      </c>
      <c r="V112" s="722"/>
      <c r="W112" s="722"/>
      <c r="X112" s="755"/>
      <c r="Y112" s="755"/>
    </row>
    <row r="113" spans="1:25" s="756" customFormat="1" ht="21.9" customHeight="1">
      <c r="A113" s="752" t="s">
        <v>3413</v>
      </c>
      <c r="B113" s="722" t="s">
        <v>4626</v>
      </c>
      <c r="C113" s="722" t="s">
        <v>3414</v>
      </c>
      <c r="D113" s="722" t="s">
        <v>3260</v>
      </c>
      <c r="E113" s="722" t="s">
        <v>3838</v>
      </c>
      <c r="F113" s="722" t="s">
        <v>3593</v>
      </c>
      <c r="G113" s="722" t="s">
        <v>3415</v>
      </c>
      <c r="H113" s="722" t="s">
        <v>3416</v>
      </c>
      <c r="I113" s="722" t="s">
        <v>5316</v>
      </c>
      <c r="J113" s="700">
        <f t="shared" si="2"/>
        <v>0.29414634146341462</v>
      </c>
      <c r="K113" s="720">
        <v>60.3</v>
      </c>
      <c r="L113" s="754">
        <v>205</v>
      </c>
      <c r="M113" s="477">
        <f t="shared" si="3"/>
        <v>12361.5</v>
      </c>
      <c r="N113" s="477">
        <v>65.349999999999994</v>
      </c>
      <c r="O113" s="722"/>
      <c r="P113" s="754"/>
      <c r="Q113" s="754">
        <v>7550</v>
      </c>
      <c r="R113" s="754">
        <v>7070</v>
      </c>
      <c r="S113" s="754">
        <v>9450</v>
      </c>
      <c r="T113" s="754">
        <v>8850</v>
      </c>
      <c r="U113" s="754">
        <v>8850</v>
      </c>
      <c r="V113" s="722"/>
      <c r="W113" s="722"/>
      <c r="X113" s="755"/>
      <c r="Y113" s="755"/>
    </row>
    <row r="114" spans="1:25" s="691" customFormat="1" ht="21.9" customHeight="1">
      <c r="A114" s="752" t="s">
        <v>3417</v>
      </c>
      <c r="B114" s="718" t="s">
        <v>4626</v>
      </c>
      <c r="C114" s="718" t="s">
        <v>2054</v>
      </c>
      <c r="D114" s="718" t="s">
        <v>3587</v>
      </c>
      <c r="E114" s="718" t="s">
        <v>1537</v>
      </c>
      <c r="F114" s="718" t="s">
        <v>3593</v>
      </c>
      <c r="G114" s="718" t="s">
        <v>3415</v>
      </c>
      <c r="H114" s="718" t="s">
        <v>2055</v>
      </c>
      <c r="I114" s="718" t="s">
        <v>5316</v>
      </c>
      <c r="J114" s="686">
        <f t="shared" si="2"/>
        <v>0.31121951219512195</v>
      </c>
      <c r="K114" s="757">
        <v>63.8</v>
      </c>
      <c r="L114" s="758">
        <v>205</v>
      </c>
      <c r="M114" s="488">
        <f t="shared" si="3"/>
        <v>13079</v>
      </c>
      <c r="N114" s="488">
        <v>68.7</v>
      </c>
      <c r="O114" s="718"/>
      <c r="P114" s="758"/>
      <c r="Q114" s="758">
        <v>7200</v>
      </c>
      <c r="R114" s="758">
        <v>6740</v>
      </c>
      <c r="S114" s="758">
        <v>9100</v>
      </c>
      <c r="T114" s="758">
        <v>8520</v>
      </c>
      <c r="U114" s="758">
        <v>8520</v>
      </c>
      <c r="V114" s="718"/>
      <c r="W114" s="718"/>
      <c r="X114" s="759"/>
      <c r="Y114" s="759"/>
    </row>
    <row r="115" spans="1:25" s="760" customFormat="1" ht="21.9" customHeight="1">
      <c r="A115" s="752" t="s">
        <v>2056</v>
      </c>
      <c r="B115" s="718" t="s">
        <v>4626</v>
      </c>
      <c r="C115" s="718" t="s">
        <v>2057</v>
      </c>
      <c r="D115" s="718" t="s">
        <v>3587</v>
      </c>
      <c r="E115" s="718" t="s">
        <v>1537</v>
      </c>
      <c r="F115" s="718" t="s">
        <v>3593</v>
      </c>
      <c r="G115" s="718" t="s">
        <v>4629</v>
      </c>
      <c r="H115" s="718" t="s">
        <v>2058</v>
      </c>
      <c r="I115" s="718" t="s">
        <v>5316</v>
      </c>
      <c r="J115" s="686">
        <f t="shared" si="2"/>
        <v>0.31756097560975605</v>
      </c>
      <c r="K115" s="757">
        <v>65.099999999999994</v>
      </c>
      <c r="L115" s="758">
        <v>205</v>
      </c>
      <c r="M115" s="488">
        <f t="shared" si="3"/>
        <v>13345.499999999998</v>
      </c>
      <c r="N115" s="488">
        <v>70</v>
      </c>
      <c r="O115" s="718"/>
      <c r="P115" s="758"/>
      <c r="Q115" s="718">
        <v>7100</v>
      </c>
      <c r="R115" s="718">
        <v>6640</v>
      </c>
      <c r="S115" s="718">
        <v>8900</v>
      </c>
      <c r="T115" s="718">
        <v>8330</v>
      </c>
      <c r="U115" s="718">
        <v>8330</v>
      </c>
      <c r="V115" s="718"/>
      <c r="W115" s="718"/>
      <c r="X115" s="759"/>
      <c r="Y115" s="759"/>
    </row>
    <row r="116" spans="1:25" s="760" customFormat="1" ht="21.9" customHeight="1">
      <c r="A116" s="752" t="s">
        <v>2766</v>
      </c>
      <c r="B116" s="722" t="s">
        <v>4626</v>
      </c>
      <c r="C116" s="722" t="s">
        <v>2059</v>
      </c>
      <c r="D116" s="722" t="s">
        <v>3587</v>
      </c>
      <c r="E116" s="722" t="s">
        <v>1537</v>
      </c>
      <c r="F116" s="722" t="s">
        <v>3593</v>
      </c>
      <c r="G116" s="722" t="s">
        <v>4629</v>
      </c>
      <c r="H116" s="722" t="s">
        <v>2060</v>
      </c>
      <c r="I116" s="722" t="s">
        <v>5316</v>
      </c>
      <c r="J116" s="700">
        <f t="shared" si="2"/>
        <v>0.32048780487804879</v>
      </c>
      <c r="K116" s="720">
        <v>65.7</v>
      </c>
      <c r="L116" s="754">
        <v>205</v>
      </c>
      <c r="M116" s="477">
        <f t="shared" si="3"/>
        <v>13468.5</v>
      </c>
      <c r="N116" s="477">
        <v>70.400000000000006</v>
      </c>
      <c r="O116" s="722"/>
      <c r="P116" s="754"/>
      <c r="Q116" s="722">
        <v>7100</v>
      </c>
      <c r="R116" s="722">
        <v>6640</v>
      </c>
      <c r="S116" s="722">
        <v>8900</v>
      </c>
      <c r="T116" s="722">
        <v>8330</v>
      </c>
      <c r="U116" s="722">
        <v>8330</v>
      </c>
      <c r="V116" s="722"/>
      <c r="W116" s="722"/>
      <c r="X116" s="755"/>
      <c r="Y116" s="755"/>
    </row>
    <row r="117" spans="1:25" s="756" customFormat="1" ht="21.9" customHeight="1">
      <c r="A117" s="752" t="s">
        <v>2061</v>
      </c>
      <c r="B117" s="722" t="s">
        <v>4626</v>
      </c>
      <c r="C117" s="722" t="s">
        <v>2062</v>
      </c>
      <c r="D117" s="722" t="s">
        <v>3587</v>
      </c>
      <c r="E117" s="722" t="s">
        <v>1537</v>
      </c>
      <c r="F117" s="722" t="s">
        <v>3593</v>
      </c>
      <c r="G117" s="722" t="s">
        <v>3415</v>
      </c>
      <c r="H117" s="722" t="s">
        <v>2063</v>
      </c>
      <c r="I117" s="722" t="s">
        <v>5316</v>
      </c>
      <c r="J117" s="700">
        <f t="shared" si="2"/>
        <v>0.32292682926829269</v>
      </c>
      <c r="K117" s="720">
        <v>66.2</v>
      </c>
      <c r="L117" s="754">
        <v>205</v>
      </c>
      <c r="M117" s="477">
        <f t="shared" si="3"/>
        <v>13571</v>
      </c>
      <c r="N117" s="477">
        <v>71.2</v>
      </c>
      <c r="O117" s="722"/>
      <c r="P117" s="754"/>
      <c r="Q117" s="754">
        <v>7000</v>
      </c>
      <c r="R117" s="754">
        <v>6550</v>
      </c>
      <c r="S117" s="754">
        <v>8800</v>
      </c>
      <c r="T117" s="754">
        <v>8230</v>
      </c>
      <c r="U117" s="754">
        <v>8230</v>
      </c>
      <c r="V117" s="722"/>
      <c r="W117" s="722"/>
      <c r="X117" s="755"/>
      <c r="Y117" s="755"/>
    </row>
    <row r="118" spans="1:25" s="691" customFormat="1" ht="21.9" customHeight="1">
      <c r="A118" s="752" t="s">
        <v>2064</v>
      </c>
      <c r="B118" s="718" t="s">
        <v>4626</v>
      </c>
      <c r="C118" s="718" t="s">
        <v>2065</v>
      </c>
      <c r="D118" s="718" t="s">
        <v>3587</v>
      </c>
      <c r="E118" s="718" t="s">
        <v>1537</v>
      </c>
      <c r="F118" s="718" t="s">
        <v>3593</v>
      </c>
      <c r="G118" s="718" t="s">
        <v>4629</v>
      </c>
      <c r="H118" s="718" t="s">
        <v>2066</v>
      </c>
      <c r="I118" s="718" t="s">
        <v>5316</v>
      </c>
      <c r="J118" s="686">
        <f t="shared" si="2"/>
        <v>0.33707317073170728</v>
      </c>
      <c r="K118" s="757">
        <v>69.099999999999994</v>
      </c>
      <c r="L118" s="758">
        <v>205</v>
      </c>
      <c r="M118" s="488">
        <f t="shared" si="3"/>
        <v>14165.499999999998</v>
      </c>
      <c r="N118" s="488">
        <v>73.400000000000006</v>
      </c>
      <c r="O118" s="718"/>
      <c r="P118" s="758"/>
      <c r="Q118" s="758">
        <v>6600</v>
      </c>
      <c r="R118" s="758">
        <v>6180</v>
      </c>
      <c r="S118" s="758">
        <v>8400</v>
      </c>
      <c r="T118" s="758">
        <v>7860</v>
      </c>
      <c r="U118" s="758">
        <v>7860</v>
      </c>
      <c r="V118" s="718"/>
      <c r="W118" s="718"/>
      <c r="X118" s="759"/>
      <c r="Y118" s="759"/>
    </row>
    <row r="119" spans="1:25" s="760" customFormat="1" ht="21.9" customHeight="1">
      <c r="A119" s="752" t="s">
        <v>333</v>
      </c>
      <c r="B119" s="718" t="s">
        <v>4626</v>
      </c>
      <c r="C119" s="718" t="s">
        <v>2067</v>
      </c>
      <c r="D119" s="718" t="s">
        <v>3587</v>
      </c>
      <c r="E119" s="718" t="s">
        <v>1537</v>
      </c>
      <c r="F119" s="718" t="s">
        <v>3593</v>
      </c>
      <c r="G119" s="718" t="s">
        <v>3589</v>
      </c>
      <c r="H119" s="718" t="s">
        <v>2068</v>
      </c>
      <c r="I119" s="718" t="s">
        <v>5316</v>
      </c>
      <c r="J119" s="686">
        <f t="shared" si="2"/>
        <v>0.36829268292682926</v>
      </c>
      <c r="K119" s="757">
        <v>75.5</v>
      </c>
      <c r="L119" s="758">
        <v>205</v>
      </c>
      <c r="M119" s="488">
        <f t="shared" si="3"/>
        <v>15477.5</v>
      </c>
      <c r="N119" s="488">
        <v>81</v>
      </c>
      <c r="O119" s="718"/>
      <c r="P119" s="758"/>
      <c r="Q119" s="718">
        <v>6300</v>
      </c>
      <c r="R119" s="718">
        <v>5890</v>
      </c>
      <c r="S119" s="718">
        <v>8000</v>
      </c>
      <c r="T119" s="718">
        <v>7470</v>
      </c>
      <c r="U119" s="718">
        <v>7470</v>
      </c>
      <c r="V119" s="718"/>
      <c r="W119" s="718"/>
      <c r="X119" s="759"/>
      <c r="Y119" s="759"/>
    </row>
  </sheetData>
  <autoFilter ref="A13:Y119"/>
  <mergeCells count="17">
    <mergeCell ref="E12:E13"/>
    <mergeCell ref="F12:F13"/>
    <mergeCell ref="O11:Y11"/>
    <mergeCell ref="O12:Y12"/>
    <mergeCell ref="I11:I13"/>
    <mergeCell ref="J11:M11"/>
    <mergeCell ref="N11:N13"/>
    <mergeCell ref="X8:Y8"/>
    <mergeCell ref="A2:B2"/>
    <mergeCell ref="A3:B3"/>
    <mergeCell ref="B11:H11"/>
    <mergeCell ref="A11:A13"/>
    <mergeCell ref="G12:G13"/>
    <mergeCell ref="H12:H13"/>
    <mergeCell ref="B12:B13"/>
    <mergeCell ref="C12:C13"/>
    <mergeCell ref="D12:D13"/>
  </mergeCells>
  <phoneticPr fontId="7" type="noConversion"/>
  <pageMargins left="0.52" right="0.28999999999999998" top="0.61" bottom="0.33" header="0.19685039370078741" footer="0.42"/>
  <pageSetup paperSize="9" scale="62" orientation="landscape" horizontalDpi="200" verticalDpi="2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16682" r:id="rId4">
          <objectPr defaultSize="0" autoPict="0" r:id="rId5">
            <anchor moveWithCells="1" sizeWithCells="1">
              <from>
                <xdr:col>8</xdr:col>
                <xdr:colOff>259080</xdr:colOff>
                <xdr:row>3</xdr:row>
                <xdr:rowOff>38100</xdr:rowOff>
              </from>
              <to>
                <xdr:col>13</xdr:col>
                <xdr:colOff>7620</xdr:colOff>
                <xdr:row>8</xdr:row>
                <xdr:rowOff>213360</xdr:rowOff>
              </to>
            </anchor>
          </objectPr>
        </oleObject>
      </mc:Choice>
      <mc:Fallback>
        <oleObject progId="AutoCAD.Drawing.16" shapeId="16682" r:id="rId4"/>
      </mc:Fallback>
    </mc:AlternateContent>
    <mc:AlternateContent xmlns:mc="http://schemas.openxmlformats.org/markup-compatibility/2006">
      <mc:Choice Requires="x14">
        <oleObject progId="AutoCAD.Drawing.16" shapeId="16644" r:id="rId6">
          <objectPr defaultSize="0" autoPict="0" r:id="rId7">
            <anchor moveWithCells="1" sizeWithCells="1">
              <from>
                <xdr:col>4</xdr:col>
                <xdr:colOff>266700</xdr:colOff>
                <xdr:row>3</xdr:row>
                <xdr:rowOff>0</xdr:rowOff>
              </from>
              <to>
                <xdr:col>7</xdr:col>
                <xdr:colOff>541020</xdr:colOff>
                <xdr:row>9</xdr:row>
                <xdr:rowOff>30480</xdr:rowOff>
              </to>
            </anchor>
          </objectPr>
        </oleObject>
      </mc:Choice>
      <mc:Fallback>
        <oleObject progId="AutoCAD.Drawing.16" shapeId="16644" r:id="rId6"/>
      </mc:Fallback>
    </mc:AlternateContent>
    <mc:AlternateContent xmlns:mc="http://schemas.openxmlformats.org/markup-compatibility/2006">
      <mc:Choice Requires="x14">
        <oleObject progId="AutoCAD.Drawing.16" shapeId="16386" r:id="rId8">
          <objectPr defaultSize="0" autoPict="0" r:id="rId9">
            <anchor moveWithCells="1" sizeWithCells="1">
              <from>
                <xdr:col>0</xdr:col>
                <xdr:colOff>601980</xdr:colOff>
                <xdr:row>3</xdr:row>
                <xdr:rowOff>68580</xdr:rowOff>
              </from>
              <to>
                <xdr:col>3</xdr:col>
                <xdr:colOff>685800</xdr:colOff>
                <xdr:row>8</xdr:row>
                <xdr:rowOff>198120</xdr:rowOff>
              </to>
            </anchor>
          </objectPr>
        </oleObject>
      </mc:Choice>
      <mc:Fallback>
        <oleObject progId="AutoCAD.Drawing.16" shapeId="16386" r:id="rId8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GN400"/>
  <sheetViews>
    <sheetView zoomScale="75" zoomScaleNormal="100" workbookViewId="0">
      <pane xSplit="3" topLeftCell="D1" activePane="topRight" state="frozen"/>
      <selection activeCell="A7" sqref="A7"/>
      <selection pane="topRight" activeCell="E104" sqref="E104"/>
    </sheetView>
  </sheetViews>
  <sheetFormatPr defaultColWidth="14.19921875" defaultRowHeight="21.9" customHeight="1"/>
  <cols>
    <col min="1" max="1" width="10.69921875" style="81" customWidth="1"/>
    <col min="2" max="2" width="10.19921875" style="77" customWidth="1"/>
    <col min="3" max="6" width="10.69921875" style="78" customWidth="1"/>
    <col min="7" max="7" width="10.69921875" style="79" customWidth="1"/>
    <col min="8" max="8" width="6.8984375" style="4" customWidth="1"/>
    <col min="9" max="9" width="7.09765625" style="252" customWidth="1"/>
    <col min="10" max="10" width="7.09765625" style="524" customWidth="1"/>
    <col min="11" max="11" width="7.09765625" style="525" customWidth="1"/>
    <col min="12" max="12" width="7.09765625" style="518" customWidth="1"/>
    <col min="13" max="13" width="8.09765625" style="50" customWidth="1"/>
    <col min="14" max="24" width="7.59765625" style="50" customWidth="1"/>
    <col min="25" max="25" width="8.8984375" style="7" customWidth="1"/>
    <col min="26" max="16384" width="14.19921875" style="7"/>
  </cols>
  <sheetData>
    <row r="1" spans="1:24" ht="21.9" customHeight="1">
      <c r="A1" s="70"/>
      <c r="B1" s="71"/>
      <c r="C1" s="72"/>
      <c r="D1" s="72"/>
      <c r="E1" s="72"/>
      <c r="F1" s="73"/>
      <c r="G1" s="14"/>
    </row>
    <row r="2" spans="1:24" ht="21.9" customHeight="1">
      <c r="A2" s="999" t="s">
        <v>4259</v>
      </c>
      <c r="B2" s="999"/>
      <c r="C2" s="72"/>
      <c r="D2" s="72"/>
      <c r="E2" s="72"/>
      <c r="F2" s="73"/>
      <c r="G2" s="14"/>
      <c r="H2" s="74"/>
      <c r="I2" s="253"/>
      <c r="J2" s="526"/>
    </row>
    <row r="3" spans="1:24" ht="21.9" customHeight="1">
      <c r="A3" s="999" t="s">
        <v>3691</v>
      </c>
      <c r="B3" s="999"/>
      <c r="C3" s="72"/>
      <c r="D3" s="72"/>
      <c r="E3" s="72"/>
      <c r="F3" s="73"/>
      <c r="G3" s="14"/>
    </row>
    <row r="4" spans="1:24" ht="21.9" customHeight="1">
      <c r="A4" s="75"/>
      <c r="B4" s="72"/>
      <c r="C4" s="72"/>
      <c r="D4" s="72"/>
      <c r="E4" s="72"/>
      <c r="F4" s="73"/>
      <c r="G4" s="14"/>
    </row>
    <row r="5" spans="1:24" ht="21.9" customHeight="1">
      <c r="A5" s="75"/>
      <c r="B5" s="72"/>
      <c r="C5" s="72"/>
      <c r="D5" s="72"/>
      <c r="E5" s="72"/>
      <c r="F5" s="3"/>
      <c r="G5" s="3"/>
    </row>
    <row r="6" spans="1:24" ht="21.9" customHeight="1">
      <c r="A6" s="69"/>
      <c r="B6" s="15"/>
      <c r="C6" s="14"/>
      <c r="D6" s="14"/>
      <c r="E6" s="14"/>
      <c r="F6" s="3"/>
      <c r="G6" s="3"/>
    </row>
    <row r="7" spans="1:24" ht="21.9" customHeight="1">
      <c r="A7" s="69"/>
      <c r="B7" s="15"/>
      <c r="C7" s="14"/>
      <c r="D7" s="14"/>
      <c r="E7" s="14"/>
      <c r="F7" s="3"/>
      <c r="G7" s="3"/>
    </row>
    <row r="8" spans="1:24" ht="21.9" customHeight="1">
      <c r="A8" s="69"/>
      <c r="B8" s="15"/>
      <c r="C8" s="14"/>
      <c r="D8" s="14"/>
      <c r="E8" s="14"/>
      <c r="F8" s="3"/>
      <c r="G8" s="3"/>
    </row>
    <row r="9" spans="1:24" ht="21.9" customHeight="1">
      <c r="A9" s="69"/>
      <c r="B9" s="15"/>
      <c r="C9" s="14"/>
      <c r="D9" s="14"/>
      <c r="E9" s="14"/>
      <c r="F9" s="3"/>
      <c r="G9" s="3"/>
    </row>
    <row r="10" spans="1:24" ht="21.9" customHeight="1">
      <c r="A10" s="1042" t="s">
        <v>640</v>
      </c>
      <c r="B10" s="987" t="s">
        <v>639</v>
      </c>
      <c r="C10" s="987"/>
      <c r="D10" s="987"/>
      <c r="E10" s="987"/>
      <c r="F10" s="987"/>
      <c r="G10" s="987"/>
      <c r="H10" s="1044" t="s">
        <v>3539</v>
      </c>
      <c r="I10" s="987" t="s">
        <v>832</v>
      </c>
      <c r="J10" s="987"/>
      <c r="K10" s="987"/>
      <c r="L10" s="987"/>
      <c r="M10" s="1003" t="s">
        <v>5051</v>
      </c>
      <c r="N10" s="991" t="s">
        <v>5052</v>
      </c>
      <c r="O10" s="992"/>
      <c r="P10" s="992"/>
      <c r="Q10" s="992"/>
      <c r="R10" s="992"/>
      <c r="S10" s="992"/>
      <c r="T10" s="992"/>
      <c r="U10" s="992"/>
      <c r="V10" s="992"/>
      <c r="W10" s="992"/>
      <c r="X10" s="993"/>
    </row>
    <row r="11" spans="1:24" ht="15" customHeight="1">
      <c r="A11" s="1043"/>
      <c r="B11" s="985" t="s">
        <v>3540</v>
      </c>
      <c r="C11" s="985" t="s">
        <v>3541</v>
      </c>
      <c r="D11" s="985" t="s">
        <v>3542</v>
      </c>
      <c r="E11" s="985" t="s">
        <v>3543</v>
      </c>
      <c r="F11" s="985" t="s">
        <v>3544</v>
      </c>
      <c r="G11" s="985" t="s">
        <v>3545</v>
      </c>
      <c r="H11" s="1045"/>
      <c r="I11" s="225" t="s">
        <v>1450</v>
      </c>
      <c r="J11" s="527" t="s">
        <v>5075</v>
      </c>
      <c r="K11" s="527" t="s">
        <v>607</v>
      </c>
      <c r="L11" s="85" t="s">
        <v>608</v>
      </c>
      <c r="M11" s="1003"/>
      <c r="N11" s="994" t="s">
        <v>475</v>
      </c>
      <c r="O11" s="995"/>
      <c r="P11" s="995"/>
      <c r="Q11" s="995"/>
      <c r="R11" s="995"/>
      <c r="S11" s="995"/>
      <c r="T11" s="995"/>
      <c r="U11" s="995"/>
      <c r="V11" s="995"/>
      <c r="W11" s="995"/>
      <c r="X11" s="996"/>
    </row>
    <row r="12" spans="1:24" s="55" customFormat="1" ht="15" customHeight="1">
      <c r="A12" s="1043"/>
      <c r="B12" s="986"/>
      <c r="C12" s="986"/>
      <c r="D12" s="986"/>
      <c r="E12" s="986"/>
      <c r="F12" s="986"/>
      <c r="G12" s="986"/>
      <c r="H12" s="1045"/>
      <c r="I12" s="226" t="s">
        <v>5076</v>
      </c>
      <c r="J12" s="528" t="s">
        <v>5077</v>
      </c>
      <c r="K12" s="528" t="s">
        <v>609</v>
      </c>
      <c r="L12" s="174" t="s">
        <v>474</v>
      </c>
      <c r="M12" s="1004"/>
      <c r="N12" s="210" t="s">
        <v>476</v>
      </c>
      <c r="O12" s="210" t="s">
        <v>477</v>
      </c>
      <c r="P12" s="211" t="s">
        <v>5045</v>
      </c>
      <c r="Q12" s="211" t="s">
        <v>3925</v>
      </c>
      <c r="R12" s="211" t="s">
        <v>3208</v>
      </c>
      <c r="S12" s="211" t="s">
        <v>2202</v>
      </c>
      <c r="T12" s="211" t="s">
        <v>389</v>
      </c>
      <c r="U12" s="211" t="s">
        <v>5047</v>
      </c>
      <c r="V12" s="211" t="s">
        <v>5048</v>
      </c>
      <c r="W12" s="211" t="s">
        <v>5049</v>
      </c>
      <c r="X12" s="211" t="s">
        <v>5050</v>
      </c>
    </row>
    <row r="13" spans="1:24" s="65" customFormat="1" ht="21.9" customHeight="1">
      <c r="A13" s="84" t="s">
        <v>5012</v>
      </c>
      <c r="B13" s="498" t="s">
        <v>5013</v>
      </c>
      <c r="C13" s="498" t="s">
        <v>5014</v>
      </c>
      <c r="D13" s="498" t="s">
        <v>5015</v>
      </c>
      <c r="E13" s="498" t="s">
        <v>5016</v>
      </c>
      <c r="F13" s="498" t="s">
        <v>5017</v>
      </c>
      <c r="G13" s="498" t="s">
        <v>379</v>
      </c>
      <c r="H13" s="535" t="s">
        <v>4258</v>
      </c>
      <c r="I13" s="500">
        <f>J13/K13</f>
        <v>5.0197628458498027</v>
      </c>
      <c r="J13" s="537">
        <v>12.7</v>
      </c>
      <c r="K13" s="529">
        <v>2.5299999999999998</v>
      </c>
      <c r="L13" s="48">
        <f>J13*K13</f>
        <v>32.130999999999993</v>
      </c>
      <c r="M13" s="48">
        <v>0.16</v>
      </c>
      <c r="N13" s="112"/>
      <c r="O13" s="112"/>
      <c r="P13" s="112">
        <v>270</v>
      </c>
      <c r="Q13" s="112">
        <v>260</v>
      </c>
      <c r="R13" s="112">
        <v>320</v>
      </c>
      <c r="S13" s="112">
        <v>310</v>
      </c>
      <c r="T13" s="112">
        <v>310</v>
      </c>
      <c r="U13" s="112">
        <v>370</v>
      </c>
      <c r="V13" s="112">
        <v>400</v>
      </c>
      <c r="W13" s="112"/>
      <c r="X13" s="112"/>
    </row>
    <row r="14" spans="1:24" s="65" customFormat="1" ht="21.9" customHeight="1">
      <c r="A14" s="84" t="s">
        <v>3512</v>
      </c>
      <c r="B14" s="498" t="s">
        <v>586</v>
      </c>
      <c r="C14" s="498" t="s">
        <v>4178</v>
      </c>
      <c r="D14" s="498" t="s">
        <v>3653</v>
      </c>
      <c r="E14" s="498" t="s">
        <v>1190</v>
      </c>
      <c r="F14" s="498" t="s">
        <v>1191</v>
      </c>
      <c r="G14" s="498" t="s">
        <v>2278</v>
      </c>
      <c r="H14" s="535" t="s">
        <v>3062</v>
      </c>
      <c r="I14" s="500">
        <f t="shared" ref="I14:I72" si="0">J14/K14</f>
        <v>2.3558282208588954</v>
      </c>
      <c r="J14" s="537">
        <v>19.2</v>
      </c>
      <c r="K14" s="529">
        <v>8.15</v>
      </c>
      <c r="L14" s="48">
        <f t="shared" ref="L14:L72" si="1">J14*K14</f>
        <v>156.47999999999999</v>
      </c>
      <c r="M14" s="48">
        <v>0.76</v>
      </c>
      <c r="N14" s="586">
        <v>800</v>
      </c>
      <c r="O14" s="586">
        <v>800</v>
      </c>
      <c r="P14" s="586">
        <v>800</v>
      </c>
      <c r="Q14" s="586">
        <v>760</v>
      </c>
      <c r="R14" s="586">
        <v>970</v>
      </c>
      <c r="S14" s="586">
        <v>920</v>
      </c>
      <c r="T14" s="586">
        <v>920</v>
      </c>
      <c r="U14" s="112">
        <v>1170</v>
      </c>
      <c r="V14" s="112">
        <v>1500</v>
      </c>
      <c r="W14" s="112"/>
      <c r="X14" s="112"/>
    </row>
    <row r="15" spans="1:24" s="65" customFormat="1" ht="21.9" customHeight="1">
      <c r="A15" s="84" t="s">
        <v>3513</v>
      </c>
      <c r="B15" s="38" t="s">
        <v>2266</v>
      </c>
      <c r="C15" s="38" t="s">
        <v>4178</v>
      </c>
      <c r="D15" s="38" t="s">
        <v>247</v>
      </c>
      <c r="E15" s="38" t="s">
        <v>2267</v>
      </c>
      <c r="F15" s="38" t="s">
        <v>1191</v>
      </c>
      <c r="G15" s="38" t="s">
        <v>2278</v>
      </c>
      <c r="H15" s="665" t="s">
        <v>248</v>
      </c>
      <c r="I15" s="669">
        <f t="shared" si="0"/>
        <v>4.8499999999999996</v>
      </c>
      <c r="J15" s="670">
        <v>19.399999999999999</v>
      </c>
      <c r="K15" s="671">
        <v>4</v>
      </c>
      <c r="L15" s="505">
        <f t="shared" si="1"/>
        <v>77.599999999999994</v>
      </c>
      <c r="M15" s="505">
        <v>0.4</v>
      </c>
      <c r="N15" s="532">
        <v>330</v>
      </c>
      <c r="O15" s="532"/>
      <c r="P15" s="532">
        <v>330</v>
      </c>
      <c r="Q15" s="532">
        <v>310</v>
      </c>
      <c r="R15" s="532">
        <v>390</v>
      </c>
      <c r="S15" s="532">
        <v>370</v>
      </c>
      <c r="T15" s="532">
        <v>370</v>
      </c>
      <c r="U15" s="532"/>
      <c r="V15" s="532"/>
      <c r="W15" s="532"/>
      <c r="X15" s="532"/>
    </row>
    <row r="16" spans="1:24" s="65" customFormat="1" ht="21.9" customHeight="1">
      <c r="A16" s="84" t="s">
        <v>3514</v>
      </c>
      <c r="B16" s="38" t="s">
        <v>586</v>
      </c>
      <c r="C16" s="38" t="s">
        <v>4965</v>
      </c>
      <c r="D16" s="38" t="s">
        <v>3653</v>
      </c>
      <c r="E16" s="38" t="s">
        <v>1190</v>
      </c>
      <c r="F16" s="38" t="s">
        <v>1191</v>
      </c>
      <c r="G16" s="38" t="s">
        <v>2276</v>
      </c>
      <c r="H16" s="665" t="s">
        <v>248</v>
      </c>
      <c r="I16" s="669">
        <f t="shared" si="0"/>
        <v>2.3558282208588954</v>
      </c>
      <c r="J16" s="670">
        <v>19.2</v>
      </c>
      <c r="K16" s="671">
        <v>8.15</v>
      </c>
      <c r="L16" s="505">
        <f t="shared" si="1"/>
        <v>156.47999999999999</v>
      </c>
      <c r="M16" s="505">
        <v>0.78</v>
      </c>
      <c r="N16" s="532">
        <v>800</v>
      </c>
      <c r="O16" s="532">
        <v>800</v>
      </c>
      <c r="P16" s="532">
        <v>800</v>
      </c>
      <c r="Q16" s="532">
        <v>760</v>
      </c>
      <c r="R16" s="532">
        <v>970</v>
      </c>
      <c r="S16" s="532">
        <v>920</v>
      </c>
      <c r="T16" s="532">
        <v>920</v>
      </c>
      <c r="U16" s="532">
        <v>1170</v>
      </c>
      <c r="V16" s="532">
        <v>1500</v>
      </c>
      <c r="W16" s="532"/>
      <c r="X16" s="532"/>
    </row>
    <row r="17" spans="1:24" s="65" customFormat="1" ht="21.9" customHeight="1">
      <c r="A17" s="84" t="s">
        <v>1474</v>
      </c>
      <c r="B17" s="38" t="s">
        <v>586</v>
      </c>
      <c r="C17" s="38" t="s">
        <v>4965</v>
      </c>
      <c r="D17" s="38" t="s">
        <v>5219</v>
      </c>
      <c r="E17" s="38" t="s">
        <v>1190</v>
      </c>
      <c r="F17" s="38" t="s">
        <v>1191</v>
      </c>
      <c r="G17" s="38" t="s">
        <v>2276</v>
      </c>
      <c r="H17" s="665" t="s">
        <v>3062</v>
      </c>
      <c r="I17" s="669">
        <f>J17/K17</f>
        <v>2.7692307692307692</v>
      </c>
      <c r="J17" s="670">
        <v>19.8</v>
      </c>
      <c r="K17" s="671">
        <v>7.15</v>
      </c>
      <c r="L17" s="505">
        <f>J17*K17</f>
        <v>141.57000000000002</v>
      </c>
      <c r="M17" s="505">
        <v>0.7</v>
      </c>
      <c r="N17" s="532">
        <v>740</v>
      </c>
      <c r="O17" s="532">
        <v>740</v>
      </c>
      <c r="P17" s="532">
        <v>740</v>
      </c>
      <c r="Q17" s="532">
        <v>700</v>
      </c>
      <c r="R17" s="532">
        <v>900</v>
      </c>
      <c r="S17" s="532">
        <v>860</v>
      </c>
      <c r="T17" s="532">
        <v>860</v>
      </c>
      <c r="U17" s="532"/>
      <c r="V17" s="532"/>
      <c r="W17" s="532"/>
      <c r="X17" s="532"/>
    </row>
    <row r="18" spans="1:24" s="66" customFormat="1" ht="21.9" customHeight="1">
      <c r="A18" s="84" t="s">
        <v>3515</v>
      </c>
      <c r="B18" s="498" t="s">
        <v>249</v>
      </c>
      <c r="C18" s="498" t="s">
        <v>669</v>
      </c>
      <c r="D18" s="498" t="s">
        <v>4261</v>
      </c>
      <c r="E18" s="498" t="s">
        <v>2275</v>
      </c>
      <c r="F18" s="498" t="s">
        <v>4262</v>
      </c>
      <c r="G18" s="498" t="s">
        <v>479</v>
      </c>
      <c r="H18" s="535" t="s">
        <v>250</v>
      </c>
      <c r="I18" s="500">
        <f t="shared" si="0"/>
        <v>2.5432098765432101</v>
      </c>
      <c r="J18" s="537">
        <v>20.6</v>
      </c>
      <c r="K18" s="529">
        <v>8.1</v>
      </c>
      <c r="L18" s="48">
        <f t="shared" si="1"/>
        <v>166.86</v>
      </c>
      <c r="M18" s="48">
        <v>0.82</v>
      </c>
      <c r="N18" s="112">
        <v>780</v>
      </c>
      <c r="O18" s="112">
        <v>780</v>
      </c>
      <c r="P18" s="112">
        <v>780</v>
      </c>
      <c r="Q18" s="112">
        <v>740</v>
      </c>
      <c r="R18" s="112">
        <v>960</v>
      </c>
      <c r="S18" s="112">
        <v>900</v>
      </c>
      <c r="T18" s="112">
        <v>900</v>
      </c>
      <c r="U18" s="112">
        <v>1200</v>
      </c>
      <c r="V18" s="112">
        <v>1560</v>
      </c>
      <c r="W18" s="112"/>
      <c r="X18" s="112"/>
    </row>
    <row r="19" spans="1:24" s="65" customFormat="1" ht="21.9" customHeight="1">
      <c r="A19" s="84" t="s">
        <v>3516</v>
      </c>
      <c r="B19" s="498" t="s">
        <v>251</v>
      </c>
      <c r="C19" s="498" t="s">
        <v>480</v>
      </c>
      <c r="D19" s="498" t="s">
        <v>3546</v>
      </c>
      <c r="E19" s="498" t="s">
        <v>481</v>
      </c>
      <c r="F19" s="498" t="s">
        <v>482</v>
      </c>
      <c r="G19" s="498" t="s">
        <v>483</v>
      </c>
      <c r="H19" s="535" t="s">
        <v>5349</v>
      </c>
      <c r="I19" s="500">
        <f t="shared" si="0"/>
        <v>3.8284839203675345</v>
      </c>
      <c r="J19" s="537">
        <v>25</v>
      </c>
      <c r="K19" s="529">
        <v>6.53</v>
      </c>
      <c r="L19" s="48">
        <f t="shared" si="1"/>
        <v>163.25</v>
      </c>
      <c r="M19" s="48">
        <v>0.81</v>
      </c>
      <c r="N19" s="112">
        <v>410</v>
      </c>
      <c r="O19" s="112"/>
      <c r="P19" s="112">
        <v>470</v>
      </c>
      <c r="Q19" s="112">
        <v>440</v>
      </c>
      <c r="R19" s="112">
        <v>560</v>
      </c>
      <c r="S19" s="112">
        <v>530</v>
      </c>
      <c r="T19" s="112">
        <v>530</v>
      </c>
      <c r="U19" s="112"/>
      <c r="V19" s="112"/>
      <c r="W19" s="112"/>
      <c r="X19" s="112"/>
    </row>
    <row r="20" spans="1:24" s="65" customFormat="1" ht="21.9" customHeight="1">
      <c r="A20" s="84" t="s">
        <v>3517</v>
      </c>
      <c r="B20" s="38" t="s">
        <v>252</v>
      </c>
      <c r="C20" s="38" t="s">
        <v>497</v>
      </c>
      <c r="D20" s="38" t="s">
        <v>3578</v>
      </c>
      <c r="E20" s="38" t="s">
        <v>481</v>
      </c>
      <c r="F20" s="38" t="s">
        <v>253</v>
      </c>
      <c r="G20" s="38" t="s">
        <v>254</v>
      </c>
      <c r="H20" s="665" t="s">
        <v>255</v>
      </c>
      <c r="I20" s="669">
        <f t="shared" si="0"/>
        <v>2.3333333333333335</v>
      </c>
      <c r="J20" s="670">
        <v>26.6</v>
      </c>
      <c r="K20" s="670">
        <v>11.4</v>
      </c>
      <c r="L20" s="505">
        <f t="shared" si="1"/>
        <v>303.24</v>
      </c>
      <c r="M20" s="505">
        <v>1.5</v>
      </c>
      <c r="N20" s="532">
        <v>850</v>
      </c>
      <c r="O20" s="532">
        <v>890</v>
      </c>
      <c r="P20" s="532">
        <v>890</v>
      </c>
      <c r="Q20" s="532">
        <v>840</v>
      </c>
      <c r="R20" s="532">
        <v>1100</v>
      </c>
      <c r="S20" s="532">
        <v>1030</v>
      </c>
      <c r="T20" s="532">
        <v>1030</v>
      </c>
      <c r="U20" s="532">
        <v>1400</v>
      </c>
      <c r="V20" s="532">
        <v>1630</v>
      </c>
      <c r="W20" s="532"/>
      <c r="X20" s="532"/>
    </row>
    <row r="21" spans="1:24" s="65" customFormat="1" ht="21.9" customHeight="1">
      <c r="A21" s="84" t="s">
        <v>3518</v>
      </c>
      <c r="B21" s="38" t="s">
        <v>3574</v>
      </c>
      <c r="C21" s="38" t="s">
        <v>497</v>
      </c>
      <c r="D21" s="38" t="s">
        <v>3662</v>
      </c>
      <c r="E21" s="38" t="s">
        <v>483</v>
      </c>
      <c r="F21" s="38" t="s">
        <v>3575</v>
      </c>
      <c r="G21" s="38" t="s">
        <v>3579</v>
      </c>
      <c r="H21" s="665" t="s">
        <v>3062</v>
      </c>
      <c r="I21" s="669">
        <f t="shared" si="0"/>
        <v>4.1049382716049383</v>
      </c>
      <c r="J21" s="670">
        <v>26.6</v>
      </c>
      <c r="K21" s="671">
        <v>6.48</v>
      </c>
      <c r="L21" s="505">
        <f t="shared" si="1"/>
        <v>172.36800000000002</v>
      </c>
      <c r="M21" s="505">
        <v>0.86</v>
      </c>
      <c r="N21" s="532"/>
      <c r="O21" s="532">
        <v>510</v>
      </c>
      <c r="P21" s="532">
        <v>510</v>
      </c>
      <c r="Q21" s="532">
        <v>480</v>
      </c>
      <c r="R21" s="532">
        <v>620</v>
      </c>
      <c r="S21" s="532">
        <v>580</v>
      </c>
      <c r="T21" s="532">
        <v>580</v>
      </c>
      <c r="U21" s="532"/>
      <c r="V21" s="532">
        <v>1100</v>
      </c>
      <c r="W21" s="532"/>
      <c r="X21" s="532"/>
    </row>
    <row r="22" spans="1:24" s="65" customFormat="1" ht="21.9" customHeight="1">
      <c r="A22" s="84" t="s">
        <v>3519</v>
      </c>
      <c r="B22" s="498" t="s">
        <v>3576</v>
      </c>
      <c r="C22" s="498" t="s">
        <v>1915</v>
      </c>
      <c r="D22" s="498" t="s">
        <v>3577</v>
      </c>
      <c r="E22" s="498" t="s">
        <v>1916</v>
      </c>
      <c r="F22" s="498" t="s">
        <v>4126</v>
      </c>
      <c r="G22" s="498" t="s">
        <v>532</v>
      </c>
      <c r="H22" s="535" t="s">
        <v>5349</v>
      </c>
      <c r="I22" s="500">
        <f t="shared" si="0"/>
        <v>5.415730337078652</v>
      </c>
      <c r="J22" s="537">
        <v>48.2</v>
      </c>
      <c r="K22" s="529">
        <v>8.9</v>
      </c>
      <c r="L22" s="48">
        <f t="shared" si="1"/>
        <v>428.98</v>
      </c>
      <c r="M22" s="48">
        <v>2.14</v>
      </c>
      <c r="N22" s="112">
        <v>374</v>
      </c>
      <c r="O22" s="112"/>
      <c r="P22" s="112">
        <v>410</v>
      </c>
      <c r="Q22" s="112">
        <v>380</v>
      </c>
      <c r="R22" s="112">
        <v>520</v>
      </c>
      <c r="S22" s="112">
        <v>480</v>
      </c>
      <c r="T22" s="112">
        <v>480</v>
      </c>
      <c r="U22" s="112"/>
      <c r="V22" s="112"/>
      <c r="W22" s="112"/>
      <c r="X22" s="112"/>
    </row>
    <row r="23" spans="1:24" s="65" customFormat="1" ht="21.9" customHeight="1">
      <c r="A23" s="84" t="s">
        <v>3520</v>
      </c>
      <c r="B23" s="498" t="s">
        <v>4127</v>
      </c>
      <c r="C23" s="498" t="s">
        <v>706</v>
      </c>
      <c r="D23" s="498" t="s">
        <v>2275</v>
      </c>
      <c r="E23" s="498" t="s">
        <v>4128</v>
      </c>
      <c r="F23" s="498" t="s">
        <v>4129</v>
      </c>
      <c r="G23" s="498" t="s">
        <v>4130</v>
      </c>
      <c r="H23" s="535" t="s">
        <v>5349</v>
      </c>
      <c r="I23" s="504">
        <f t="shared" si="0"/>
        <v>0.91666666666666674</v>
      </c>
      <c r="J23" s="537">
        <v>17.600000000000001</v>
      </c>
      <c r="K23" s="537">
        <v>19.2</v>
      </c>
      <c r="L23" s="48">
        <f t="shared" si="1"/>
        <v>337.92</v>
      </c>
      <c r="M23" s="48">
        <v>1.74</v>
      </c>
      <c r="N23" s="112">
        <v>180</v>
      </c>
      <c r="O23" s="112"/>
      <c r="P23" s="112">
        <v>1700</v>
      </c>
      <c r="Q23" s="112">
        <v>1620</v>
      </c>
      <c r="R23" s="112">
        <v>2000</v>
      </c>
      <c r="S23" s="112">
        <v>1910</v>
      </c>
      <c r="T23" s="112">
        <v>1910</v>
      </c>
      <c r="U23" s="112"/>
      <c r="V23" s="112"/>
      <c r="W23" s="112"/>
      <c r="X23" s="112"/>
    </row>
    <row r="24" spans="1:24" s="65" customFormat="1" ht="21.9" customHeight="1">
      <c r="A24" s="84" t="s">
        <v>3521</v>
      </c>
      <c r="B24" s="38" t="s">
        <v>4131</v>
      </c>
      <c r="C24" s="38" t="s">
        <v>4132</v>
      </c>
      <c r="D24" s="38" t="s">
        <v>2674</v>
      </c>
      <c r="E24" s="38" t="s">
        <v>2675</v>
      </c>
      <c r="F24" s="38" t="s">
        <v>2676</v>
      </c>
      <c r="G24" s="38" t="s">
        <v>2677</v>
      </c>
      <c r="H24" s="665" t="s">
        <v>5349</v>
      </c>
      <c r="I24" s="669">
        <f t="shared" si="0"/>
        <v>2.7186274509803923</v>
      </c>
      <c r="J24" s="670">
        <v>27.73</v>
      </c>
      <c r="K24" s="670">
        <v>10.199999999999999</v>
      </c>
      <c r="L24" s="505">
        <f t="shared" si="1"/>
        <v>282.846</v>
      </c>
      <c r="M24" s="505">
        <v>1.4</v>
      </c>
      <c r="N24" s="532">
        <v>800</v>
      </c>
      <c r="O24" s="532">
        <v>830</v>
      </c>
      <c r="P24" s="532">
        <v>830</v>
      </c>
      <c r="Q24" s="532">
        <v>780</v>
      </c>
      <c r="R24" s="532">
        <v>830</v>
      </c>
      <c r="S24" s="532">
        <v>790</v>
      </c>
      <c r="T24" s="532">
        <v>790</v>
      </c>
      <c r="U24" s="532">
        <v>1360</v>
      </c>
      <c r="V24" s="532">
        <v>1650</v>
      </c>
      <c r="W24" s="532"/>
      <c r="X24" s="532"/>
    </row>
    <row r="25" spans="1:24" s="65" customFormat="1" ht="21.9" customHeight="1">
      <c r="A25" s="84" t="s">
        <v>3522</v>
      </c>
      <c r="B25" s="38" t="s">
        <v>2678</v>
      </c>
      <c r="C25" s="38" t="s">
        <v>1149</v>
      </c>
      <c r="D25" s="38" t="s">
        <v>666</v>
      </c>
      <c r="E25" s="38" t="s">
        <v>2679</v>
      </c>
      <c r="F25" s="38" t="s">
        <v>533</v>
      </c>
      <c r="G25" s="38" t="s">
        <v>4989</v>
      </c>
      <c r="H25" s="665" t="s">
        <v>534</v>
      </c>
      <c r="I25" s="669">
        <f t="shared" si="0"/>
        <v>1.89375</v>
      </c>
      <c r="J25" s="670">
        <v>30.3</v>
      </c>
      <c r="K25" s="670">
        <v>16</v>
      </c>
      <c r="L25" s="505">
        <f t="shared" si="1"/>
        <v>484.8</v>
      </c>
      <c r="M25" s="505">
        <v>2.4</v>
      </c>
      <c r="N25" s="532">
        <v>1040</v>
      </c>
      <c r="O25" s="532">
        <v>1040</v>
      </c>
      <c r="P25" s="532">
        <v>1040</v>
      </c>
      <c r="Q25" s="532">
        <v>980</v>
      </c>
      <c r="R25" s="532">
        <v>1240</v>
      </c>
      <c r="S25" s="532">
        <v>1170</v>
      </c>
      <c r="T25" s="532">
        <v>1170</v>
      </c>
      <c r="U25" s="532">
        <v>1750</v>
      </c>
      <c r="V25" s="532">
        <v>2000</v>
      </c>
      <c r="W25" s="532"/>
      <c r="X25" s="532"/>
    </row>
    <row r="26" spans="1:24" s="65" customFormat="1" ht="21.9" customHeight="1">
      <c r="A26" s="84" t="s">
        <v>3523</v>
      </c>
      <c r="B26" s="498" t="s">
        <v>86</v>
      </c>
      <c r="C26" s="498" t="s">
        <v>1149</v>
      </c>
      <c r="D26" s="498" t="s">
        <v>2276</v>
      </c>
      <c r="E26" s="498" t="s">
        <v>2681</v>
      </c>
      <c r="F26" s="498" t="s">
        <v>2680</v>
      </c>
      <c r="G26" s="498" t="s">
        <v>535</v>
      </c>
      <c r="H26" s="535" t="s">
        <v>3062</v>
      </c>
      <c r="I26" s="500">
        <f t="shared" si="0"/>
        <v>1.8035714285714286</v>
      </c>
      <c r="J26" s="537">
        <v>30.3</v>
      </c>
      <c r="K26" s="537">
        <v>16.8</v>
      </c>
      <c r="L26" s="48">
        <f t="shared" si="1"/>
        <v>509.04</v>
      </c>
      <c r="M26" s="48">
        <v>2.5</v>
      </c>
      <c r="N26" s="112">
        <v>1080</v>
      </c>
      <c r="O26" s="112"/>
      <c r="P26" s="112">
        <v>1100</v>
      </c>
      <c r="Q26" s="112">
        <v>1040</v>
      </c>
      <c r="R26" s="112">
        <v>1300</v>
      </c>
      <c r="S26" s="112">
        <v>1230</v>
      </c>
      <c r="T26" s="112">
        <v>1230</v>
      </c>
      <c r="U26" s="112"/>
      <c r="V26" s="112"/>
      <c r="W26" s="112"/>
      <c r="X26" s="112"/>
    </row>
    <row r="27" spans="1:24" s="65" customFormat="1" ht="21.9" customHeight="1">
      <c r="A27" s="84" t="s">
        <v>3524</v>
      </c>
      <c r="B27" s="498" t="s">
        <v>536</v>
      </c>
      <c r="C27" s="498" t="s">
        <v>1149</v>
      </c>
      <c r="D27" s="498" t="s">
        <v>3147</v>
      </c>
      <c r="E27" s="498" t="s">
        <v>2679</v>
      </c>
      <c r="F27" s="498" t="s">
        <v>2680</v>
      </c>
      <c r="G27" s="498" t="s">
        <v>1373</v>
      </c>
      <c r="H27" s="535" t="s">
        <v>3062</v>
      </c>
      <c r="I27" s="500">
        <f t="shared" si="0"/>
        <v>1.1305970149253732</v>
      </c>
      <c r="J27" s="537">
        <v>30.3</v>
      </c>
      <c r="K27" s="537">
        <v>26.8</v>
      </c>
      <c r="L27" s="48">
        <f t="shared" si="1"/>
        <v>812.04000000000008</v>
      </c>
      <c r="M27" s="48">
        <v>4</v>
      </c>
      <c r="N27" s="112">
        <v>1740</v>
      </c>
      <c r="O27" s="112"/>
      <c r="P27" s="112">
        <v>1700</v>
      </c>
      <c r="Q27" s="112">
        <v>1600</v>
      </c>
      <c r="R27" s="112">
        <v>2100</v>
      </c>
      <c r="S27" s="112">
        <v>1990</v>
      </c>
      <c r="T27" s="112">
        <v>1990</v>
      </c>
      <c r="U27" s="112"/>
      <c r="V27" s="112"/>
      <c r="W27" s="112"/>
      <c r="X27" s="112"/>
    </row>
    <row r="28" spans="1:24" s="65" customFormat="1" ht="21.9" customHeight="1">
      <c r="A28" s="84" t="s">
        <v>3525</v>
      </c>
      <c r="B28" s="38" t="s">
        <v>2721</v>
      </c>
      <c r="C28" s="38" t="s">
        <v>2035</v>
      </c>
      <c r="D28" s="38" t="s">
        <v>2278</v>
      </c>
      <c r="E28" s="38" t="s">
        <v>2277</v>
      </c>
      <c r="F28" s="38" t="s">
        <v>1374</v>
      </c>
      <c r="G28" s="38" t="s">
        <v>668</v>
      </c>
      <c r="H28" s="665" t="s">
        <v>5349</v>
      </c>
      <c r="I28" s="669">
        <f t="shared" si="0"/>
        <v>2.2237762237762237</v>
      </c>
      <c r="J28" s="670">
        <v>31.8</v>
      </c>
      <c r="K28" s="670">
        <v>14.3</v>
      </c>
      <c r="L28" s="505">
        <f t="shared" si="1"/>
        <v>454.74</v>
      </c>
      <c r="M28" s="505">
        <v>2.4</v>
      </c>
      <c r="N28" s="532">
        <v>910</v>
      </c>
      <c r="O28" s="532"/>
      <c r="P28" s="532">
        <v>940</v>
      </c>
      <c r="Q28" s="532">
        <v>880</v>
      </c>
      <c r="R28" s="532">
        <v>1150</v>
      </c>
      <c r="S28" s="532">
        <v>1080</v>
      </c>
      <c r="T28" s="532">
        <v>1080</v>
      </c>
      <c r="U28" s="532"/>
      <c r="V28" s="532"/>
      <c r="W28" s="532"/>
      <c r="X28" s="532"/>
    </row>
    <row r="29" spans="1:24" s="65" customFormat="1" ht="21.9" customHeight="1">
      <c r="A29" s="84" t="s">
        <v>523</v>
      </c>
      <c r="B29" s="38" t="s">
        <v>2678</v>
      </c>
      <c r="C29" s="38" t="s">
        <v>1149</v>
      </c>
      <c r="D29" s="38" t="s">
        <v>1375</v>
      </c>
      <c r="E29" s="38" t="s">
        <v>2679</v>
      </c>
      <c r="F29" s="38" t="s">
        <v>533</v>
      </c>
      <c r="G29" s="38" t="s">
        <v>1373</v>
      </c>
      <c r="H29" s="665" t="s">
        <v>3062</v>
      </c>
      <c r="I29" s="669">
        <f t="shared" si="0"/>
        <v>3.7875000000000001</v>
      </c>
      <c r="J29" s="670">
        <v>30.3</v>
      </c>
      <c r="K29" s="671">
        <v>8</v>
      </c>
      <c r="L29" s="505">
        <f t="shared" si="1"/>
        <v>242.4</v>
      </c>
      <c r="M29" s="505">
        <v>1.2</v>
      </c>
      <c r="N29" s="532">
        <v>570</v>
      </c>
      <c r="O29" s="532"/>
      <c r="P29" s="532">
        <v>510</v>
      </c>
      <c r="Q29" s="532">
        <v>480</v>
      </c>
      <c r="R29" s="532">
        <v>620</v>
      </c>
      <c r="S29" s="532">
        <v>580</v>
      </c>
      <c r="T29" s="532">
        <v>580</v>
      </c>
      <c r="U29" s="532"/>
      <c r="V29" s="532"/>
      <c r="W29" s="532"/>
      <c r="X29" s="532"/>
    </row>
    <row r="30" spans="1:24" s="65" customFormat="1" ht="21.9" customHeight="1">
      <c r="A30" s="84" t="s">
        <v>524</v>
      </c>
      <c r="B30" s="498" t="s">
        <v>2722</v>
      </c>
      <c r="C30" s="498" t="s">
        <v>2728</v>
      </c>
      <c r="D30" s="498" t="s">
        <v>1393</v>
      </c>
      <c r="E30" s="498" t="s">
        <v>2679</v>
      </c>
      <c r="F30" s="498" t="s">
        <v>2680</v>
      </c>
      <c r="G30" s="498" t="s">
        <v>3673</v>
      </c>
      <c r="H30" s="535" t="s">
        <v>3062</v>
      </c>
      <c r="I30" s="500">
        <f t="shared" si="0"/>
        <v>1.940625</v>
      </c>
      <c r="J30" s="537">
        <v>31.05</v>
      </c>
      <c r="K30" s="537">
        <v>16</v>
      </c>
      <c r="L30" s="48">
        <f t="shared" si="1"/>
        <v>496.8</v>
      </c>
      <c r="M30" s="48">
        <v>2.4500000000000002</v>
      </c>
      <c r="N30" s="112">
        <v>1200</v>
      </c>
      <c r="O30" s="112"/>
      <c r="P30" s="112">
        <v>1250</v>
      </c>
      <c r="Q30" s="112">
        <v>1160</v>
      </c>
      <c r="R30" s="112">
        <v>1560</v>
      </c>
      <c r="S30" s="112">
        <v>1450</v>
      </c>
      <c r="T30" s="112">
        <v>1450</v>
      </c>
      <c r="U30" s="112">
        <v>2000</v>
      </c>
      <c r="V30" s="112"/>
      <c r="W30" s="112"/>
      <c r="X30" s="112"/>
    </row>
    <row r="31" spans="1:24" s="65" customFormat="1" ht="21.9" customHeight="1">
      <c r="A31" s="84" t="s">
        <v>2813</v>
      </c>
      <c r="B31" s="498" t="s">
        <v>2678</v>
      </c>
      <c r="C31" s="498" t="s">
        <v>2035</v>
      </c>
      <c r="D31" s="498" t="s">
        <v>1393</v>
      </c>
      <c r="E31" s="498" t="s">
        <v>2679</v>
      </c>
      <c r="F31" s="498" t="s">
        <v>2680</v>
      </c>
      <c r="G31" s="498" t="s">
        <v>1709</v>
      </c>
      <c r="H31" s="535" t="s">
        <v>3062</v>
      </c>
      <c r="I31" s="500">
        <f>J31/K31</f>
        <v>1.96875</v>
      </c>
      <c r="J31" s="537">
        <v>31.5</v>
      </c>
      <c r="K31" s="537">
        <v>16</v>
      </c>
      <c r="L31" s="48">
        <f>J31*K31</f>
        <v>504</v>
      </c>
      <c r="M31" s="48">
        <v>2.5</v>
      </c>
      <c r="N31" s="112">
        <v>1200</v>
      </c>
      <c r="O31" s="112"/>
      <c r="P31" s="112">
        <v>1250</v>
      </c>
      <c r="Q31" s="112">
        <v>1160</v>
      </c>
      <c r="R31" s="112">
        <v>1560</v>
      </c>
      <c r="S31" s="112">
        <v>1450</v>
      </c>
      <c r="T31" s="112">
        <v>1450</v>
      </c>
      <c r="U31" s="112">
        <v>2000</v>
      </c>
      <c r="V31" s="112"/>
      <c r="W31" s="112"/>
      <c r="X31" s="112"/>
    </row>
    <row r="32" spans="1:24" s="65" customFormat="1" ht="21.9" customHeight="1">
      <c r="A32" s="84" t="s">
        <v>2318</v>
      </c>
      <c r="B32" s="498" t="s">
        <v>536</v>
      </c>
      <c r="C32" s="498" t="s">
        <v>2279</v>
      </c>
      <c r="D32" s="498" t="s">
        <v>666</v>
      </c>
      <c r="E32" s="498" t="s">
        <v>2679</v>
      </c>
      <c r="F32" s="498" t="s">
        <v>2680</v>
      </c>
      <c r="G32" s="498" t="s">
        <v>3673</v>
      </c>
      <c r="H32" s="535" t="s">
        <v>2729</v>
      </c>
      <c r="I32" s="500">
        <f t="shared" si="0"/>
        <v>1.89375</v>
      </c>
      <c r="J32" s="537">
        <v>30.3</v>
      </c>
      <c r="K32" s="537">
        <v>16</v>
      </c>
      <c r="L32" s="48">
        <f t="shared" si="1"/>
        <v>484.8</v>
      </c>
      <c r="M32" s="48">
        <v>2.4</v>
      </c>
      <c r="N32" s="112">
        <v>1040</v>
      </c>
      <c r="O32" s="112">
        <v>1040</v>
      </c>
      <c r="P32" s="112">
        <v>1040</v>
      </c>
      <c r="Q32" s="112">
        <v>980</v>
      </c>
      <c r="R32" s="112">
        <v>1250</v>
      </c>
      <c r="S32" s="112">
        <v>1180</v>
      </c>
      <c r="T32" s="112">
        <v>1180</v>
      </c>
      <c r="U32" s="112">
        <v>1750</v>
      </c>
      <c r="V32" s="112">
        <v>2000</v>
      </c>
      <c r="W32" s="112"/>
      <c r="X32" s="112"/>
    </row>
    <row r="33" spans="1:24" s="65" customFormat="1" ht="21.9" customHeight="1">
      <c r="A33" s="84" t="s">
        <v>2319</v>
      </c>
      <c r="B33" s="38" t="s">
        <v>86</v>
      </c>
      <c r="C33" s="38" t="s">
        <v>2279</v>
      </c>
      <c r="D33" s="38" t="s">
        <v>3188</v>
      </c>
      <c r="E33" s="38" t="s">
        <v>2634</v>
      </c>
      <c r="F33" s="38" t="s">
        <v>2680</v>
      </c>
      <c r="G33" s="38" t="s">
        <v>279</v>
      </c>
      <c r="H33" s="665" t="s">
        <v>5349</v>
      </c>
      <c r="I33" s="669">
        <f t="shared" si="0"/>
        <v>1.90625</v>
      </c>
      <c r="J33" s="670">
        <v>30.5</v>
      </c>
      <c r="K33" s="670">
        <v>16</v>
      </c>
      <c r="L33" s="505">
        <f t="shared" si="1"/>
        <v>488</v>
      </c>
      <c r="M33" s="505">
        <v>2.5</v>
      </c>
      <c r="N33" s="532">
        <v>1100</v>
      </c>
      <c r="O33" s="532">
        <v>1140</v>
      </c>
      <c r="P33" s="532">
        <v>1140</v>
      </c>
      <c r="Q33" s="532">
        <v>1070</v>
      </c>
      <c r="R33" s="532">
        <v>1420</v>
      </c>
      <c r="S33" s="532">
        <v>1330</v>
      </c>
      <c r="T33" s="532">
        <v>1330</v>
      </c>
      <c r="U33" s="532"/>
      <c r="V33" s="532"/>
      <c r="W33" s="532"/>
      <c r="X33" s="532"/>
    </row>
    <row r="34" spans="1:24" s="65" customFormat="1" ht="21.9" customHeight="1">
      <c r="A34" s="84" t="s">
        <v>2320</v>
      </c>
      <c r="B34" s="38" t="s">
        <v>2730</v>
      </c>
      <c r="C34" s="38" t="s">
        <v>2731</v>
      </c>
      <c r="D34" s="38" t="s">
        <v>2732</v>
      </c>
      <c r="E34" s="38" t="s">
        <v>3567</v>
      </c>
      <c r="F34" s="38" t="s">
        <v>2733</v>
      </c>
      <c r="G34" s="38" t="s">
        <v>2734</v>
      </c>
      <c r="H34" s="665" t="s">
        <v>3062</v>
      </c>
      <c r="I34" s="669">
        <f t="shared" si="0"/>
        <v>2.3951612903225805</v>
      </c>
      <c r="J34" s="670">
        <v>29.7</v>
      </c>
      <c r="K34" s="670">
        <v>12.4</v>
      </c>
      <c r="L34" s="505">
        <f t="shared" si="1"/>
        <v>368.28000000000003</v>
      </c>
      <c r="M34" s="505">
        <v>1.82</v>
      </c>
      <c r="N34" s="532">
        <v>780</v>
      </c>
      <c r="O34" s="532">
        <v>810</v>
      </c>
      <c r="P34" s="532">
        <v>810</v>
      </c>
      <c r="Q34" s="532">
        <v>760</v>
      </c>
      <c r="R34" s="532">
        <v>980</v>
      </c>
      <c r="S34" s="532">
        <v>830</v>
      </c>
      <c r="T34" s="532">
        <v>830</v>
      </c>
      <c r="U34" s="532">
        <v>1350</v>
      </c>
      <c r="V34" s="532">
        <v>1590</v>
      </c>
      <c r="W34" s="532"/>
      <c r="X34" s="532"/>
    </row>
    <row r="35" spans="1:24" s="65" customFormat="1" ht="21.9" customHeight="1">
      <c r="A35" s="84" t="s">
        <v>4959</v>
      </c>
      <c r="B35" s="498" t="s">
        <v>4855</v>
      </c>
      <c r="C35" s="498" t="s">
        <v>4960</v>
      </c>
      <c r="D35" s="498" t="s">
        <v>4792</v>
      </c>
      <c r="E35" s="498" t="s">
        <v>4793</v>
      </c>
      <c r="F35" s="498" t="s">
        <v>4794</v>
      </c>
      <c r="G35" s="498" t="s">
        <v>4961</v>
      </c>
      <c r="H35" s="535" t="s">
        <v>4795</v>
      </c>
      <c r="I35" s="500">
        <f>J35/K35</f>
        <v>0.31465517241379309</v>
      </c>
      <c r="J35" s="585">
        <v>21.9</v>
      </c>
      <c r="K35" s="585">
        <v>69.599999999999994</v>
      </c>
      <c r="L35" s="499">
        <f>J35*K35</f>
        <v>1524.2399999999998</v>
      </c>
      <c r="M35" s="499">
        <v>8.0399999999999991</v>
      </c>
      <c r="N35" s="586">
        <v>6000</v>
      </c>
      <c r="O35" s="586"/>
      <c r="P35" s="586">
        <v>6000</v>
      </c>
      <c r="Q35" s="586">
        <v>5660</v>
      </c>
      <c r="R35" s="586">
        <v>7200</v>
      </c>
      <c r="S35" s="586">
        <v>6830</v>
      </c>
      <c r="T35" s="586">
        <v>6830</v>
      </c>
      <c r="U35" s="586"/>
      <c r="V35" s="586"/>
      <c r="W35" s="586"/>
      <c r="X35" s="586"/>
    </row>
    <row r="36" spans="1:24" s="65" customFormat="1" ht="21.9" customHeight="1">
      <c r="A36" s="84" t="s">
        <v>1298</v>
      </c>
      <c r="B36" s="498" t="s">
        <v>1299</v>
      </c>
      <c r="C36" s="498" t="s">
        <v>1300</v>
      </c>
      <c r="D36" s="498" t="s">
        <v>1301</v>
      </c>
      <c r="E36" s="498" t="s">
        <v>1302</v>
      </c>
      <c r="F36" s="498" t="s">
        <v>1303</v>
      </c>
      <c r="G36" s="498" t="s">
        <v>1304</v>
      </c>
      <c r="H36" s="535" t="s">
        <v>177</v>
      </c>
      <c r="I36" s="500">
        <f t="shared" si="0"/>
        <v>2.2592592592592591</v>
      </c>
      <c r="J36" s="585">
        <v>30.5</v>
      </c>
      <c r="K36" s="585">
        <v>13.5</v>
      </c>
      <c r="L36" s="499">
        <f t="shared" si="1"/>
        <v>411.75</v>
      </c>
      <c r="M36" s="499">
        <v>2</v>
      </c>
      <c r="N36" s="586"/>
      <c r="O36" s="586"/>
      <c r="P36" s="586">
        <v>1000</v>
      </c>
      <c r="Q36" s="586">
        <v>940</v>
      </c>
      <c r="R36" s="586">
        <v>1260</v>
      </c>
      <c r="S36" s="586">
        <v>1180</v>
      </c>
      <c r="T36" s="586">
        <v>1180</v>
      </c>
      <c r="U36" s="586"/>
      <c r="V36" s="586"/>
      <c r="W36" s="586"/>
      <c r="X36" s="586"/>
    </row>
    <row r="37" spans="1:24" s="65" customFormat="1" ht="21.9" customHeight="1">
      <c r="A37" s="84" t="s">
        <v>2771</v>
      </c>
      <c r="B37" s="38" t="s">
        <v>2772</v>
      </c>
      <c r="C37" s="38" t="s">
        <v>1207</v>
      </c>
      <c r="D37" s="38" t="s">
        <v>2773</v>
      </c>
      <c r="E37" s="38" t="s">
        <v>2774</v>
      </c>
      <c r="F37" s="38" t="s">
        <v>2775</v>
      </c>
      <c r="G37" s="38" t="s">
        <v>2776</v>
      </c>
      <c r="H37" s="665" t="s">
        <v>5349</v>
      </c>
      <c r="I37" s="506">
        <f>J37/K37</f>
        <v>0.51666666666666661</v>
      </c>
      <c r="J37" s="670">
        <v>21.7</v>
      </c>
      <c r="K37" s="670">
        <v>42</v>
      </c>
      <c r="L37" s="505">
        <f>J37*K37</f>
        <v>911.4</v>
      </c>
      <c r="M37" s="505">
        <v>4.6500000000000004</v>
      </c>
      <c r="N37" s="532"/>
      <c r="O37" s="532"/>
      <c r="P37" s="532">
        <v>3500</v>
      </c>
      <c r="Q37" s="532">
        <v>3320</v>
      </c>
      <c r="R37" s="532">
        <v>4200</v>
      </c>
      <c r="S37" s="532">
        <v>3990</v>
      </c>
      <c r="T37" s="532">
        <v>3990</v>
      </c>
      <c r="U37" s="532"/>
      <c r="V37" s="532"/>
      <c r="W37" s="532"/>
      <c r="X37" s="532"/>
    </row>
    <row r="38" spans="1:24" s="65" customFormat="1" ht="21.9" customHeight="1">
      <c r="A38" s="84" t="s">
        <v>2321</v>
      </c>
      <c r="B38" s="38" t="s">
        <v>2735</v>
      </c>
      <c r="C38" s="38" t="s">
        <v>3996</v>
      </c>
      <c r="D38" s="38" t="s">
        <v>3997</v>
      </c>
      <c r="E38" s="38" t="s">
        <v>3998</v>
      </c>
      <c r="F38" s="38" t="s">
        <v>2736</v>
      </c>
      <c r="G38" s="38" t="s">
        <v>1447</v>
      </c>
      <c r="H38" s="665" t="s">
        <v>5349</v>
      </c>
      <c r="I38" s="506">
        <f t="shared" si="0"/>
        <v>0.85581395348837197</v>
      </c>
      <c r="J38" s="670">
        <v>22.08</v>
      </c>
      <c r="K38" s="670">
        <v>25.8</v>
      </c>
      <c r="L38" s="505">
        <f t="shared" si="1"/>
        <v>569.66399999999999</v>
      </c>
      <c r="M38" s="505">
        <v>3.06</v>
      </c>
      <c r="N38" s="532">
        <v>2230</v>
      </c>
      <c r="O38" s="532">
        <v>2320</v>
      </c>
      <c r="P38" s="532">
        <v>2320</v>
      </c>
      <c r="Q38" s="532">
        <v>2190</v>
      </c>
      <c r="R38" s="532">
        <v>2400</v>
      </c>
      <c r="S38" s="532">
        <v>2280</v>
      </c>
      <c r="T38" s="532">
        <v>2280</v>
      </c>
      <c r="U38" s="532">
        <v>3790</v>
      </c>
      <c r="V38" s="532">
        <v>4900</v>
      </c>
      <c r="W38" s="532"/>
      <c r="X38" s="532"/>
    </row>
    <row r="39" spans="1:24" s="65" customFormat="1" ht="21.9" customHeight="1">
      <c r="A39" s="84" t="s">
        <v>3202</v>
      </c>
      <c r="B39" s="498" t="s">
        <v>3203</v>
      </c>
      <c r="C39" s="498" t="s">
        <v>3204</v>
      </c>
      <c r="D39" s="498" t="s">
        <v>3205</v>
      </c>
      <c r="E39" s="498" t="s">
        <v>5290</v>
      </c>
      <c r="F39" s="498" t="s">
        <v>3206</v>
      </c>
      <c r="G39" s="498" t="s">
        <v>3207</v>
      </c>
      <c r="H39" s="535" t="s">
        <v>5025</v>
      </c>
      <c r="I39" s="504">
        <f>J39/K39</f>
        <v>0.76857142857142857</v>
      </c>
      <c r="J39" s="585">
        <v>26.9</v>
      </c>
      <c r="K39" s="585">
        <v>35</v>
      </c>
      <c r="L39" s="499">
        <f>J39*K39</f>
        <v>941.5</v>
      </c>
      <c r="M39" s="499">
        <v>4.8</v>
      </c>
      <c r="N39" s="586"/>
      <c r="O39" s="586"/>
      <c r="P39" s="586">
        <v>2400</v>
      </c>
      <c r="Q39" s="586">
        <v>2290</v>
      </c>
      <c r="R39" s="586">
        <v>2900</v>
      </c>
      <c r="S39" s="586">
        <v>2750</v>
      </c>
      <c r="T39" s="586">
        <v>2750</v>
      </c>
      <c r="U39" s="586"/>
      <c r="V39" s="586"/>
      <c r="W39" s="586"/>
      <c r="X39" s="586"/>
    </row>
    <row r="40" spans="1:24" s="65" customFormat="1" ht="21.9" customHeight="1">
      <c r="A40" s="84" t="s">
        <v>167</v>
      </c>
      <c r="B40" s="498" t="s">
        <v>1579</v>
      </c>
      <c r="C40" s="498" t="s">
        <v>1580</v>
      </c>
      <c r="D40" s="498" t="s">
        <v>668</v>
      </c>
      <c r="E40" s="498" t="s">
        <v>1958</v>
      </c>
      <c r="F40" s="498" t="s">
        <v>377</v>
      </c>
      <c r="G40" s="498" t="s">
        <v>1959</v>
      </c>
      <c r="H40" s="535" t="s">
        <v>5349</v>
      </c>
      <c r="I40" s="504">
        <f t="shared" si="0"/>
        <v>0.9691011235955056</v>
      </c>
      <c r="J40" s="585">
        <v>34.5</v>
      </c>
      <c r="K40" s="585">
        <v>35.6</v>
      </c>
      <c r="L40" s="499">
        <f t="shared" si="1"/>
        <v>1228.2</v>
      </c>
      <c r="M40" s="499">
        <v>6.3</v>
      </c>
      <c r="N40" s="586">
        <v>2090</v>
      </c>
      <c r="O40" s="586">
        <v>2090</v>
      </c>
      <c r="P40" s="586">
        <v>2100</v>
      </c>
      <c r="Q40" s="586">
        <v>1980</v>
      </c>
      <c r="R40" s="586">
        <v>2600</v>
      </c>
      <c r="S40" s="586">
        <v>2450</v>
      </c>
      <c r="T40" s="586">
        <v>2450</v>
      </c>
      <c r="U40" s="586"/>
      <c r="V40" s="586"/>
      <c r="W40" s="586"/>
      <c r="X40" s="586"/>
    </row>
    <row r="41" spans="1:24" s="65" customFormat="1" ht="21.9" customHeight="1">
      <c r="A41" s="84" t="s">
        <v>168</v>
      </c>
      <c r="B41" s="498" t="s">
        <v>3312</v>
      </c>
      <c r="C41" s="498" t="s">
        <v>587</v>
      </c>
      <c r="D41" s="498" t="s">
        <v>2737</v>
      </c>
      <c r="E41" s="498" t="s">
        <v>3998</v>
      </c>
      <c r="F41" s="498" t="s">
        <v>2738</v>
      </c>
      <c r="G41" s="498" t="s">
        <v>592</v>
      </c>
      <c r="H41" s="535" t="s">
        <v>5349</v>
      </c>
      <c r="I41" s="504">
        <f t="shared" si="0"/>
        <v>0.58861386138613869</v>
      </c>
      <c r="J41" s="585">
        <v>23.78</v>
      </c>
      <c r="K41" s="585">
        <v>40.4</v>
      </c>
      <c r="L41" s="499">
        <f t="shared" si="1"/>
        <v>960.71199999999999</v>
      </c>
      <c r="M41" s="499">
        <v>4.9000000000000004</v>
      </c>
      <c r="N41" s="586">
        <v>2800</v>
      </c>
      <c r="O41" s="586">
        <v>2920</v>
      </c>
      <c r="P41" s="586">
        <v>2920</v>
      </c>
      <c r="Q41" s="586">
        <v>2770</v>
      </c>
      <c r="R41" s="586">
        <v>3600</v>
      </c>
      <c r="S41" s="586">
        <v>3420</v>
      </c>
      <c r="T41" s="586">
        <v>3420</v>
      </c>
      <c r="U41" s="586">
        <v>4800</v>
      </c>
      <c r="V41" s="586">
        <v>6000</v>
      </c>
      <c r="W41" s="586"/>
      <c r="X41" s="586"/>
    </row>
    <row r="42" spans="1:24" s="65" customFormat="1" ht="21.9" customHeight="1">
      <c r="A42" s="84" t="s">
        <v>169</v>
      </c>
      <c r="B42" s="38" t="s">
        <v>3312</v>
      </c>
      <c r="C42" s="38" t="s">
        <v>1960</v>
      </c>
      <c r="D42" s="38" t="s">
        <v>592</v>
      </c>
      <c r="E42" s="38" t="s">
        <v>3998</v>
      </c>
      <c r="F42" s="38" t="s">
        <v>379</v>
      </c>
      <c r="G42" s="38" t="s">
        <v>1961</v>
      </c>
      <c r="H42" s="665" t="s">
        <v>5349</v>
      </c>
      <c r="I42" s="669">
        <f t="shared" si="0"/>
        <v>1.9189189189189189</v>
      </c>
      <c r="J42" s="670">
        <v>35.5</v>
      </c>
      <c r="K42" s="670">
        <v>18.5</v>
      </c>
      <c r="L42" s="505">
        <f t="shared" si="1"/>
        <v>656.75</v>
      </c>
      <c r="M42" s="505">
        <v>3.38</v>
      </c>
      <c r="N42" s="532">
        <v>1150</v>
      </c>
      <c r="O42" s="532">
        <v>1200</v>
      </c>
      <c r="P42" s="532">
        <v>1200</v>
      </c>
      <c r="Q42" s="532">
        <v>1120</v>
      </c>
      <c r="R42" s="532">
        <v>1650</v>
      </c>
      <c r="S42" s="532">
        <v>1530</v>
      </c>
      <c r="T42" s="532">
        <v>1530</v>
      </c>
      <c r="U42" s="532">
        <v>2090</v>
      </c>
      <c r="V42" s="532">
        <v>2700</v>
      </c>
      <c r="W42" s="532"/>
      <c r="X42" s="532"/>
    </row>
    <row r="43" spans="1:24" s="65" customFormat="1" ht="21.9" customHeight="1">
      <c r="A43" s="84" t="s">
        <v>784</v>
      </c>
      <c r="B43" s="38" t="s">
        <v>785</v>
      </c>
      <c r="C43" s="38" t="s">
        <v>786</v>
      </c>
      <c r="D43" s="38" t="s">
        <v>4263</v>
      </c>
      <c r="E43" s="38" t="s">
        <v>4264</v>
      </c>
      <c r="F43" s="38" t="s">
        <v>5023</v>
      </c>
      <c r="G43" s="38" t="s">
        <v>5024</v>
      </c>
      <c r="H43" s="665" t="s">
        <v>5025</v>
      </c>
      <c r="I43" s="669">
        <f>J43/K43</f>
        <v>1.9405405405405405</v>
      </c>
      <c r="J43" s="670">
        <v>35.9</v>
      </c>
      <c r="K43" s="670">
        <v>18.5</v>
      </c>
      <c r="L43" s="505">
        <f>J43*K43</f>
        <v>664.15</v>
      </c>
      <c r="M43" s="505">
        <v>3.42</v>
      </c>
      <c r="N43" s="532">
        <v>1150</v>
      </c>
      <c r="O43" s="532">
        <v>1200</v>
      </c>
      <c r="P43" s="532">
        <v>1200</v>
      </c>
      <c r="Q43" s="532">
        <v>1120</v>
      </c>
      <c r="R43" s="532">
        <v>1650</v>
      </c>
      <c r="S43" s="532">
        <v>1530</v>
      </c>
      <c r="T43" s="532">
        <v>1530</v>
      </c>
      <c r="U43" s="532"/>
      <c r="V43" s="532"/>
      <c r="W43" s="532"/>
      <c r="X43" s="532"/>
    </row>
    <row r="44" spans="1:24" s="65" customFormat="1" ht="21.9" customHeight="1">
      <c r="A44" s="84" t="s">
        <v>5026</v>
      </c>
      <c r="B44" s="498" t="s">
        <v>785</v>
      </c>
      <c r="C44" s="498" t="s">
        <v>5027</v>
      </c>
      <c r="D44" s="498" t="s">
        <v>4263</v>
      </c>
      <c r="E44" s="498" t="s">
        <v>4264</v>
      </c>
      <c r="F44" s="498" t="s">
        <v>5023</v>
      </c>
      <c r="G44" s="498" t="s">
        <v>5290</v>
      </c>
      <c r="H44" s="535" t="s">
        <v>5025</v>
      </c>
      <c r="I44" s="500">
        <f>J44/K44</f>
        <v>1.9513513513513514</v>
      </c>
      <c r="J44" s="537">
        <v>36.1</v>
      </c>
      <c r="K44" s="537">
        <v>18.5</v>
      </c>
      <c r="L44" s="48">
        <f>J44*K44</f>
        <v>667.85</v>
      </c>
      <c r="M44" s="48">
        <v>3.45</v>
      </c>
      <c r="N44" s="112">
        <v>1150</v>
      </c>
      <c r="O44" s="112">
        <v>1200</v>
      </c>
      <c r="P44" s="112">
        <v>1200</v>
      </c>
      <c r="Q44" s="112">
        <v>1120</v>
      </c>
      <c r="R44" s="112">
        <v>1650</v>
      </c>
      <c r="S44" s="112">
        <v>1530</v>
      </c>
      <c r="T44" s="112">
        <v>1530</v>
      </c>
      <c r="U44" s="112"/>
      <c r="V44" s="112"/>
      <c r="W44" s="112"/>
      <c r="X44" s="112"/>
    </row>
    <row r="45" spans="1:24" s="65" customFormat="1" ht="21.9" customHeight="1">
      <c r="A45" s="84" t="s">
        <v>516</v>
      </c>
      <c r="B45" s="498" t="s">
        <v>3312</v>
      </c>
      <c r="C45" s="498" t="s">
        <v>4826</v>
      </c>
      <c r="D45" s="498" t="s">
        <v>3120</v>
      </c>
      <c r="E45" s="498" t="s">
        <v>1962</v>
      </c>
      <c r="F45" s="498" t="s">
        <v>4883</v>
      </c>
      <c r="G45" s="498" t="s">
        <v>3830</v>
      </c>
      <c r="H45" s="535" t="s">
        <v>5349</v>
      </c>
      <c r="I45" s="500">
        <f t="shared" si="0"/>
        <v>1.6757990867579911</v>
      </c>
      <c r="J45" s="537">
        <v>36.700000000000003</v>
      </c>
      <c r="K45" s="537">
        <v>21.9</v>
      </c>
      <c r="L45" s="48">
        <f t="shared" si="1"/>
        <v>803.73</v>
      </c>
      <c r="M45" s="48">
        <v>4</v>
      </c>
      <c r="N45" s="112">
        <v>1300</v>
      </c>
      <c r="O45" s="112">
        <v>1350</v>
      </c>
      <c r="P45" s="112">
        <v>1350</v>
      </c>
      <c r="Q45" s="112">
        <v>1260</v>
      </c>
      <c r="R45" s="112">
        <v>1520</v>
      </c>
      <c r="S45" s="112">
        <v>1430</v>
      </c>
      <c r="T45" s="112">
        <v>1430</v>
      </c>
      <c r="U45" s="112">
        <v>2400</v>
      </c>
      <c r="V45" s="112">
        <v>3120</v>
      </c>
      <c r="W45" s="112"/>
      <c r="X45" s="112"/>
    </row>
    <row r="46" spans="1:24" s="65" customFormat="1" ht="21.9" customHeight="1">
      <c r="A46" s="84" t="s">
        <v>517</v>
      </c>
      <c r="B46" s="38" t="s">
        <v>3312</v>
      </c>
      <c r="C46" s="38" t="s">
        <v>1960</v>
      </c>
      <c r="D46" s="38" t="s">
        <v>378</v>
      </c>
      <c r="E46" s="38" t="s">
        <v>3998</v>
      </c>
      <c r="F46" s="38" t="s">
        <v>379</v>
      </c>
      <c r="G46" s="38" t="s">
        <v>1961</v>
      </c>
      <c r="H46" s="665" t="s">
        <v>5349</v>
      </c>
      <c r="I46" s="506">
        <f t="shared" si="0"/>
        <v>0.87750000000000006</v>
      </c>
      <c r="J46" s="670">
        <v>35.1</v>
      </c>
      <c r="K46" s="670">
        <v>40</v>
      </c>
      <c r="L46" s="505">
        <f t="shared" si="1"/>
        <v>1404</v>
      </c>
      <c r="M46" s="505">
        <v>7</v>
      </c>
      <c r="N46" s="532">
        <v>2300</v>
      </c>
      <c r="O46" s="532">
        <v>2400</v>
      </c>
      <c r="P46" s="532">
        <v>2400</v>
      </c>
      <c r="Q46" s="532">
        <v>2250</v>
      </c>
      <c r="R46" s="532">
        <v>2900</v>
      </c>
      <c r="S46" s="532">
        <v>2730</v>
      </c>
      <c r="T46" s="532">
        <v>2730</v>
      </c>
      <c r="U46" s="532"/>
      <c r="V46" s="532"/>
      <c r="W46" s="532"/>
      <c r="X46" s="532"/>
    </row>
    <row r="47" spans="1:24" s="65" customFormat="1" ht="21.9" customHeight="1">
      <c r="A47" s="84" t="s">
        <v>518</v>
      </c>
      <c r="B47" s="38" t="s">
        <v>3312</v>
      </c>
      <c r="C47" s="38" t="s">
        <v>1960</v>
      </c>
      <c r="D47" s="38" t="s">
        <v>4884</v>
      </c>
      <c r="E47" s="38" t="s">
        <v>3998</v>
      </c>
      <c r="F47" s="38" t="s">
        <v>379</v>
      </c>
      <c r="G47" s="38" t="s">
        <v>1961</v>
      </c>
      <c r="H47" s="665" t="s">
        <v>5349</v>
      </c>
      <c r="I47" s="669">
        <f t="shared" si="0"/>
        <v>1.9943181818181817</v>
      </c>
      <c r="J47" s="670">
        <v>35.1</v>
      </c>
      <c r="K47" s="670">
        <v>17.600000000000001</v>
      </c>
      <c r="L47" s="505">
        <f t="shared" si="1"/>
        <v>617.7600000000001</v>
      </c>
      <c r="M47" s="505">
        <v>3.1</v>
      </c>
      <c r="N47" s="532"/>
      <c r="O47" s="532">
        <v>1020</v>
      </c>
      <c r="P47" s="532">
        <v>1150</v>
      </c>
      <c r="Q47" s="532">
        <v>1070</v>
      </c>
      <c r="R47" s="532">
        <v>1300</v>
      </c>
      <c r="S47" s="532">
        <v>1220</v>
      </c>
      <c r="T47" s="532">
        <v>1220</v>
      </c>
      <c r="U47" s="532"/>
      <c r="V47" s="532"/>
      <c r="W47" s="532"/>
      <c r="X47" s="532"/>
    </row>
    <row r="48" spans="1:24" s="65" customFormat="1" ht="21.9" customHeight="1">
      <c r="A48" s="84" t="s">
        <v>519</v>
      </c>
      <c r="B48" s="5" t="s">
        <v>4832</v>
      </c>
      <c r="C48" s="5" t="s">
        <v>2351</v>
      </c>
      <c r="D48" s="5" t="s">
        <v>2352</v>
      </c>
      <c r="E48" s="5" t="s">
        <v>2353</v>
      </c>
      <c r="F48" s="5" t="s">
        <v>2354</v>
      </c>
      <c r="G48" s="5" t="s">
        <v>2355</v>
      </c>
      <c r="H48" s="51" t="s">
        <v>5349</v>
      </c>
      <c r="I48" s="523">
        <f t="shared" si="0"/>
        <v>0.88749999999999996</v>
      </c>
      <c r="J48" s="537">
        <v>35.5</v>
      </c>
      <c r="K48" s="537">
        <v>40</v>
      </c>
      <c r="L48" s="48">
        <f t="shared" si="1"/>
        <v>1420</v>
      </c>
      <c r="M48" s="48">
        <v>7.15</v>
      </c>
      <c r="N48" s="112">
        <v>2300</v>
      </c>
      <c r="O48" s="112">
        <v>2400</v>
      </c>
      <c r="P48" s="112">
        <v>2400</v>
      </c>
      <c r="Q48" s="112">
        <v>2250</v>
      </c>
      <c r="R48" s="112">
        <v>2830</v>
      </c>
      <c r="S48" s="112">
        <v>2670</v>
      </c>
      <c r="T48" s="112">
        <v>2670</v>
      </c>
      <c r="U48" s="112"/>
      <c r="V48" s="112"/>
      <c r="W48" s="112"/>
      <c r="X48" s="112"/>
    </row>
    <row r="49" spans="1:24" s="65" customFormat="1" ht="21.9" customHeight="1">
      <c r="A49" s="84" t="s">
        <v>484</v>
      </c>
      <c r="B49" s="38" t="s">
        <v>2356</v>
      </c>
      <c r="C49" s="38" t="s">
        <v>2357</v>
      </c>
      <c r="D49" s="38" t="s">
        <v>5003</v>
      </c>
      <c r="E49" s="38" t="s">
        <v>5004</v>
      </c>
      <c r="F49" s="38" t="s">
        <v>5005</v>
      </c>
      <c r="G49" s="38" t="s">
        <v>3846</v>
      </c>
      <c r="H49" s="665" t="s">
        <v>777</v>
      </c>
      <c r="I49" s="669">
        <f t="shared" si="0"/>
        <v>2.8020304568527923</v>
      </c>
      <c r="J49" s="670">
        <v>55.2</v>
      </c>
      <c r="K49" s="670">
        <v>19.7</v>
      </c>
      <c r="L49" s="505">
        <f t="shared" si="1"/>
        <v>1087.44</v>
      </c>
      <c r="M49" s="505">
        <v>5.3</v>
      </c>
      <c r="N49" s="532">
        <v>780</v>
      </c>
      <c r="O49" s="532">
        <v>780</v>
      </c>
      <c r="P49" s="532">
        <v>810</v>
      </c>
      <c r="Q49" s="532">
        <v>760</v>
      </c>
      <c r="R49" s="532">
        <v>1000</v>
      </c>
      <c r="S49" s="532">
        <v>930</v>
      </c>
      <c r="T49" s="532">
        <v>930</v>
      </c>
      <c r="U49" s="532">
        <v>1590</v>
      </c>
      <c r="V49" s="532">
        <v>1980</v>
      </c>
      <c r="W49" s="532"/>
      <c r="X49" s="532"/>
    </row>
    <row r="50" spans="1:24" s="65" customFormat="1" ht="21.9" customHeight="1">
      <c r="A50" s="84" t="s">
        <v>485</v>
      </c>
      <c r="B50" s="38" t="s">
        <v>2356</v>
      </c>
      <c r="C50" s="38" t="s">
        <v>2357</v>
      </c>
      <c r="D50" s="38" t="s">
        <v>380</v>
      </c>
      <c r="E50" s="38" t="s">
        <v>778</v>
      </c>
      <c r="F50" s="38" t="s">
        <v>779</v>
      </c>
      <c r="G50" s="38" t="s">
        <v>43</v>
      </c>
      <c r="H50" s="665" t="s">
        <v>3062</v>
      </c>
      <c r="I50" s="669">
        <f t="shared" si="0"/>
        <v>1.84</v>
      </c>
      <c r="J50" s="670">
        <v>55.2</v>
      </c>
      <c r="K50" s="670">
        <v>30</v>
      </c>
      <c r="L50" s="505">
        <f t="shared" si="1"/>
        <v>1656</v>
      </c>
      <c r="M50" s="505">
        <v>8.1</v>
      </c>
      <c r="N50" s="532">
        <v>1050</v>
      </c>
      <c r="O50" s="532"/>
      <c r="P50" s="532">
        <v>1300</v>
      </c>
      <c r="Q50" s="532">
        <v>1210</v>
      </c>
      <c r="R50" s="532">
        <v>1600</v>
      </c>
      <c r="S50" s="532">
        <v>1490</v>
      </c>
      <c r="T50" s="532">
        <v>1490</v>
      </c>
      <c r="U50" s="532"/>
      <c r="V50" s="532"/>
      <c r="W50" s="532"/>
      <c r="X50" s="532"/>
    </row>
    <row r="51" spans="1:24" s="65" customFormat="1" ht="21.9" customHeight="1">
      <c r="A51" s="84" t="s">
        <v>3938</v>
      </c>
      <c r="B51" s="5" t="s">
        <v>780</v>
      </c>
      <c r="C51" s="5" t="s">
        <v>3935</v>
      </c>
      <c r="D51" s="5" t="s">
        <v>781</v>
      </c>
      <c r="E51" s="5" t="s">
        <v>782</v>
      </c>
      <c r="F51" s="5" t="s">
        <v>783</v>
      </c>
      <c r="G51" s="5" t="s">
        <v>4746</v>
      </c>
      <c r="H51" s="51" t="s">
        <v>3062</v>
      </c>
      <c r="I51" s="523">
        <f t="shared" si="0"/>
        <v>0.4975490196078432</v>
      </c>
      <c r="J51" s="537">
        <v>20.3</v>
      </c>
      <c r="K51" s="537">
        <v>40.799999999999997</v>
      </c>
      <c r="L51" s="48">
        <f t="shared" si="1"/>
        <v>828.24</v>
      </c>
      <c r="M51" s="48">
        <v>5</v>
      </c>
      <c r="N51" s="112">
        <v>3100</v>
      </c>
      <c r="O51" s="112">
        <v>3100</v>
      </c>
      <c r="P51" s="112">
        <v>3100</v>
      </c>
      <c r="Q51" s="112">
        <v>2960</v>
      </c>
      <c r="R51" s="112">
        <v>3900</v>
      </c>
      <c r="S51" s="112">
        <v>3720</v>
      </c>
      <c r="T51" s="112">
        <v>3720</v>
      </c>
      <c r="U51" s="112"/>
      <c r="V51" s="112"/>
      <c r="W51" s="112"/>
      <c r="X51" s="112"/>
    </row>
    <row r="52" spans="1:24" s="65" customFormat="1" ht="21.9" customHeight="1">
      <c r="A52" s="84" t="s">
        <v>3939</v>
      </c>
      <c r="B52" s="38" t="s">
        <v>1581</v>
      </c>
      <c r="C52" s="38" t="s">
        <v>4886</v>
      </c>
      <c r="D52" s="38" t="s">
        <v>4887</v>
      </c>
      <c r="E52" s="38" t="s">
        <v>2501</v>
      </c>
      <c r="F52" s="38" t="s">
        <v>4887</v>
      </c>
      <c r="G52" s="38" t="s">
        <v>1582</v>
      </c>
      <c r="H52" s="665" t="s">
        <v>5349</v>
      </c>
      <c r="I52" s="669">
        <f t="shared" si="0"/>
        <v>1.6824034334763949</v>
      </c>
      <c r="J52" s="670">
        <v>39.200000000000003</v>
      </c>
      <c r="K52" s="670">
        <v>23.3</v>
      </c>
      <c r="L52" s="505">
        <f t="shared" si="1"/>
        <v>913.36000000000013</v>
      </c>
      <c r="M52" s="505">
        <v>4.5</v>
      </c>
      <c r="N52" s="532">
        <v>1240</v>
      </c>
      <c r="O52" s="532">
        <v>1300</v>
      </c>
      <c r="P52" s="532">
        <v>1300</v>
      </c>
      <c r="Q52" s="532">
        <v>1220</v>
      </c>
      <c r="R52" s="532">
        <v>1780</v>
      </c>
      <c r="S52" s="532">
        <v>1660</v>
      </c>
      <c r="T52" s="532">
        <v>1660</v>
      </c>
      <c r="U52" s="532">
        <v>2240</v>
      </c>
      <c r="V52" s="532">
        <v>3000</v>
      </c>
      <c r="W52" s="532"/>
      <c r="X52" s="532"/>
    </row>
    <row r="53" spans="1:24" s="65" customFormat="1" ht="21.9" customHeight="1">
      <c r="A53" s="84" t="s">
        <v>3940</v>
      </c>
      <c r="B53" s="38" t="s">
        <v>382</v>
      </c>
      <c r="C53" s="38" t="s">
        <v>2502</v>
      </c>
      <c r="D53" s="38" t="s">
        <v>4887</v>
      </c>
      <c r="E53" s="38" t="s">
        <v>2501</v>
      </c>
      <c r="F53" s="38" t="s">
        <v>1583</v>
      </c>
      <c r="G53" s="38" t="s">
        <v>2504</v>
      </c>
      <c r="H53" s="665" t="s">
        <v>3062</v>
      </c>
      <c r="I53" s="669">
        <f t="shared" si="0"/>
        <v>1.6824034334763949</v>
      </c>
      <c r="J53" s="670">
        <v>39.200000000000003</v>
      </c>
      <c r="K53" s="670">
        <v>23.3</v>
      </c>
      <c r="L53" s="505">
        <f t="shared" si="1"/>
        <v>913.36000000000013</v>
      </c>
      <c r="M53" s="505">
        <v>4.5</v>
      </c>
      <c r="N53" s="532">
        <v>1250</v>
      </c>
      <c r="O53" s="532">
        <v>1300</v>
      </c>
      <c r="P53" s="532">
        <v>1300</v>
      </c>
      <c r="Q53" s="532">
        <v>1220</v>
      </c>
      <c r="R53" s="532">
        <v>1790</v>
      </c>
      <c r="S53" s="532">
        <v>1670</v>
      </c>
      <c r="T53" s="532">
        <v>1670</v>
      </c>
      <c r="U53" s="532">
        <v>2250</v>
      </c>
      <c r="V53" s="532">
        <v>3000</v>
      </c>
      <c r="W53" s="532"/>
      <c r="X53" s="532"/>
    </row>
    <row r="54" spans="1:24" s="65" customFormat="1" ht="21.9" customHeight="1">
      <c r="A54" s="84" t="s">
        <v>3941</v>
      </c>
      <c r="B54" s="5" t="s">
        <v>3555</v>
      </c>
      <c r="C54" s="5" t="s">
        <v>2505</v>
      </c>
      <c r="D54" s="5" t="s">
        <v>598</v>
      </c>
      <c r="E54" s="5" t="s">
        <v>1584</v>
      </c>
      <c r="F54" s="5" t="s">
        <v>2506</v>
      </c>
      <c r="G54" s="5" t="s">
        <v>1602</v>
      </c>
      <c r="H54" s="51" t="s">
        <v>5349</v>
      </c>
      <c r="I54" s="523">
        <f t="shared" si="0"/>
        <v>0.81666666666666676</v>
      </c>
      <c r="J54" s="537">
        <v>39.200000000000003</v>
      </c>
      <c r="K54" s="537">
        <v>48</v>
      </c>
      <c r="L54" s="48">
        <f t="shared" si="1"/>
        <v>1881.6000000000001</v>
      </c>
      <c r="M54" s="48">
        <v>9.3000000000000007</v>
      </c>
      <c r="N54" s="112">
        <v>2500</v>
      </c>
      <c r="O54" s="112"/>
      <c r="P54" s="112">
        <v>2600</v>
      </c>
      <c r="Q54" s="112">
        <v>2440</v>
      </c>
      <c r="R54" s="112">
        <v>3200</v>
      </c>
      <c r="S54" s="112">
        <v>3010</v>
      </c>
      <c r="T54" s="112">
        <v>3010</v>
      </c>
      <c r="U54" s="112"/>
      <c r="V54" s="112"/>
      <c r="W54" s="112"/>
      <c r="X54" s="112"/>
    </row>
    <row r="55" spans="1:24" s="65" customFormat="1" ht="21.9" customHeight="1">
      <c r="A55" s="84" t="s">
        <v>3942</v>
      </c>
      <c r="B55" s="5" t="s">
        <v>3555</v>
      </c>
      <c r="C55" s="5" t="s">
        <v>4886</v>
      </c>
      <c r="D55" s="5" t="s">
        <v>4164</v>
      </c>
      <c r="E55" s="5" t="s">
        <v>670</v>
      </c>
      <c r="F55" s="5" t="s">
        <v>2506</v>
      </c>
      <c r="G55" s="5" t="s">
        <v>2507</v>
      </c>
      <c r="H55" s="51" t="s">
        <v>5349</v>
      </c>
      <c r="I55" s="296">
        <f t="shared" si="0"/>
        <v>1.1042253521126761</v>
      </c>
      <c r="J55" s="537">
        <v>39.200000000000003</v>
      </c>
      <c r="K55" s="537">
        <v>35.5</v>
      </c>
      <c r="L55" s="48">
        <f t="shared" si="1"/>
        <v>1391.6000000000001</v>
      </c>
      <c r="M55" s="48">
        <v>7</v>
      </c>
      <c r="N55" s="112">
        <v>1850</v>
      </c>
      <c r="O55" s="112">
        <v>1930</v>
      </c>
      <c r="P55" s="112">
        <v>1930</v>
      </c>
      <c r="Q55" s="112">
        <v>181</v>
      </c>
      <c r="R55" s="112">
        <v>2400</v>
      </c>
      <c r="S55" s="112">
        <v>2250</v>
      </c>
      <c r="T55" s="112">
        <v>2250</v>
      </c>
      <c r="U55" s="112"/>
      <c r="V55" s="112"/>
      <c r="W55" s="112"/>
      <c r="X55" s="112"/>
    </row>
    <row r="56" spans="1:24" s="65" customFormat="1" ht="21.9" customHeight="1">
      <c r="A56" s="84" t="s">
        <v>3943</v>
      </c>
      <c r="B56" s="38" t="s">
        <v>3555</v>
      </c>
      <c r="C56" s="38" t="s">
        <v>2505</v>
      </c>
      <c r="D56" s="38" t="s">
        <v>4887</v>
      </c>
      <c r="E56" s="38" t="s">
        <v>381</v>
      </c>
      <c r="F56" s="38" t="s">
        <v>2506</v>
      </c>
      <c r="G56" s="38" t="s">
        <v>1602</v>
      </c>
      <c r="H56" s="665" t="s">
        <v>5349</v>
      </c>
      <c r="I56" s="669">
        <f t="shared" si="0"/>
        <v>1.6824034334763949</v>
      </c>
      <c r="J56" s="670">
        <v>39.200000000000003</v>
      </c>
      <c r="K56" s="670">
        <v>23.3</v>
      </c>
      <c r="L56" s="505">
        <f t="shared" si="1"/>
        <v>913.36000000000013</v>
      </c>
      <c r="M56" s="505">
        <v>4.5</v>
      </c>
      <c r="N56" s="532">
        <v>1300</v>
      </c>
      <c r="O56" s="532"/>
      <c r="P56" s="532">
        <v>1300</v>
      </c>
      <c r="Q56" s="532">
        <v>1220</v>
      </c>
      <c r="R56" s="532">
        <v>1600</v>
      </c>
      <c r="S56" s="532">
        <v>1500</v>
      </c>
      <c r="T56" s="532">
        <v>1500</v>
      </c>
      <c r="U56" s="532"/>
      <c r="V56" s="532"/>
      <c r="W56" s="532"/>
      <c r="X56" s="532"/>
    </row>
    <row r="57" spans="1:24" s="65" customFormat="1" ht="21.9" customHeight="1">
      <c r="A57" s="84" t="s">
        <v>3944</v>
      </c>
      <c r="B57" s="38" t="s">
        <v>3328</v>
      </c>
      <c r="C57" s="38" t="s">
        <v>1585</v>
      </c>
      <c r="D57" s="38" t="s">
        <v>2508</v>
      </c>
      <c r="E57" s="38" t="s">
        <v>1586</v>
      </c>
      <c r="F57" s="38" t="s">
        <v>2509</v>
      </c>
      <c r="G57" s="38" t="s">
        <v>1602</v>
      </c>
      <c r="H57" s="665" t="s">
        <v>3062</v>
      </c>
      <c r="I57" s="669">
        <f t="shared" si="0"/>
        <v>1.2184615384615385</v>
      </c>
      <c r="J57" s="670">
        <v>39.6</v>
      </c>
      <c r="K57" s="670">
        <v>32.5</v>
      </c>
      <c r="L57" s="505">
        <f t="shared" si="1"/>
        <v>1287</v>
      </c>
      <c r="M57" s="505">
        <v>6.3</v>
      </c>
      <c r="N57" s="532">
        <v>1720</v>
      </c>
      <c r="O57" s="532"/>
      <c r="P57" s="532">
        <v>1700</v>
      </c>
      <c r="Q57" s="532">
        <v>1600</v>
      </c>
      <c r="R57" s="532">
        <v>2100</v>
      </c>
      <c r="S57" s="532">
        <v>1980</v>
      </c>
      <c r="T57" s="532">
        <v>1980</v>
      </c>
      <c r="U57" s="532"/>
      <c r="V57" s="532"/>
      <c r="W57" s="532"/>
      <c r="X57" s="532"/>
    </row>
    <row r="58" spans="1:24" s="65" customFormat="1" ht="21.9" customHeight="1">
      <c r="A58" s="84" t="s">
        <v>3945</v>
      </c>
      <c r="B58" s="5" t="s">
        <v>3555</v>
      </c>
      <c r="C58" s="5" t="s">
        <v>4886</v>
      </c>
      <c r="D58" s="5" t="s">
        <v>1587</v>
      </c>
      <c r="E58" s="5" t="s">
        <v>2510</v>
      </c>
      <c r="F58" s="5" t="s">
        <v>2506</v>
      </c>
      <c r="G58" s="5" t="s">
        <v>2507</v>
      </c>
      <c r="H58" s="51" t="s">
        <v>3062</v>
      </c>
      <c r="I58" s="523">
        <f t="shared" si="0"/>
        <v>0.87665198237885456</v>
      </c>
      <c r="J58" s="537">
        <v>39.799999999999997</v>
      </c>
      <c r="K58" s="537">
        <v>45.4</v>
      </c>
      <c r="L58" s="48">
        <f t="shared" si="1"/>
        <v>1806.9199999999998</v>
      </c>
      <c r="M58" s="48">
        <v>9.06</v>
      </c>
      <c r="N58" s="112">
        <v>2340</v>
      </c>
      <c r="O58" s="112">
        <v>2340</v>
      </c>
      <c r="P58" s="112">
        <v>2450</v>
      </c>
      <c r="Q58" s="112">
        <v>2300</v>
      </c>
      <c r="R58" s="112">
        <v>2450</v>
      </c>
      <c r="S58" s="112">
        <v>2330</v>
      </c>
      <c r="T58" s="112">
        <v>2330</v>
      </c>
      <c r="U58" s="112"/>
      <c r="V58" s="112"/>
      <c r="W58" s="112"/>
      <c r="X58" s="112"/>
    </row>
    <row r="59" spans="1:24" s="65" customFormat="1" ht="21.9" customHeight="1">
      <c r="A59" s="84" t="s">
        <v>3384</v>
      </c>
      <c r="B59" s="5" t="s">
        <v>382</v>
      </c>
      <c r="C59" s="5" t="s">
        <v>2502</v>
      </c>
      <c r="D59" s="5" t="s">
        <v>4171</v>
      </c>
      <c r="E59" s="5" t="s">
        <v>2501</v>
      </c>
      <c r="F59" s="5" t="s">
        <v>464</v>
      </c>
      <c r="G59" s="5" t="s">
        <v>465</v>
      </c>
      <c r="H59" s="51" t="s">
        <v>466</v>
      </c>
      <c r="I59" s="296">
        <f t="shared" si="0"/>
        <v>1.0643431635388743</v>
      </c>
      <c r="J59" s="537">
        <v>39.700000000000003</v>
      </c>
      <c r="K59" s="537">
        <v>37.299999999999997</v>
      </c>
      <c r="L59" s="48">
        <f t="shared" si="1"/>
        <v>1480.81</v>
      </c>
      <c r="M59" s="48">
        <v>7.5</v>
      </c>
      <c r="N59" s="112">
        <v>2000</v>
      </c>
      <c r="O59" s="112"/>
      <c r="P59" s="112">
        <v>2000</v>
      </c>
      <c r="Q59" s="112">
        <v>1880</v>
      </c>
      <c r="R59" s="112">
        <v>2500</v>
      </c>
      <c r="S59" s="112">
        <v>2350</v>
      </c>
      <c r="T59" s="112">
        <v>2350</v>
      </c>
      <c r="U59" s="112"/>
      <c r="V59" s="112"/>
      <c r="W59" s="112"/>
      <c r="X59" s="112"/>
    </row>
    <row r="60" spans="1:24" s="65" customFormat="1" ht="21.9" customHeight="1">
      <c r="A60" s="84" t="s">
        <v>3385</v>
      </c>
      <c r="B60" s="38" t="s">
        <v>467</v>
      </c>
      <c r="C60" s="38" t="s">
        <v>468</v>
      </c>
      <c r="D60" s="38" t="s">
        <v>4172</v>
      </c>
      <c r="E60" s="38" t="s">
        <v>2501</v>
      </c>
      <c r="F60" s="38" t="s">
        <v>2506</v>
      </c>
      <c r="G60" s="38" t="s">
        <v>2507</v>
      </c>
      <c r="H60" s="665" t="s">
        <v>5349</v>
      </c>
      <c r="I60" s="669">
        <f t="shared" si="0"/>
        <v>1.6694560669456067</v>
      </c>
      <c r="J60" s="670">
        <v>39.9</v>
      </c>
      <c r="K60" s="670">
        <v>23.9</v>
      </c>
      <c r="L60" s="505">
        <f t="shared" si="1"/>
        <v>953.6099999999999</v>
      </c>
      <c r="M60" s="505">
        <v>4.8</v>
      </c>
      <c r="N60" s="532">
        <v>1250</v>
      </c>
      <c r="O60" s="532"/>
      <c r="P60" s="532">
        <v>1300</v>
      </c>
      <c r="Q60" s="532">
        <v>1220</v>
      </c>
      <c r="R60" s="532">
        <v>1600</v>
      </c>
      <c r="S60" s="532">
        <v>1500</v>
      </c>
      <c r="T60" s="532">
        <v>1500</v>
      </c>
      <c r="U60" s="532"/>
      <c r="V60" s="532"/>
      <c r="W60" s="532"/>
      <c r="X60" s="532"/>
    </row>
    <row r="61" spans="1:24" s="65" customFormat="1" ht="21.9" customHeight="1">
      <c r="A61" s="84" t="s">
        <v>3386</v>
      </c>
      <c r="B61" s="38" t="s">
        <v>467</v>
      </c>
      <c r="C61" s="38" t="s">
        <v>3633</v>
      </c>
      <c r="D61" s="38" t="s">
        <v>3673</v>
      </c>
      <c r="E61" s="38" t="s">
        <v>2635</v>
      </c>
      <c r="F61" s="38" t="s">
        <v>469</v>
      </c>
      <c r="G61" s="38" t="s">
        <v>2507</v>
      </c>
      <c r="H61" s="665" t="s">
        <v>5349</v>
      </c>
      <c r="I61" s="506">
        <f t="shared" si="0"/>
        <v>0.89639639639639634</v>
      </c>
      <c r="J61" s="670">
        <v>39.799999999999997</v>
      </c>
      <c r="K61" s="670">
        <v>44.4</v>
      </c>
      <c r="L61" s="505">
        <f t="shared" si="1"/>
        <v>1767.12</v>
      </c>
      <c r="M61" s="505">
        <v>8.9</v>
      </c>
      <c r="N61" s="532"/>
      <c r="O61" s="532"/>
      <c r="P61" s="532">
        <v>2300</v>
      </c>
      <c r="Q61" s="532">
        <v>2160</v>
      </c>
      <c r="R61" s="532">
        <v>3160</v>
      </c>
      <c r="S61" s="532">
        <v>2960</v>
      </c>
      <c r="T61" s="532">
        <v>2960</v>
      </c>
      <c r="U61" s="532"/>
      <c r="V61" s="532"/>
      <c r="W61" s="532"/>
      <c r="X61" s="532"/>
    </row>
    <row r="62" spans="1:24" s="65" customFormat="1" ht="21.9" customHeight="1">
      <c r="A62" s="84" t="s">
        <v>3387</v>
      </c>
      <c r="B62" s="5" t="s">
        <v>3555</v>
      </c>
      <c r="C62" s="5" t="s">
        <v>478</v>
      </c>
      <c r="D62" s="5" t="s">
        <v>4887</v>
      </c>
      <c r="E62" s="5" t="s">
        <v>2501</v>
      </c>
      <c r="F62" s="5" t="s">
        <v>2506</v>
      </c>
      <c r="G62" s="5" t="s">
        <v>383</v>
      </c>
      <c r="H62" s="51" t="s">
        <v>5349</v>
      </c>
      <c r="I62" s="296">
        <f t="shared" si="0"/>
        <v>1.6824034334763949</v>
      </c>
      <c r="J62" s="537">
        <v>39.200000000000003</v>
      </c>
      <c r="K62" s="537">
        <v>23.3</v>
      </c>
      <c r="L62" s="48">
        <f t="shared" si="1"/>
        <v>913.36000000000013</v>
      </c>
      <c r="M62" s="48">
        <v>4.62</v>
      </c>
      <c r="N62" s="112">
        <v>1240</v>
      </c>
      <c r="O62" s="112"/>
      <c r="P62" s="112">
        <v>1300</v>
      </c>
      <c r="Q62" s="112">
        <v>1220</v>
      </c>
      <c r="R62" s="112">
        <v>1600</v>
      </c>
      <c r="S62" s="112">
        <v>1500</v>
      </c>
      <c r="T62" s="112">
        <v>1500</v>
      </c>
      <c r="U62" s="112"/>
      <c r="V62" s="112"/>
      <c r="W62" s="112"/>
      <c r="X62" s="112"/>
    </row>
    <row r="63" spans="1:24" s="65" customFormat="1" ht="21.9" customHeight="1">
      <c r="A63" s="84" t="s">
        <v>3601</v>
      </c>
      <c r="B63" s="5" t="s">
        <v>3555</v>
      </c>
      <c r="C63" s="5" t="s">
        <v>3602</v>
      </c>
      <c r="D63" s="5" t="s">
        <v>2251</v>
      </c>
      <c r="E63" s="5" t="s">
        <v>2501</v>
      </c>
      <c r="F63" s="5" t="s">
        <v>2506</v>
      </c>
      <c r="G63" s="5" t="s">
        <v>3603</v>
      </c>
      <c r="H63" s="51" t="s">
        <v>5349</v>
      </c>
      <c r="I63" s="296">
        <f>J63/K63</f>
        <v>1.654320987654321</v>
      </c>
      <c r="J63" s="537">
        <v>40.200000000000003</v>
      </c>
      <c r="K63" s="537">
        <v>24.3</v>
      </c>
      <c r="L63" s="48">
        <f>J63*K63</f>
        <v>976.86000000000013</v>
      </c>
      <c r="M63" s="48">
        <v>4.9000000000000004</v>
      </c>
      <c r="N63" s="112"/>
      <c r="O63" s="112"/>
      <c r="P63" s="112">
        <v>1330</v>
      </c>
      <c r="Q63" s="112">
        <v>1250</v>
      </c>
      <c r="R63" s="112">
        <v>1630</v>
      </c>
      <c r="S63" s="112">
        <v>1530</v>
      </c>
      <c r="T63" s="112">
        <v>1530</v>
      </c>
      <c r="U63" s="112"/>
      <c r="V63" s="112"/>
      <c r="W63" s="112"/>
      <c r="X63" s="112"/>
    </row>
    <row r="64" spans="1:24" s="65" customFormat="1" ht="21.9" customHeight="1">
      <c r="A64" s="84" t="s">
        <v>2128</v>
      </c>
      <c r="B64" s="38" t="s">
        <v>3555</v>
      </c>
      <c r="C64" s="38" t="s">
        <v>4886</v>
      </c>
      <c r="D64" s="38" t="s">
        <v>1648</v>
      </c>
      <c r="E64" s="38" t="s">
        <v>670</v>
      </c>
      <c r="F64" s="38" t="s">
        <v>4887</v>
      </c>
      <c r="G64" s="38" t="s">
        <v>2129</v>
      </c>
      <c r="H64" s="665" t="s">
        <v>3062</v>
      </c>
      <c r="I64" s="669">
        <f>J64/K64</f>
        <v>0.65460526315789469</v>
      </c>
      <c r="J64" s="670">
        <v>39.799999999999997</v>
      </c>
      <c r="K64" s="670">
        <v>60.8</v>
      </c>
      <c r="L64" s="505">
        <f>J64*K64</f>
        <v>2419.8399999999997</v>
      </c>
      <c r="M64" s="505">
        <v>12.2</v>
      </c>
      <c r="N64" s="532">
        <v>3700</v>
      </c>
      <c r="O64" s="532"/>
      <c r="P64" s="532">
        <v>3700</v>
      </c>
      <c r="Q64" s="532">
        <v>3380</v>
      </c>
      <c r="R64" s="532">
        <v>4600</v>
      </c>
      <c r="S64" s="532">
        <v>4300</v>
      </c>
      <c r="T64" s="532">
        <v>4300</v>
      </c>
      <c r="U64" s="532"/>
      <c r="V64" s="532"/>
      <c r="W64" s="532"/>
      <c r="X64" s="532"/>
    </row>
    <row r="65" spans="1:24" s="65" customFormat="1" ht="21.9" customHeight="1">
      <c r="A65" s="84" t="s">
        <v>4745</v>
      </c>
      <c r="B65" s="38" t="s">
        <v>470</v>
      </c>
      <c r="C65" s="38" t="s">
        <v>471</v>
      </c>
      <c r="D65" s="38" t="s">
        <v>4887</v>
      </c>
      <c r="E65" s="38" t="s">
        <v>2501</v>
      </c>
      <c r="F65" s="38" t="s">
        <v>2503</v>
      </c>
      <c r="G65" s="38" t="s">
        <v>3061</v>
      </c>
      <c r="H65" s="665" t="s">
        <v>3062</v>
      </c>
      <c r="I65" s="669">
        <f t="shared" si="0"/>
        <v>1.7665198237885464</v>
      </c>
      <c r="J65" s="670">
        <v>40.1</v>
      </c>
      <c r="K65" s="670">
        <v>22.7</v>
      </c>
      <c r="L65" s="505">
        <f t="shared" si="1"/>
        <v>910.27</v>
      </c>
      <c r="M65" s="505">
        <v>4.5999999999999996</v>
      </c>
      <c r="N65" s="532"/>
      <c r="O65" s="532"/>
      <c r="P65" s="532">
        <v>1090</v>
      </c>
      <c r="Q65" s="532">
        <v>1030</v>
      </c>
      <c r="R65" s="532">
        <v>1500</v>
      </c>
      <c r="S65" s="532">
        <v>1410</v>
      </c>
      <c r="T65" s="532">
        <v>1410</v>
      </c>
      <c r="U65" s="532"/>
      <c r="V65" s="532"/>
      <c r="W65" s="532"/>
      <c r="X65" s="532"/>
    </row>
    <row r="66" spans="1:24" s="65" customFormat="1" ht="21.9" customHeight="1">
      <c r="A66" s="84" t="s">
        <v>4926</v>
      </c>
      <c r="B66" s="498" t="s">
        <v>4927</v>
      </c>
      <c r="C66" s="498" t="s">
        <v>4928</v>
      </c>
      <c r="D66" s="498" t="s">
        <v>4929</v>
      </c>
      <c r="E66" s="498" t="s">
        <v>4099</v>
      </c>
      <c r="F66" s="498" t="s">
        <v>1626</v>
      </c>
      <c r="G66" s="498" t="s">
        <v>1627</v>
      </c>
      <c r="H66" s="535" t="s">
        <v>3062</v>
      </c>
      <c r="I66" s="500">
        <f>J66/K66</f>
        <v>2.0652173913043477</v>
      </c>
      <c r="J66" s="585">
        <v>47.5</v>
      </c>
      <c r="K66" s="585">
        <v>23</v>
      </c>
      <c r="L66" s="499">
        <f>J66*K66</f>
        <v>1092.5</v>
      </c>
      <c r="M66" s="499">
        <v>5.45</v>
      </c>
      <c r="N66" s="586">
        <v>1100</v>
      </c>
      <c r="O66" s="586"/>
      <c r="P66" s="586">
        <v>1140</v>
      </c>
      <c r="Q66" s="586">
        <v>1060</v>
      </c>
      <c r="R66" s="586">
        <v>1450</v>
      </c>
      <c r="S66" s="586">
        <v>1350</v>
      </c>
      <c r="T66" s="586">
        <v>1350</v>
      </c>
      <c r="U66" s="586"/>
      <c r="V66" s="586"/>
      <c r="W66" s="586"/>
      <c r="X66" s="586"/>
    </row>
    <row r="67" spans="1:24" s="65" customFormat="1" ht="21.9" customHeight="1">
      <c r="A67" s="84" t="s">
        <v>1628</v>
      </c>
      <c r="B67" s="498" t="s">
        <v>4927</v>
      </c>
      <c r="C67" s="498" t="s">
        <v>3845</v>
      </c>
      <c r="D67" s="498" t="s">
        <v>4929</v>
      </c>
      <c r="E67" s="498" t="s">
        <v>4930</v>
      </c>
      <c r="F67" s="498" t="s">
        <v>1626</v>
      </c>
      <c r="G67" s="498" t="s">
        <v>1629</v>
      </c>
      <c r="H67" s="535" t="s">
        <v>3062</v>
      </c>
      <c r="I67" s="500">
        <f>J67/K67</f>
        <v>2.1043478260869564</v>
      </c>
      <c r="J67" s="585">
        <v>48.4</v>
      </c>
      <c r="K67" s="585">
        <v>23</v>
      </c>
      <c r="L67" s="499">
        <f>J67*K67</f>
        <v>1113.2</v>
      </c>
      <c r="M67" s="499">
        <v>5.6</v>
      </c>
      <c r="N67" s="586">
        <v>1100</v>
      </c>
      <c r="O67" s="586"/>
      <c r="P67" s="586">
        <v>1140</v>
      </c>
      <c r="Q67" s="586">
        <v>1060</v>
      </c>
      <c r="R67" s="586">
        <v>1450</v>
      </c>
      <c r="S67" s="586">
        <v>1350</v>
      </c>
      <c r="T67" s="586">
        <v>1350</v>
      </c>
      <c r="U67" s="112"/>
      <c r="V67" s="112"/>
      <c r="W67" s="112"/>
      <c r="X67" s="112"/>
    </row>
    <row r="68" spans="1:24" s="65" customFormat="1" ht="21.9" customHeight="1">
      <c r="A68" s="84" t="s">
        <v>276</v>
      </c>
      <c r="B68" s="38" t="s">
        <v>1216</v>
      </c>
      <c r="C68" s="38" t="s">
        <v>788</v>
      </c>
      <c r="D68" s="38" t="s">
        <v>384</v>
      </c>
      <c r="E68" s="38" t="s">
        <v>381</v>
      </c>
      <c r="F68" s="38" t="s">
        <v>472</v>
      </c>
      <c r="G68" s="38" t="s">
        <v>473</v>
      </c>
      <c r="H68" s="665" t="s">
        <v>2369</v>
      </c>
      <c r="I68" s="669">
        <f t="shared" si="0"/>
        <v>2.5182186234817814</v>
      </c>
      <c r="J68" s="670">
        <v>62.2</v>
      </c>
      <c r="K68" s="670">
        <v>24.7</v>
      </c>
      <c r="L68" s="505">
        <f t="shared" si="1"/>
        <v>1536.34</v>
      </c>
      <c r="M68" s="505">
        <v>7.5</v>
      </c>
      <c r="N68" s="532">
        <v>950</v>
      </c>
      <c r="O68" s="532">
        <v>950</v>
      </c>
      <c r="P68" s="532">
        <v>950</v>
      </c>
      <c r="Q68" s="532">
        <v>880</v>
      </c>
      <c r="R68" s="532">
        <v>1300</v>
      </c>
      <c r="S68" s="532">
        <v>1200</v>
      </c>
      <c r="T68" s="532">
        <v>1200</v>
      </c>
      <c r="U68" s="532">
        <v>1820</v>
      </c>
      <c r="V68" s="532">
        <v>2280</v>
      </c>
      <c r="W68" s="532"/>
      <c r="X68" s="532"/>
    </row>
    <row r="69" spans="1:24" s="65" customFormat="1" ht="21.9" customHeight="1">
      <c r="A69" s="84" t="s">
        <v>277</v>
      </c>
      <c r="B69" s="38" t="s">
        <v>1216</v>
      </c>
      <c r="C69" s="38" t="s">
        <v>788</v>
      </c>
      <c r="D69" s="38" t="s">
        <v>592</v>
      </c>
      <c r="E69" s="38" t="s">
        <v>381</v>
      </c>
      <c r="F69" s="38" t="s">
        <v>2370</v>
      </c>
      <c r="G69" s="38" t="s">
        <v>789</v>
      </c>
      <c r="H69" s="665" t="s">
        <v>2994</v>
      </c>
      <c r="I69" s="669">
        <f t="shared" si="0"/>
        <v>2.6134453781512605</v>
      </c>
      <c r="J69" s="670">
        <v>62.2</v>
      </c>
      <c r="K69" s="670">
        <v>23.8</v>
      </c>
      <c r="L69" s="505">
        <f t="shared" si="1"/>
        <v>1480.3600000000001</v>
      </c>
      <c r="M69" s="505">
        <v>7.42</v>
      </c>
      <c r="N69" s="532">
        <v>870</v>
      </c>
      <c r="O69" s="532">
        <v>950</v>
      </c>
      <c r="P69" s="532">
        <v>950</v>
      </c>
      <c r="Q69" s="532">
        <v>880</v>
      </c>
      <c r="R69" s="532">
        <v>1200</v>
      </c>
      <c r="S69" s="532">
        <v>1120</v>
      </c>
      <c r="T69" s="532">
        <v>1120</v>
      </c>
      <c r="U69" s="532"/>
      <c r="V69" s="532"/>
      <c r="W69" s="532"/>
      <c r="X69" s="532"/>
    </row>
    <row r="70" spans="1:24" s="65" customFormat="1" ht="21.9" customHeight="1">
      <c r="A70" s="84" t="s">
        <v>2047</v>
      </c>
      <c r="B70" s="498" t="s">
        <v>825</v>
      </c>
      <c r="C70" s="498" t="s">
        <v>826</v>
      </c>
      <c r="D70" s="498" t="s">
        <v>827</v>
      </c>
      <c r="E70" s="498" t="s">
        <v>381</v>
      </c>
      <c r="F70" s="498" t="s">
        <v>1985</v>
      </c>
      <c r="G70" s="498" t="s">
        <v>1986</v>
      </c>
      <c r="H70" s="535" t="s">
        <v>1987</v>
      </c>
      <c r="I70" s="500">
        <f t="shared" si="0"/>
        <v>3.0640394088669951</v>
      </c>
      <c r="J70" s="585">
        <v>62.2</v>
      </c>
      <c r="K70" s="585">
        <v>20.3</v>
      </c>
      <c r="L70" s="499">
        <f t="shared" si="1"/>
        <v>1262.6600000000001</v>
      </c>
      <c r="M70" s="499">
        <v>6.3</v>
      </c>
      <c r="N70" s="586">
        <v>710</v>
      </c>
      <c r="O70" s="586">
        <v>740</v>
      </c>
      <c r="P70" s="586">
        <v>740</v>
      </c>
      <c r="Q70" s="586">
        <v>690</v>
      </c>
      <c r="R70" s="586">
        <v>1000</v>
      </c>
      <c r="S70" s="586">
        <v>930</v>
      </c>
      <c r="T70" s="586">
        <v>930</v>
      </c>
      <c r="U70" s="586"/>
      <c r="V70" s="586"/>
      <c r="W70" s="586"/>
      <c r="X70" s="586"/>
    </row>
    <row r="71" spans="1:24" s="65" customFormat="1" ht="21.9" customHeight="1">
      <c r="A71" s="84" t="s">
        <v>2048</v>
      </c>
      <c r="B71" s="5" t="s">
        <v>1988</v>
      </c>
      <c r="C71" s="5" t="s">
        <v>1989</v>
      </c>
      <c r="D71" s="5" t="s">
        <v>1990</v>
      </c>
      <c r="E71" s="5" t="s">
        <v>381</v>
      </c>
      <c r="F71" s="5" t="s">
        <v>1985</v>
      </c>
      <c r="G71" s="5" t="s">
        <v>1991</v>
      </c>
      <c r="H71" s="51" t="s">
        <v>1987</v>
      </c>
      <c r="I71" s="296">
        <f t="shared" si="0"/>
        <v>2.5587044534412957</v>
      </c>
      <c r="J71" s="537">
        <v>63.2</v>
      </c>
      <c r="K71" s="537">
        <v>24.7</v>
      </c>
      <c r="L71" s="48">
        <f t="shared" si="1"/>
        <v>1561.04</v>
      </c>
      <c r="M71" s="48">
        <v>7.6</v>
      </c>
      <c r="N71" s="112">
        <v>950</v>
      </c>
      <c r="O71" s="112"/>
      <c r="P71" s="112">
        <v>930</v>
      </c>
      <c r="Q71" s="112">
        <v>870</v>
      </c>
      <c r="R71" s="112">
        <v>1200</v>
      </c>
      <c r="S71" s="112">
        <v>1120</v>
      </c>
      <c r="T71" s="112">
        <v>1120</v>
      </c>
      <c r="U71" s="112"/>
      <c r="V71" s="112"/>
      <c r="W71" s="112"/>
      <c r="X71" s="112"/>
    </row>
    <row r="72" spans="1:24" s="65" customFormat="1" ht="21.9" customHeight="1">
      <c r="A72" s="84" t="s">
        <v>1305</v>
      </c>
      <c r="B72" s="505" t="s">
        <v>1306</v>
      </c>
      <c r="C72" s="505" t="s">
        <v>1307</v>
      </c>
      <c r="D72" s="505" t="s">
        <v>1308</v>
      </c>
      <c r="E72" s="505" t="s">
        <v>1309</v>
      </c>
      <c r="F72" s="505" t="s">
        <v>1310</v>
      </c>
      <c r="G72" s="505" t="s">
        <v>1311</v>
      </c>
      <c r="H72" s="665" t="s">
        <v>1312</v>
      </c>
      <c r="I72" s="516">
        <f t="shared" si="0"/>
        <v>0.81132075471698117</v>
      </c>
      <c r="J72" s="697">
        <v>43</v>
      </c>
      <c r="K72" s="666">
        <v>53</v>
      </c>
      <c r="L72" s="505">
        <f t="shared" si="1"/>
        <v>2279</v>
      </c>
      <c r="M72" s="695">
        <v>11.55</v>
      </c>
      <c r="N72" s="532">
        <v>2600</v>
      </c>
      <c r="O72" s="532"/>
      <c r="P72" s="532">
        <v>2680</v>
      </c>
      <c r="Q72" s="710">
        <v>2520</v>
      </c>
      <c r="R72" s="710">
        <v>3340</v>
      </c>
      <c r="S72" s="710">
        <v>3140</v>
      </c>
      <c r="T72" s="710">
        <v>3140</v>
      </c>
      <c r="U72" s="532"/>
      <c r="V72" s="532"/>
      <c r="W72" s="532"/>
      <c r="X72" s="532"/>
    </row>
    <row r="73" spans="1:24" s="65" customFormat="1" ht="21.9" customHeight="1">
      <c r="A73" s="84" t="s">
        <v>4966</v>
      </c>
      <c r="B73" s="38" t="s">
        <v>2358</v>
      </c>
      <c r="C73" s="38" t="s">
        <v>2359</v>
      </c>
      <c r="D73" s="38" t="s">
        <v>2360</v>
      </c>
      <c r="E73" s="38" t="s">
        <v>2361</v>
      </c>
      <c r="F73" s="38" t="s">
        <v>2360</v>
      </c>
      <c r="G73" s="38" t="s">
        <v>2362</v>
      </c>
      <c r="H73" s="665" t="s">
        <v>1987</v>
      </c>
      <c r="I73" s="669">
        <f t="shared" ref="I73:I125" si="2">J73/K73</f>
        <v>1.5213032581453636</v>
      </c>
      <c r="J73" s="670">
        <v>60.7</v>
      </c>
      <c r="K73" s="670">
        <v>39.9</v>
      </c>
      <c r="L73" s="505">
        <f t="shared" ref="L73:L125" si="3">J73*K73</f>
        <v>2421.9299999999998</v>
      </c>
      <c r="M73" s="505">
        <v>12</v>
      </c>
      <c r="N73" s="532">
        <v>1480</v>
      </c>
      <c r="O73" s="532">
        <v>1540</v>
      </c>
      <c r="P73" s="532">
        <v>1540</v>
      </c>
      <c r="Q73" s="532">
        <v>1440</v>
      </c>
      <c r="R73" s="532">
        <v>2000</v>
      </c>
      <c r="S73" s="532">
        <v>1860</v>
      </c>
      <c r="T73" s="532">
        <v>1860</v>
      </c>
      <c r="U73" s="532"/>
      <c r="V73" s="532"/>
      <c r="W73" s="532"/>
      <c r="X73" s="532"/>
    </row>
    <row r="74" spans="1:24" s="65" customFormat="1" ht="21.9" customHeight="1">
      <c r="A74" s="84" t="s">
        <v>4967</v>
      </c>
      <c r="B74" s="498" t="s">
        <v>2358</v>
      </c>
      <c r="C74" s="498" t="s">
        <v>2359</v>
      </c>
      <c r="D74" s="498" t="s">
        <v>2363</v>
      </c>
      <c r="E74" s="498" t="s">
        <v>2361</v>
      </c>
      <c r="F74" s="498" t="s">
        <v>2360</v>
      </c>
      <c r="G74" s="498" t="s">
        <v>2362</v>
      </c>
      <c r="H74" s="535" t="s">
        <v>1987</v>
      </c>
      <c r="I74" s="500">
        <f t="shared" si="2"/>
        <v>1.4521531100478471</v>
      </c>
      <c r="J74" s="585">
        <v>60.7</v>
      </c>
      <c r="K74" s="585">
        <v>41.8</v>
      </c>
      <c r="L74" s="499">
        <f t="shared" si="3"/>
        <v>2537.2599999999998</v>
      </c>
      <c r="M74" s="499">
        <v>12.6</v>
      </c>
      <c r="N74" s="586">
        <v>1550</v>
      </c>
      <c r="O74" s="586"/>
      <c r="P74" s="586">
        <v>1600</v>
      </c>
      <c r="Q74" s="586">
        <v>1490</v>
      </c>
      <c r="R74" s="586">
        <v>2100</v>
      </c>
      <c r="S74" s="586">
        <v>1950</v>
      </c>
      <c r="T74" s="586">
        <v>1950</v>
      </c>
      <c r="U74" s="586"/>
      <c r="V74" s="586"/>
      <c r="W74" s="586"/>
      <c r="X74" s="586"/>
    </row>
    <row r="75" spans="1:24" s="66" customFormat="1" ht="21.9" customHeight="1">
      <c r="A75" s="84" t="s">
        <v>4968</v>
      </c>
      <c r="B75" s="498" t="s">
        <v>2364</v>
      </c>
      <c r="C75" s="498" t="s">
        <v>2365</v>
      </c>
      <c r="D75" s="498" t="s">
        <v>2366</v>
      </c>
      <c r="E75" s="498" t="s">
        <v>2367</v>
      </c>
      <c r="F75" s="498" t="s">
        <v>2368</v>
      </c>
      <c r="G75" s="498" t="s">
        <v>5078</v>
      </c>
      <c r="H75" s="535" t="s">
        <v>1987</v>
      </c>
      <c r="I75" s="500">
        <f t="shared" si="2"/>
        <v>1.1570247933884299</v>
      </c>
      <c r="J75" s="585">
        <v>42</v>
      </c>
      <c r="K75" s="585">
        <v>36.299999999999997</v>
      </c>
      <c r="L75" s="499">
        <f t="shared" si="3"/>
        <v>1524.6</v>
      </c>
      <c r="M75" s="499">
        <v>8</v>
      </c>
      <c r="N75" s="586">
        <v>1930</v>
      </c>
      <c r="O75" s="586">
        <v>1930</v>
      </c>
      <c r="P75" s="586">
        <v>1930</v>
      </c>
      <c r="Q75" s="586">
        <v>1810</v>
      </c>
      <c r="R75" s="586">
        <v>2300</v>
      </c>
      <c r="S75" s="586">
        <v>2160</v>
      </c>
      <c r="T75" s="586">
        <v>2160</v>
      </c>
      <c r="U75" s="586">
        <v>3340</v>
      </c>
      <c r="V75" s="586">
        <v>3900</v>
      </c>
      <c r="W75" s="586"/>
      <c r="X75" s="586"/>
    </row>
    <row r="76" spans="1:24" s="65" customFormat="1" ht="21.9" customHeight="1">
      <c r="A76" s="84" t="s">
        <v>4969</v>
      </c>
      <c r="B76" s="38" t="s">
        <v>2364</v>
      </c>
      <c r="C76" s="38" t="s">
        <v>5079</v>
      </c>
      <c r="D76" s="38" t="s">
        <v>2366</v>
      </c>
      <c r="E76" s="38" t="s">
        <v>2367</v>
      </c>
      <c r="F76" s="38" t="s">
        <v>5080</v>
      </c>
      <c r="G76" s="38" t="s">
        <v>5081</v>
      </c>
      <c r="H76" s="665" t="s">
        <v>1987</v>
      </c>
      <c r="I76" s="669">
        <f t="shared" si="2"/>
        <v>1.1933701657458564</v>
      </c>
      <c r="J76" s="670">
        <v>43.2</v>
      </c>
      <c r="K76" s="670">
        <v>36.200000000000003</v>
      </c>
      <c r="L76" s="505">
        <f t="shared" si="3"/>
        <v>1563.8400000000001</v>
      </c>
      <c r="M76" s="505">
        <v>8.36</v>
      </c>
      <c r="N76" s="532">
        <v>1930</v>
      </c>
      <c r="O76" s="532">
        <v>2010</v>
      </c>
      <c r="P76" s="532">
        <v>2010</v>
      </c>
      <c r="Q76" s="532">
        <v>1870</v>
      </c>
      <c r="R76" s="532">
        <v>2500</v>
      </c>
      <c r="S76" s="532">
        <v>2330</v>
      </c>
      <c r="T76" s="532">
        <v>2330</v>
      </c>
      <c r="U76" s="532">
        <v>3500</v>
      </c>
      <c r="V76" s="532">
        <v>4600</v>
      </c>
      <c r="W76" s="532"/>
      <c r="X76" s="532"/>
    </row>
    <row r="77" spans="1:24" s="65" customFormat="1" ht="21.9" customHeight="1">
      <c r="A77" s="84" t="s">
        <v>4970</v>
      </c>
      <c r="B77" s="38" t="s">
        <v>2364</v>
      </c>
      <c r="C77" s="38" t="s">
        <v>5082</v>
      </c>
      <c r="D77" s="38" t="s">
        <v>5083</v>
      </c>
      <c r="E77" s="38" t="s">
        <v>5084</v>
      </c>
      <c r="F77" s="38" t="s">
        <v>5085</v>
      </c>
      <c r="G77" s="38" t="s">
        <v>5086</v>
      </c>
      <c r="H77" s="665" t="s">
        <v>1987</v>
      </c>
      <c r="I77" s="669">
        <f t="shared" si="2"/>
        <v>1.1570247933884299</v>
      </c>
      <c r="J77" s="670">
        <v>42</v>
      </c>
      <c r="K77" s="670">
        <v>36.299999999999997</v>
      </c>
      <c r="L77" s="505">
        <f t="shared" si="3"/>
        <v>1524.6</v>
      </c>
      <c r="M77" s="505">
        <v>7.8</v>
      </c>
      <c r="N77" s="532">
        <v>1850</v>
      </c>
      <c r="O77" s="532"/>
      <c r="P77" s="532">
        <v>1860</v>
      </c>
      <c r="Q77" s="532">
        <v>1740</v>
      </c>
      <c r="R77" s="532">
        <v>2300</v>
      </c>
      <c r="S77" s="532">
        <v>2160</v>
      </c>
      <c r="T77" s="532">
        <v>2160</v>
      </c>
      <c r="U77" s="532"/>
      <c r="V77" s="532"/>
      <c r="W77" s="532"/>
      <c r="X77" s="532"/>
    </row>
    <row r="78" spans="1:24" s="65" customFormat="1" ht="21.9" customHeight="1">
      <c r="A78" s="84" t="s">
        <v>4971</v>
      </c>
      <c r="B78" s="498" t="s">
        <v>2364</v>
      </c>
      <c r="C78" s="498" t="s">
        <v>5087</v>
      </c>
      <c r="D78" s="498" t="s">
        <v>2368</v>
      </c>
      <c r="E78" s="498" t="s">
        <v>2367</v>
      </c>
      <c r="F78" s="498" t="s">
        <v>2368</v>
      </c>
      <c r="G78" s="498" t="s">
        <v>5088</v>
      </c>
      <c r="H78" s="535" t="s">
        <v>1987</v>
      </c>
      <c r="I78" s="500">
        <f t="shared" si="2"/>
        <v>1.7873113471212969</v>
      </c>
      <c r="J78" s="585">
        <v>63.95</v>
      </c>
      <c r="K78" s="585">
        <v>35.78</v>
      </c>
      <c r="L78" s="499">
        <f t="shared" si="3"/>
        <v>2288.1310000000003</v>
      </c>
      <c r="M78" s="499">
        <v>11.5</v>
      </c>
      <c r="N78" s="586">
        <v>1250</v>
      </c>
      <c r="O78" s="586"/>
      <c r="P78" s="586">
        <v>1300</v>
      </c>
      <c r="Q78" s="586">
        <v>1210</v>
      </c>
      <c r="R78" s="586">
        <v>1700</v>
      </c>
      <c r="S78" s="586">
        <v>1580</v>
      </c>
      <c r="T78" s="586">
        <v>1580</v>
      </c>
      <c r="U78" s="586"/>
      <c r="V78" s="586"/>
      <c r="W78" s="586"/>
      <c r="X78" s="586"/>
    </row>
    <row r="79" spans="1:24" s="65" customFormat="1" ht="21.9" customHeight="1">
      <c r="A79" s="84" t="s">
        <v>4972</v>
      </c>
      <c r="B79" s="498" t="s">
        <v>2364</v>
      </c>
      <c r="C79" s="498" t="s">
        <v>5089</v>
      </c>
      <c r="D79" s="498" t="s">
        <v>5090</v>
      </c>
      <c r="E79" s="498" t="s">
        <v>5084</v>
      </c>
      <c r="F79" s="498" t="s">
        <v>5090</v>
      </c>
      <c r="G79" s="498" t="s">
        <v>5091</v>
      </c>
      <c r="H79" s="535" t="s">
        <v>1987</v>
      </c>
      <c r="I79" s="500">
        <f t="shared" si="2"/>
        <v>1.7450980392156861</v>
      </c>
      <c r="J79" s="585">
        <v>62.3</v>
      </c>
      <c r="K79" s="585">
        <v>35.700000000000003</v>
      </c>
      <c r="L79" s="499">
        <f t="shared" si="3"/>
        <v>2224.11</v>
      </c>
      <c r="M79" s="499">
        <v>11.5</v>
      </c>
      <c r="N79" s="586">
        <v>1320</v>
      </c>
      <c r="O79" s="586"/>
      <c r="P79" s="586">
        <v>1400</v>
      </c>
      <c r="Q79" s="586">
        <v>1300</v>
      </c>
      <c r="R79" s="586">
        <v>1700</v>
      </c>
      <c r="S79" s="586">
        <v>1580</v>
      </c>
      <c r="T79" s="586">
        <v>1580</v>
      </c>
      <c r="U79" s="586"/>
      <c r="V79" s="586"/>
      <c r="W79" s="586"/>
      <c r="X79" s="586"/>
    </row>
    <row r="80" spans="1:24" s="65" customFormat="1" ht="21.9" customHeight="1">
      <c r="A80" s="84" t="s">
        <v>4973</v>
      </c>
      <c r="B80" s="38" t="s">
        <v>2364</v>
      </c>
      <c r="C80" s="38" t="s">
        <v>5092</v>
      </c>
      <c r="D80" s="38" t="s">
        <v>5090</v>
      </c>
      <c r="E80" s="38" t="s">
        <v>5084</v>
      </c>
      <c r="F80" s="38" t="s">
        <v>5090</v>
      </c>
      <c r="G80" s="38" t="s">
        <v>2364</v>
      </c>
      <c r="H80" s="665" t="s">
        <v>1987</v>
      </c>
      <c r="I80" s="669">
        <f t="shared" si="2"/>
        <v>1.7899159663865545</v>
      </c>
      <c r="J80" s="670">
        <v>63.9</v>
      </c>
      <c r="K80" s="670">
        <v>35.700000000000003</v>
      </c>
      <c r="L80" s="505">
        <f t="shared" si="3"/>
        <v>2281.23</v>
      </c>
      <c r="M80" s="505">
        <v>12</v>
      </c>
      <c r="N80" s="532">
        <v>1290</v>
      </c>
      <c r="O80" s="532">
        <v>1340</v>
      </c>
      <c r="P80" s="532">
        <v>1340</v>
      </c>
      <c r="Q80" s="532">
        <v>1250</v>
      </c>
      <c r="R80" s="532">
        <v>1700</v>
      </c>
      <c r="S80" s="532">
        <v>1580</v>
      </c>
      <c r="T80" s="532">
        <v>1580</v>
      </c>
      <c r="U80" s="532">
        <v>2520</v>
      </c>
      <c r="V80" s="532"/>
      <c r="W80" s="532"/>
      <c r="X80" s="532"/>
    </row>
    <row r="81" spans="1:24" s="65" customFormat="1" ht="21.9" customHeight="1">
      <c r="A81" s="84" t="s">
        <v>3023</v>
      </c>
      <c r="B81" s="38" t="s">
        <v>2364</v>
      </c>
      <c r="C81" s="38" t="s">
        <v>5092</v>
      </c>
      <c r="D81" s="38" t="s">
        <v>3024</v>
      </c>
      <c r="E81" s="38" t="s">
        <v>5084</v>
      </c>
      <c r="F81" s="38" t="s">
        <v>5090</v>
      </c>
      <c r="G81" s="38" t="s">
        <v>2364</v>
      </c>
      <c r="H81" s="665" t="s">
        <v>1987</v>
      </c>
      <c r="I81" s="669">
        <f>J81/K81</f>
        <v>2.4264150943396223</v>
      </c>
      <c r="J81" s="670">
        <v>64.3</v>
      </c>
      <c r="K81" s="670">
        <v>26.5</v>
      </c>
      <c r="L81" s="505">
        <f>J81*K81</f>
        <v>1703.9499999999998</v>
      </c>
      <c r="M81" s="505">
        <v>8.85</v>
      </c>
      <c r="N81" s="532"/>
      <c r="O81" s="532"/>
      <c r="P81" s="532">
        <v>1020</v>
      </c>
      <c r="Q81" s="532">
        <v>940</v>
      </c>
      <c r="R81" s="532">
        <v>1300</v>
      </c>
      <c r="S81" s="532">
        <v>1210</v>
      </c>
      <c r="T81" s="532">
        <v>1210</v>
      </c>
      <c r="U81" s="532"/>
      <c r="V81" s="532"/>
      <c r="W81" s="532"/>
      <c r="X81" s="532"/>
    </row>
    <row r="82" spans="1:24" s="65" customFormat="1" ht="21.9" customHeight="1">
      <c r="A82" s="84" t="s">
        <v>4974</v>
      </c>
      <c r="B82" s="498" t="s">
        <v>5093</v>
      </c>
      <c r="C82" s="498" t="s">
        <v>5094</v>
      </c>
      <c r="D82" s="498" t="s">
        <v>2767</v>
      </c>
      <c r="E82" s="498" t="s">
        <v>2768</v>
      </c>
      <c r="F82" s="498" t="s">
        <v>5090</v>
      </c>
      <c r="G82" s="498" t="s">
        <v>2769</v>
      </c>
      <c r="H82" s="535" t="s">
        <v>1987</v>
      </c>
      <c r="I82" s="500">
        <f t="shared" si="2"/>
        <v>3.1486486486486487</v>
      </c>
      <c r="J82" s="585">
        <v>93.2</v>
      </c>
      <c r="K82" s="585">
        <v>29.6</v>
      </c>
      <c r="L82" s="499">
        <f t="shared" si="3"/>
        <v>2758.7200000000003</v>
      </c>
      <c r="M82" s="499">
        <v>14</v>
      </c>
      <c r="N82" s="586">
        <v>820</v>
      </c>
      <c r="O82" s="586">
        <v>850</v>
      </c>
      <c r="P82" s="586">
        <v>850</v>
      </c>
      <c r="Q82" s="586">
        <v>780</v>
      </c>
      <c r="R82" s="586">
        <v>1100</v>
      </c>
      <c r="S82" s="586">
        <v>1010</v>
      </c>
      <c r="T82" s="586">
        <v>1010</v>
      </c>
      <c r="U82" s="586"/>
      <c r="V82" s="586"/>
      <c r="W82" s="586"/>
      <c r="X82" s="586"/>
    </row>
    <row r="83" spans="1:24" s="65" customFormat="1" ht="21.9" customHeight="1">
      <c r="A83" s="84" t="s">
        <v>4975</v>
      </c>
      <c r="B83" s="498" t="s">
        <v>2770</v>
      </c>
      <c r="C83" s="498" t="s">
        <v>2322</v>
      </c>
      <c r="D83" s="498" t="s">
        <v>2323</v>
      </c>
      <c r="E83" s="498" t="s">
        <v>2324</v>
      </c>
      <c r="F83" s="498" t="s">
        <v>2325</v>
      </c>
      <c r="G83" s="498" t="s">
        <v>2326</v>
      </c>
      <c r="H83" s="535" t="s">
        <v>1987</v>
      </c>
      <c r="I83" s="504">
        <f t="shared" si="2"/>
        <v>0.70978441127694858</v>
      </c>
      <c r="J83" s="585">
        <v>42.8</v>
      </c>
      <c r="K83" s="585">
        <v>60.3</v>
      </c>
      <c r="L83" s="499">
        <f t="shared" si="3"/>
        <v>2580.8399999999997</v>
      </c>
      <c r="M83" s="499">
        <v>13.2</v>
      </c>
      <c r="N83" s="586"/>
      <c r="O83" s="586">
        <v>3400</v>
      </c>
      <c r="P83" s="586">
        <v>3400</v>
      </c>
      <c r="Q83" s="586">
        <v>3170</v>
      </c>
      <c r="R83" s="586">
        <v>4300</v>
      </c>
      <c r="S83" s="586">
        <v>4000</v>
      </c>
      <c r="T83" s="586">
        <v>4000</v>
      </c>
      <c r="U83" s="586"/>
      <c r="V83" s="586"/>
      <c r="W83" s="586"/>
      <c r="X83" s="586"/>
    </row>
    <row r="84" spans="1:24" s="65" customFormat="1" ht="21.9" customHeight="1">
      <c r="A84" s="84" t="s">
        <v>4949</v>
      </c>
      <c r="B84" s="498" t="s">
        <v>4946</v>
      </c>
      <c r="C84" s="498" t="s">
        <v>4950</v>
      </c>
      <c r="D84" s="498" t="s">
        <v>4947</v>
      </c>
      <c r="E84" s="498" t="s">
        <v>4948</v>
      </c>
      <c r="F84" s="498" t="s">
        <v>2275</v>
      </c>
      <c r="G84" s="498" t="s">
        <v>2914</v>
      </c>
      <c r="H84" s="535" t="s">
        <v>3062</v>
      </c>
      <c r="I84" s="504">
        <f>J84/K84</f>
        <v>0.72305140961857384</v>
      </c>
      <c r="J84" s="585">
        <v>43.6</v>
      </c>
      <c r="K84" s="585">
        <v>60.3</v>
      </c>
      <c r="L84" s="499">
        <f>J84*K84</f>
        <v>2629.08</v>
      </c>
      <c r="M84" s="499">
        <v>13.4</v>
      </c>
      <c r="N84" s="586"/>
      <c r="O84" s="586"/>
      <c r="P84" s="586">
        <v>3350</v>
      </c>
      <c r="Q84" s="586">
        <v>3120</v>
      </c>
      <c r="R84" s="586">
        <v>4250</v>
      </c>
      <c r="S84" s="586">
        <v>3950</v>
      </c>
      <c r="T84" s="586">
        <v>3950</v>
      </c>
      <c r="U84" s="586"/>
      <c r="V84" s="586"/>
      <c r="W84" s="586"/>
      <c r="X84" s="586"/>
    </row>
    <row r="85" spans="1:24" s="65" customFormat="1" ht="21.9" customHeight="1">
      <c r="A85" s="84" t="s">
        <v>4976</v>
      </c>
      <c r="B85" s="38" t="s">
        <v>2327</v>
      </c>
      <c r="C85" s="38" t="s">
        <v>2328</v>
      </c>
      <c r="D85" s="38" t="s">
        <v>2329</v>
      </c>
      <c r="E85" s="38" t="s">
        <v>2330</v>
      </c>
      <c r="F85" s="38" t="s">
        <v>2331</v>
      </c>
      <c r="G85" s="38" t="s">
        <v>2332</v>
      </c>
      <c r="H85" s="665" t="s">
        <v>5349</v>
      </c>
      <c r="I85" s="506">
        <f t="shared" si="2"/>
        <v>0.5136815920398009</v>
      </c>
      <c r="J85" s="670">
        <v>41.3</v>
      </c>
      <c r="K85" s="670">
        <v>80.400000000000006</v>
      </c>
      <c r="L85" s="505">
        <f t="shared" si="3"/>
        <v>3320.52</v>
      </c>
      <c r="M85" s="505">
        <v>17.2</v>
      </c>
      <c r="N85" s="532">
        <v>4050</v>
      </c>
      <c r="O85" s="532">
        <v>4220</v>
      </c>
      <c r="P85" s="532">
        <v>4200</v>
      </c>
      <c r="Q85" s="532">
        <v>3940</v>
      </c>
      <c r="R85" s="532">
        <v>5200</v>
      </c>
      <c r="S85" s="532">
        <v>4880</v>
      </c>
      <c r="T85" s="532">
        <v>4880</v>
      </c>
      <c r="U85" s="532"/>
      <c r="V85" s="532"/>
      <c r="W85" s="532"/>
      <c r="X85" s="532"/>
    </row>
    <row r="86" spans="1:24" s="65" customFormat="1" ht="21.9" customHeight="1">
      <c r="A86" s="84" t="s">
        <v>4977</v>
      </c>
      <c r="B86" s="38" t="s">
        <v>2333</v>
      </c>
      <c r="C86" s="38" t="s">
        <v>2334</v>
      </c>
      <c r="D86" s="38" t="s">
        <v>2335</v>
      </c>
      <c r="E86" s="38" t="s">
        <v>2336</v>
      </c>
      <c r="F86" s="38" t="s">
        <v>2337</v>
      </c>
      <c r="G86" s="38" t="s">
        <v>1992</v>
      </c>
      <c r="H86" s="665" t="s">
        <v>5349</v>
      </c>
      <c r="I86" s="669">
        <f t="shared" si="2"/>
        <v>1.1881188118811881</v>
      </c>
      <c r="J86" s="670">
        <v>48</v>
      </c>
      <c r="K86" s="670">
        <v>40.4</v>
      </c>
      <c r="L86" s="505">
        <f t="shared" si="3"/>
        <v>1939.1999999999998</v>
      </c>
      <c r="M86" s="505">
        <v>9.8000000000000007</v>
      </c>
      <c r="N86" s="532">
        <v>1750</v>
      </c>
      <c r="O86" s="532">
        <v>1850</v>
      </c>
      <c r="P86" s="532">
        <v>1850</v>
      </c>
      <c r="Q86" s="532">
        <v>1730</v>
      </c>
      <c r="R86" s="532">
        <v>2400</v>
      </c>
      <c r="S86" s="532">
        <v>2240</v>
      </c>
      <c r="T86" s="532">
        <v>2240</v>
      </c>
      <c r="U86" s="532">
        <v>3410</v>
      </c>
      <c r="V86" s="532">
        <v>4400</v>
      </c>
      <c r="W86" s="532"/>
      <c r="X86" s="532"/>
    </row>
    <row r="87" spans="1:24" s="65" customFormat="1" ht="21.9" customHeight="1">
      <c r="A87" s="84" t="s">
        <v>4978</v>
      </c>
      <c r="B87" s="498" t="s">
        <v>2333</v>
      </c>
      <c r="C87" s="498" t="s">
        <v>2334</v>
      </c>
      <c r="D87" s="498" t="s">
        <v>2335</v>
      </c>
      <c r="E87" s="498" t="s">
        <v>1481</v>
      </c>
      <c r="F87" s="498" t="s">
        <v>1482</v>
      </c>
      <c r="G87" s="498" t="s">
        <v>1992</v>
      </c>
      <c r="H87" s="535" t="s">
        <v>151</v>
      </c>
      <c r="I87" s="500">
        <f t="shared" si="2"/>
        <v>1.1881188118811881</v>
      </c>
      <c r="J87" s="585">
        <v>48</v>
      </c>
      <c r="K87" s="585">
        <v>40.4</v>
      </c>
      <c r="L87" s="499">
        <f t="shared" si="3"/>
        <v>1939.1999999999998</v>
      </c>
      <c r="M87" s="499">
        <v>9.8000000000000007</v>
      </c>
      <c r="N87" s="586">
        <v>1750</v>
      </c>
      <c r="O87" s="586"/>
      <c r="P87" s="586">
        <v>1900</v>
      </c>
      <c r="Q87" s="586">
        <v>1780</v>
      </c>
      <c r="R87" s="586">
        <v>2400</v>
      </c>
      <c r="S87" s="586">
        <v>2240</v>
      </c>
      <c r="T87" s="586">
        <v>2240</v>
      </c>
      <c r="U87" s="586"/>
      <c r="V87" s="586"/>
      <c r="W87" s="586"/>
      <c r="X87" s="586"/>
    </row>
    <row r="88" spans="1:24" s="65" customFormat="1" ht="21.9" customHeight="1">
      <c r="A88" s="84" t="s">
        <v>4979</v>
      </c>
      <c r="B88" s="498" t="s">
        <v>2333</v>
      </c>
      <c r="C88" s="498" t="s">
        <v>2334</v>
      </c>
      <c r="D88" s="498" t="s">
        <v>1483</v>
      </c>
      <c r="E88" s="498" t="s">
        <v>2336</v>
      </c>
      <c r="F88" s="498" t="s">
        <v>1482</v>
      </c>
      <c r="G88" s="498" t="s">
        <v>1992</v>
      </c>
      <c r="H88" s="535" t="s">
        <v>5349</v>
      </c>
      <c r="I88" s="500">
        <f t="shared" si="2"/>
        <v>1.1565420560747663</v>
      </c>
      <c r="J88" s="585">
        <v>49.5</v>
      </c>
      <c r="K88" s="585">
        <v>42.8</v>
      </c>
      <c r="L88" s="499">
        <f t="shared" si="3"/>
        <v>2118.6</v>
      </c>
      <c r="M88" s="499">
        <v>10.3</v>
      </c>
      <c r="N88" s="586">
        <v>1790</v>
      </c>
      <c r="O88" s="586">
        <v>1860</v>
      </c>
      <c r="P88" s="586">
        <v>1900</v>
      </c>
      <c r="Q88" s="586">
        <v>1780</v>
      </c>
      <c r="R88" s="586">
        <v>2400</v>
      </c>
      <c r="S88" s="586">
        <v>2240</v>
      </c>
      <c r="T88" s="586">
        <v>2240</v>
      </c>
      <c r="U88" s="586"/>
      <c r="V88" s="586"/>
      <c r="W88" s="586"/>
      <c r="X88" s="586"/>
    </row>
    <row r="89" spans="1:24" s="65" customFormat="1" ht="21.9" customHeight="1">
      <c r="A89" s="84" t="s">
        <v>4980</v>
      </c>
      <c r="B89" s="38" t="s">
        <v>2333</v>
      </c>
      <c r="C89" s="38" t="s">
        <v>2334</v>
      </c>
      <c r="D89" s="38" t="s">
        <v>1484</v>
      </c>
      <c r="E89" s="38" t="s">
        <v>2336</v>
      </c>
      <c r="F89" s="38" t="s">
        <v>1485</v>
      </c>
      <c r="G89" s="38" t="s">
        <v>1992</v>
      </c>
      <c r="H89" s="665" t="s">
        <v>5349</v>
      </c>
      <c r="I89" s="506">
        <f t="shared" si="2"/>
        <v>0.83333333333333337</v>
      </c>
      <c r="J89" s="670">
        <v>49.5</v>
      </c>
      <c r="K89" s="670">
        <v>59.4</v>
      </c>
      <c r="L89" s="505">
        <f t="shared" si="3"/>
        <v>2940.2999999999997</v>
      </c>
      <c r="M89" s="505">
        <v>14.9</v>
      </c>
      <c r="N89" s="532">
        <v>2430</v>
      </c>
      <c r="O89" s="532">
        <v>2540</v>
      </c>
      <c r="P89" s="532">
        <v>2700</v>
      </c>
      <c r="Q89" s="532">
        <v>2530</v>
      </c>
      <c r="R89" s="532">
        <v>3400</v>
      </c>
      <c r="S89" s="532">
        <v>3180</v>
      </c>
      <c r="T89" s="532">
        <v>3180</v>
      </c>
      <c r="U89" s="532"/>
      <c r="V89" s="532"/>
      <c r="W89" s="532"/>
      <c r="X89" s="532"/>
    </row>
    <row r="90" spans="1:24" s="65" customFormat="1" ht="21.9" customHeight="1">
      <c r="A90" s="84" t="s">
        <v>3044</v>
      </c>
      <c r="B90" s="38" t="s">
        <v>2333</v>
      </c>
      <c r="C90" s="38" t="s">
        <v>2334</v>
      </c>
      <c r="D90" s="38" t="s">
        <v>1486</v>
      </c>
      <c r="E90" s="38" t="s">
        <v>2336</v>
      </c>
      <c r="F90" s="38" t="s">
        <v>1482</v>
      </c>
      <c r="G90" s="38" t="s">
        <v>1992</v>
      </c>
      <c r="H90" s="665" t="s">
        <v>5349</v>
      </c>
      <c r="I90" s="506">
        <f t="shared" si="2"/>
        <v>0.51670146137787054</v>
      </c>
      <c r="J90" s="670">
        <v>49.5</v>
      </c>
      <c r="K90" s="670">
        <v>95.8</v>
      </c>
      <c r="L90" s="505">
        <f t="shared" si="3"/>
        <v>4742.0999999999995</v>
      </c>
      <c r="M90" s="505">
        <v>24</v>
      </c>
      <c r="N90" s="532">
        <v>3290</v>
      </c>
      <c r="O90" s="532"/>
      <c r="P90" s="532">
        <v>4400</v>
      </c>
      <c r="Q90" s="532">
        <v>4120</v>
      </c>
      <c r="R90" s="532">
        <v>5500</v>
      </c>
      <c r="S90" s="532">
        <v>5150</v>
      </c>
      <c r="T90" s="532">
        <v>5150</v>
      </c>
      <c r="U90" s="532"/>
      <c r="V90" s="532"/>
      <c r="W90" s="532"/>
      <c r="X90" s="532"/>
    </row>
    <row r="91" spans="1:24" s="65" customFormat="1" ht="21.9" customHeight="1">
      <c r="A91" s="84" t="s">
        <v>3045</v>
      </c>
      <c r="B91" s="498" t="s">
        <v>1487</v>
      </c>
      <c r="C91" s="498" t="s">
        <v>1488</v>
      </c>
      <c r="D91" s="498" t="s">
        <v>1489</v>
      </c>
      <c r="E91" s="498" t="s">
        <v>1490</v>
      </c>
      <c r="F91" s="498" t="s">
        <v>1491</v>
      </c>
      <c r="G91" s="498" t="s">
        <v>1492</v>
      </c>
      <c r="H91" s="535" t="s">
        <v>5349</v>
      </c>
      <c r="I91" s="500">
        <f t="shared" si="2"/>
        <v>1.164319248826291</v>
      </c>
      <c r="J91" s="585">
        <v>49.6</v>
      </c>
      <c r="K91" s="585">
        <v>42.6</v>
      </c>
      <c r="L91" s="499">
        <f t="shared" si="3"/>
        <v>2112.96</v>
      </c>
      <c r="M91" s="499">
        <v>10.6</v>
      </c>
      <c r="N91" s="586">
        <v>1900</v>
      </c>
      <c r="O91" s="586"/>
      <c r="P91" s="586">
        <v>1900</v>
      </c>
      <c r="Q91" s="586">
        <v>1780</v>
      </c>
      <c r="R91" s="586">
        <v>2400</v>
      </c>
      <c r="S91" s="586">
        <v>2250</v>
      </c>
      <c r="T91" s="586">
        <v>2250</v>
      </c>
      <c r="U91" s="586"/>
      <c r="V91" s="586"/>
      <c r="W91" s="586"/>
      <c r="X91" s="586"/>
    </row>
    <row r="92" spans="1:24" s="65" customFormat="1" ht="21.9" customHeight="1">
      <c r="A92" s="84" t="s">
        <v>3046</v>
      </c>
      <c r="B92" s="498" t="s">
        <v>1487</v>
      </c>
      <c r="C92" s="498" t="s">
        <v>1493</v>
      </c>
      <c r="D92" s="498" t="s">
        <v>1494</v>
      </c>
      <c r="E92" s="498" t="s">
        <v>1495</v>
      </c>
      <c r="F92" s="498" t="s">
        <v>1482</v>
      </c>
      <c r="G92" s="498" t="s">
        <v>1492</v>
      </c>
      <c r="H92" s="535" t="s">
        <v>5349</v>
      </c>
      <c r="I92" s="500">
        <f t="shared" si="2"/>
        <v>1.2326732673267327</v>
      </c>
      <c r="J92" s="585">
        <v>49.8</v>
      </c>
      <c r="K92" s="585">
        <v>40.4</v>
      </c>
      <c r="L92" s="499">
        <f t="shared" si="3"/>
        <v>2011.9199999999998</v>
      </c>
      <c r="M92" s="499">
        <v>10</v>
      </c>
      <c r="N92" s="586">
        <v>1750</v>
      </c>
      <c r="O92" s="586">
        <v>1830</v>
      </c>
      <c r="P92" s="586">
        <v>1800</v>
      </c>
      <c r="Q92" s="586">
        <v>1690</v>
      </c>
      <c r="R92" s="586">
        <v>2300</v>
      </c>
      <c r="S92" s="586">
        <v>2150</v>
      </c>
      <c r="T92" s="586">
        <v>2150</v>
      </c>
      <c r="U92" s="586"/>
      <c r="V92" s="586"/>
      <c r="W92" s="586"/>
      <c r="X92" s="586"/>
    </row>
    <row r="93" spans="1:24" s="65" customFormat="1" ht="21.9" customHeight="1">
      <c r="A93" s="84" t="s">
        <v>3047</v>
      </c>
      <c r="B93" s="38" t="s">
        <v>2333</v>
      </c>
      <c r="C93" s="38" t="s">
        <v>1496</v>
      </c>
      <c r="D93" s="38" t="s">
        <v>1494</v>
      </c>
      <c r="E93" s="38" t="s">
        <v>2336</v>
      </c>
      <c r="F93" s="38" t="s">
        <v>2335</v>
      </c>
      <c r="G93" s="38" t="s">
        <v>1497</v>
      </c>
      <c r="H93" s="665" t="s">
        <v>5349</v>
      </c>
      <c r="I93" s="669">
        <f t="shared" si="2"/>
        <v>1.825</v>
      </c>
      <c r="J93" s="670">
        <v>73</v>
      </c>
      <c r="K93" s="670">
        <v>40</v>
      </c>
      <c r="L93" s="505">
        <f t="shared" si="3"/>
        <v>2920</v>
      </c>
      <c r="M93" s="505">
        <v>14.7</v>
      </c>
      <c r="N93" s="532">
        <v>1200</v>
      </c>
      <c r="O93" s="532">
        <v>1250</v>
      </c>
      <c r="P93" s="532">
        <v>1250</v>
      </c>
      <c r="Q93" s="532">
        <v>1170</v>
      </c>
      <c r="R93" s="532">
        <v>1700</v>
      </c>
      <c r="S93" s="532">
        <v>1580</v>
      </c>
      <c r="T93" s="532">
        <v>1580</v>
      </c>
      <c r="U93" s="532">
        <v>2580</v>
      </c>
      <c r="V93" s="532">
        <v>3200</v>
      </c>
      <c r="W93" s="532"/>
      <c r="X93" s="532"/>
    </row>
    <row r="94" spans="1:24" s="65" customFormat="1" ht="21.9" customHeight="1">
      <c r="A94" s="84" t="s">
        <v>3048</v>
      </c>
      <c r="B94" s="38" t="s">
        <v>2333</v>
      </c>
      <c r="C94" s="38" t="s">
        <v>1496</v>
      </c>
      <c r="D94" s="38" t="s">
        <v>1498</v>
      </c>
      <c r="E94" s="38" t="s">
        <v>2336</v>
      </c>
      <c r="F94" s="38" t="s">
        <v>2335</v>
      </c>
      <c r="G94" s="38" t="s">
        <v>1497</v>
      </c>
      <c r="H94" s="665" t="s">
        <v>5349</v>
      </c>
      <c r="I94" s="669">
        <f t="shared" si="2"/>
        <v>1.7053364269141531</v>
      </c>
      <c r="J94" s="670">
        <v>73.5</v>
      </c>
      <c r="K94" s="670">
        <v>43.1</v>
      </c>
      <c r="L94" s="505">
        <f t="shared" si="3"/>
        <v>3167.85</v>
      </c>
      <c r="M94" s="505">
        <v>15.8</v>
      </c>
      <c r="N94" s="532">
        <v>1270</v>
      </c>
      <c r="O94" s="532"/>
      <c r="P94" s="532">
        <v>1400</v>
      </c>
      <c r="Q94" s="532">
        <v>1300</v>
      </c>
      <c r="R94" s="532">
        <v>1900</v>
      </c>
      <c r="S94" s="532">
        <v>1760</v>
      </c>
      <c r="T94" s="532">
        <v>1760</v>
      </c>
      <c r="U94" s="532"/>
      <c r="V94" s="532"/>
      <c r="W94" s="532"/>
      <c r="X94" s="532"/>
    </row>
    <row r="95" spans="1:24" s="65" customFormat="1" ht="21.9" customHeight="1">
      <c r="A95" s="84" t="s">
        <v>2814</v>
      </c>
      <c r="B95" s="38" t="s">
        <v>2815</v>
      </c>
      <c r="C95" s="38" t="s">
        <v>3467</v>
      </c>
      <c r="D95" s="38" t="s">
        <v>2816</v>
      </c>
      <c r="E95" s="38" t="s">
        <v>630</v>
      </c>
      <c r="F95" s="38" t="s">
        <v>2817</v>
      </c>
      <c r="G95" s="38" t="s">
        <v>407</v>
      </c>
      <c r="H95" s="665" t="s">
        <v>3062</v>
      </c>
      <c r="I95" s="669">
        <f>J95/K95</f>
        <v>1.8774999999999999</v>
      </c>
      <c r="J95" s="670">
        <v>75.099999999999994</v>
      </c>
      <c r="K95" s="670">
        <v>40</v>
      </c>
      <c r="L95" s="505">
        <f>J95*K95</f>
        <v>3004</v>
      </c>
      <c r="M95" s="505">
        <v>15.1</v>
      </c>
      <c r="N95" s="532">
        <v>1200</v>
      </c>
      <c r="O95" s="532"/>
      <c r="P95" s="532">
        <v>1250</v>
      </c>
      <c r="Q95" s="532">
        <v>1170</v>
      </c>
      <c r="R95" s="532">
        <v>1700</v>
      </c>
      <c r="S95" s="532">
        <v>1580</v>
      </c>
      <c r="T95" s="532">
        <v>1580</v>
      </c>
      <c r="U95" s="532"/>
      <c r="V95" s="532"/>
      <c r="W95" s="532"/>
      <c r="X95" s="532"/>
    </row>
    <row r="96" spans="1:24" s="65" customFormat="1" ht="21.9" customHeight="1">
      <c r="A96" s="84" t="s">
        <v>3300</v>
      </c>
      <c r="B96" s="498" t="s">
        <v>3301</v>
      </c>
      <c r="C96" s="498" t="s">
        <v>3302</v>
      </c>
      <c r="D96" s="498" t="s">
        <v>3303</v>
      </c>
      <c r="E96" s="498" t="s">
        <v>3304</v>
      </c>
      <c r="F96" s="498" t="s">
        <v>3305</v>
      </c>
      <c r="G96" s="498" t="s">
        <v>3322</v>
      </c>
      <c r="H96" s="535" t="s">
        <v>5349</v>
      </c>
      <c r="I96" s="504">
        <f>J96/K96</f>
        <v>0.48230668414154648</v>
      </c>
      <c r="J96" s="585">
        <v>36.799999999999997</v>
      </c>
      <c r="K96" s="585">
        <v>76.3</v>
      </c>
      <c r="L96" s="499">
        <f>J96*K96</f>
        <v>2807.8399999999997</v>
      </c>
      <c r="M96" s="499">
        <v>14.45</v>
      </c>
      <c r="N96" s="586"/>
      <c r="O96" s="586"/>
      <c r="P96" s="586">
        <v>4700</v>
      </c>
      <c r="Q96" s="586">
        <v>4400</v>
      </c>
      <c r="R96" s="586">
        <v>5900</v>
      </c>
      <c r="S96" s="586">
        <v>5520</v>
      </c>
      <c r="T96" s="586">
        <v>5520</v>
      </c>
      <c r="U96" s="586"/>
      <c r="V96" s="586"/>
      <c r="W96" s="586"/>
      <c r="X96" s="586"/>
    </row>
    <row r="97" spans="1:24" s="65" customFormat="1" ht="21.9" customHeight="1">
      <c r="A97" s="84" t="s">
        <v>4923</v>
      </c>
      <c r="B97" s="498" t="s">
        <v>3301</v>
      </c>
      <c r="C97" s="498" t="s">
        <v>4924</v>
      </c>
      <c r="D97" s="498" t="s">
        <v>3303</v>
      </c>
      <c r="E97" s="498" t="s">
        <v>3304</v>
      </c>
      <c r="F97" s="498" t="s">
        <v>3305</v>
      </c>
      <c r="G97" s="498" t="s">
        <v>4925</v>
      </c>
      <c r="H97" s="535" t="s">
        <v>5349</v>
      </c>
      <c r="I97" s="504">
        <f>J97/K97</f>
        <v>0.49017038007863695</v>
      </c>
      <c r="J97" s="585">
        <v>37.4</v>
      </c>
      <c r="K97" s="585">
        <v>76.3</v>
      </c>
      <c r="L97" s="499">
        <f>J97*K97</f>
        <v>2853.62</v>
      </c>
      <c r="M97" s="499">
        <v>14.65</v>
      </c>
      <c r="N97" s="586"/>
      <c r="O97" s="586"/>
      <c r="P97" s="586">
        <v>4700</v>
      </c>
      <c r="Q97" s="586">
        <v>4400</v>
      </c>
      <c r="R97" s="586">
        <v>5900</v>
      </c>
      <c r="S97" s="586">
        <v>5520</v>
      </c>
      <c r="T97" s="586">
        <v>5520</v>
      </c>
      <c r="U97" s="586"/>
      <c r="V97" s="586"/>
      <c r="W97" s="586"/>
      <c r="X97" s="586"/>
    </row>
    <row r="98" spans="1:24" s="65" customFormat="1" ht="21.9" customHeight="1">
      <c r="A98" s="84" t="s">
        <v>3049</v>
      </c>
      <c r="B98" s="38" t="s">
        <v>1499</v>
      </c>
      <c r="C98" s="38" t="s">
        <v>1500</v>
      </c>
      <c r="D98" s="38" t="s">
        <v>1501</v>
      </c>
      <c r="E98" s="38" t="s">
        <v>4268</v>
      </c>
      <c r="F98" s="38" t="s">
        <v>4269</v>
      </c>
      <c r="G98" s="38" t="s">
        <v>4270</v>
      </c>
      <c r="H98" s="665" t="s">
        <v>151</v>
      </c>
      <c r="I98" s="506">
        <f t="shared" si="2"/>
        <v>0.62364294330518699</v>
      </c>
      <c r="J98" s="670">
        <v>51.7</v>
      </c>
      <c r="K98" s="670">
        <v>82.9</v>
      </c>
      <c r="L98" s="505">
        <f t="shared" si="3"/>
        <v>4285.93</v>
      </c>
      <c r="M98" s="505">
        <v>21.7</v>
      </c>
      <c r="N98" s="532">
        <v>3680</v>
      </c>
      <c r="O98" s="532">
        <v>3840</v>
      </c>
      <c r="P98" s="532">
        <v>3840</v>
      </c>
      <c r="Q98" s="532">
        <v>3580</v>
      </c>
      <c r="R98" s="532">
        <v>4600</v>
      </c>
      <c r="S98" s="532">
        <v>4300</v>
      </c>
      <c r="T98" s="532">
        <v>4300</v>
      </c>
      <c r="U98" s="532">
        <v>6200</v>
      </c>
      <c r="V98" s="532">
        <v>9000</v>
      </c>
      <c r="W98" s="532"/>
      <c r="X98" s="532"/>
    </row>
    <row r="99" spans="1:24" s="65" customFormat="1" ht="21.9" customHeight="1">
      <c r="A99" s="84" t="s">
        <v>3050</v>
      </c>
      <c r="B99" s="38" t="s">
        <v>4271</v>
      </c>
      <c r="C99" s="38" t="s">
        <v>4272</v>
      </c>
      <c r="D99" s="38" t="s">
        <v>1149</v>
      </c>
      <c r="E99" s="38" t="s">
        <v>796</v>
      </c>
      <c r="F99" s="38" t="s">
        <v>4273</v>
      </c>
      <c r="G99" s="38" t="s">
        <v>4274</v>
      </c>
      <c r="H99" s="665" t="s">
        <v>4275</v>
      </c>
      <c r="I99" s="506">
        <f t="shared" si="2"/>
        <v>0.50814663951120165</v>
      </c>
      <c r="J99" s="670">
        <v>49.9</v>
      </c>
      <c r="K99" s="670">
        <v>98.2</v>
      </c>
      <c r="L99" s="505">
        <f t="shared" si="3"/>
        <v>4900.18</v>
      </c>
      <c r="M99" s="505">
        <v>26</v>
      </c>
      <c r="N99" s="532">
        <v>4500</v>
      </c>
      <c r="O99" s="532"/>
      <c r="P99" s="532">
        <v>4400</v>
      </c>
      <c r="Q99" s="532">
        <v>4120</v>
      </c>
      <c r="R99" s="532">
        <v>5600</v>
      </c>
      <c r="S99" s="532">
        <v>5240</v>
      </c>
      <c r="T99" s="532">
        <v>5240</v>
      </c>
      <c r="U99" s="532"/>
      <c r="V99" s="532"/>
      <c r="W99" s="532"/>
      <c r="X99" s="532"/>
    </row>
    <row r="100" spans="1:24" s="65" customFormat="1" ht="21.9" customHeight="1">
      <c r="A100" s="84" t="s">
        <v>3051</v>
      </c>
      <c r="B100" s="498" t="s">
        <v>793</v>
      </c>
      <c r="C100" s="498" t="s">
        <v>5010</v>
      </c>
      <c r="D100" s="498" t="s">
        <v>794</v>
      </c>
      <c r="E100" s="498" t="s">
        <v>790</v>
      </c>
      <c r="F100" s="498" t="s">
        <v>795</v>
      </c>
      <c r="G100" s="498" t="s">
        <v>5009</v>
      </c>
      <c r="H100" s="535" t="s">
        <v>4276</v>
      </c>
      <c r="I100" s="504">
        <f t="shared" si="2"/>
        <v>0.61678832116788318</v>
      </c>
      <c r="J100" s="585">
        <v>50.7</v>
      </c>
      <c r="K100" s="585">
        <v>82.2</v>
      </c>
      <c r="L100" s="499">
        <f t="shared" si="3"/>
        <v>4167.54</v>
      </c>
      <c r="M100" s="499">
        <v>21.4</v>
      </c>
      <c r="N100" s="586">
        <v>3700</v>
      </c>
      <c r="O100" s="586"/>
      <c r="P100" s="586">
        <v>3700</v>
      </c>
      <c r="Q100" s="586">
        <v>3460</v>
      </c>
      <c r="R100" s="586">
        <v>4600</v>
      </c>
      <c r="S100" s="586">
        <v>4300</v>
      </c>
      <c r="T100" s="586">
        <v>4300</v>
      </c>
      <c r="U100" s="586"/>
      <c r="V100" s="586"/>
      <c r="W100" s="586"/>
      <c r="X100" s="586"/>
    </row>
    <row r="101" spans="1:24" s="65" customFormat="1" ht="21.9" customHeight="1">
      <c r="A101" s="84" t="s">
        <v>3052</v>
      </c>
      <c r="B101" s="498" t="s">
        <v>793</v>
      </c>
      <c r="C101" s="498" t="s">
        <v>797</v>
      </c>
      <c r="D101" s="498" t="s">
        <v>794</v>
      </c>
      <c r="E101" s="498" t="s">
        <v>790</v>
      </c>
      <c r="F101" s="498" t="s">
        <v>795</v>
      </c>
      <c r="G101" s="498" t="s">
        <v>1453</v>
      </c>
      <c r="H101" s="535" t="s">
        <v>4276</v>
      </c>
      <c r="I101" s="504">
        <f t="shared" si="2"/>
        <v>0.60948905109489049</v>
      </c>
      <c r="J101" s="585">
        <v>50.1</v>
      </c>
      <c r="K101" s="585">
        <v>82.2</v>
      </c>
      <c r="L101" s="499">
        <f t="shared" si="3"/>
        <v>4118.22</v>
      </c>
      <c r="M101" s="499">
        <v>20</v>
      </c>
      <c r="N101" s="586">
        <v>3800</v>
      </c>
      <c r="O101" s="586"/>
      <c r="P101" s="586">
        <v>3700</v>
      </c>
      <c r="Q101" s="586">
        <v>3460</v>
      </c>
      <c r="R101" s="586">
        <v>4700</v>
      </c>
      <c r="S101" s="586">
        <v>4400</v>
      </c>
      <c r="T101" s="586">
        <v>4400</v>
      </c>
      <c r="U101" s="586"/>
      <c r="V101" s="586"/>
      <c r="W101" s="586"/>
      <c r="X101" s="586"/>
    </row>
    <row r="102" spans="1:24" s="65" customFormat="1" ht="21.9" customHeight="1">
      <c r="A102" s="84" t="s">
        <v>3053</v>
      </c>
      <c r="B102" s="38" t="s">
        <v>3388</v>
      </c>
      <c r="C102" s="38" t="s">
        <v>3389</v>
      </c>
      <c r="D102" s="38" t="s">
        <v>668</v>
      </c>
      <c r="E102" s="38" t="s">
        <v>3443</v>
      </c>
      <c r="F102" s="38" t="s">
        <v>4277</v>
      </c>
      <c r="G102" s="38" t="s">
        <v>3883</v>
      </c>
      <c r="H102" s="665" t="s">
        <v>3062</v>
      </c>
      <c r="I102" s="506">
        <f t="shared" si="2"/>
        <v>0.8257575757575758</v>
      </c>
      <c r="J102" s="670">
        <v>65.400000000000006</v>
      </c>
      <c r="K102" s="670">
        <v>79.2</v>
      </c>
      <c r="L102" s="505">
        <f t="shared" si="3"/>
        <v>5179.68</v>
      </c>
      <c r="M102" s="505">
        <v>26.4</v>
      </c>
      <c r="N102" s="532">
        <v>2630</v>
      </c>
      <c r="O102" s="532">
        <v>2740</v>
      </c>
      <c r="P102" s="532">
        <v>2740</v>
      </c>
      <c r="Q102" s="532">
        <v>2560</v>
      </c>
      <c r="R102" s="532">
        <v>3700</v>
      </c>
      <c r="S102" s="532">
        <v>3440</v>
      </c>
      <c r="T102" s="532">
        <v>3440</v>
      </c>
      <c r="U102" s="532"/>
      <c r="V102" s="532"/>
      <c r="W102" s="532"/>
      <c r="X102" s="532"/>
    </row>
    <row r="103" spans="1:24" s="65" customFormat="1" ht="21.9" customHeight="1">
      <c r="A103" s="84" t="s">
        <v>3054</v>
      </c>
      <c r="B103" s="38" t="s">
        <v>5011</v>
      </c>
      <c r="C103" s="38" t="s">
        <v>3444</v>
      </c>
      <c r="D103" s="38" t="s">
        <v>3445</v>
      </c>
      <c r="E103" s="38" t="s">
        <v>796</v>
      </c>
      <c r="F103" s="38" t="s">
        <v>3446</v>
      </c>
      <c r="G103" s="38" t="s">
        <v>2779</v>
      </c>
      <c r="H103" s="665" t="s">
        <v>3062</v>
      </c>
      <c r="I103" s="506">
        <f t="shared" si="2"/>
        <v>0.85517241379310349</v>
      </c>
      <c r="J103" s="670">
        <v>74.400000000000006</v>
      </c>
      <c r="K103" s="670">
        <v>87</v>
      </c>
      <c r="L103" s="505">
        <f t="shared" si="3"/>
        <v>6472.8</v>
      </c>
      <c r="M103" s="505">
        <v>33.71</v>
      </c>
      <c r="N103" s="532">
        <v>2820</v>
      </c>
      <c r="O103" s="532">
        <v>2940</v>
      </c>
      <c r="P103" s="532">
        <v>2940</v>
      </c>
      <c r="Q103" s="532">
        <v>2730</v>
      </c>
      <c r="R103" s="532">
        <v>3700</v>
      </c>
      <c r="S103" s="532">
        <v>3440</v>
      </c>
      <c r="T103" s="532">
        <v>3440</v>
      </c>
      <c r="U103" s="532"/>
      <c r="V103" s="532"/>
      <c r="W103" s="532"/>
      <c r="X103" s="532"/>
    </row>
    <row r="104" spans="1:24" s="65" customFormat="1" ht="21.9" customHeight="1">
      <c r="A104" s="84" t="s">
        <v>3055</v>
      </c>
      <c r="B104" s="498" t="s">
        <v>3447</v>
      </c>
      <c r="C104" s="498" t="s">
        <v>3448</v>
      </c>
      <c r="D104" s="498" t="s">
        <v>90</v>
      </c>
      <c r="E104" s="498" t="s">
        <v>3449</v>
      </c>
      <c r="F104" s="498" t="s">
        <v>2217</v>
      </c>
      <c r="G104" s="498" t="s">
        <v>478</v>
      </c>
      <c r="H104" s="535" t="s">
        <v>3062</v>
      </c>
      <c r="I104" s="504">
        <f t="shared" si="2"/>
        <v>0.49406779661016947</v>
      </c>
      <c r="J104" s="585">
        <v>58.3</v>
      </c>
      <c r="K104" s="863">
        <v>118</v>
      </c>
      <c r="L104" s="499">
        <f t="shared" si="3"/>
        <v>6879.4</v>
      </c>
      <c r="M104" s="499">
        <v>33.700000000000003</v>
      </c>
      <c r="N104" s="586">
        <v>3800</v>
      </c>
      <c r="O104" s="586">
        <v>3960</v>
      </c>
      <c r="P104" s="586">
        <v>3960</v>
      </c>
      <c r="Q104" s="586">
        <v>3740</v>
      </c>
      <c r="R104" s="586">
        <v>6000</v>
      </c>
      <c r="S104" s="586">
        <v>5600</v>
      </c>
      <c r="T104" s="586">
        <v>5600</v>
      </c>
      <c r="U104" s="586">
        <v>5800</v>
      </c>
      <c r="V104" s="586">
        <v>7500</v>
      </c>
      <c r="W104" s="586"/>
      <c r="X104" s="586"/>
    </row>
    <row r="105" spans="1:24" s="65" customFormat="1" ht="21.9" customHeight="1">
      <c r="A105" s="84" t="s">
        <v>3056</v>
      </c>
      <c r="B105" s="498" t="s">
        <v>4059</v>
      </c>
      <c r="C105" s="498" t="s">
        <v>1644</v>
      </c>
      <c r="D105" s="498" t="s">
        <v>1645</v>
      </c>
      <c r="E105" s="498" t="s">
        <v>3443</v>
      </c>
      <c r="F105" s="498" t="s">
        <v>1646</v>
      </c>
      <c r="G105" s="498" t="s">
        <v>1647</v>
      </c>
      <c r="H105" s="535" t="s">
        <v>4060</v>
      </c>
      <c r="I105" s="500">
        <f t="shared" si="2"/>
        <v>1.0900000000000001</v>
      </c>
      <c r="J105" s="585">
        <v>65.400000000000006</v>
      </c>
      <c r="K105" s="585">
        <v>60</v>
      </c>
      <c r="L105" s="499">
        <f t="shared" si="3"/>
        <v>3924.0000000000005</v>
      </c>
      <c r="M105" s="499">
        <v>22.04</v>
      </c>
      <c r="N105" s="586">
        <v>1840</v>
      </c>
      <c r="O105" s="586">
        <v>1920</v>
      </c>
      <c r="P105" s="586">
        <v>1920</v>
      </c>
      <c r="Q105" s="586">
        <v>1800</v>
      </c>
      <c r="R105" s="586">
        <v>2800</v>
      </c>
      <c r="S105" s="586">
        <v>2610</v>
      </c>
      <c r="T105" s="586">
        <v>2610</v>
      </c>
      <c r="U105" s="586">
        <v>3750</v>
      </c>
      <c r="V105" s="586">
        <v>4600</v>
      </c>
      <c r="W105" s="586"/>
      <c r="X105" s="586"/>
    </row>
    <row r="106" spans="1:24" s="65" customFormat="1" ht="21.9" customHeight="1">
      <c r="A106" s="84" t="s">
        <v>3057</v>
      </c>
      <c r="B106" s="38" t="s">
        <v>2218</v>
      </c>
      <c r="C106" s="38" t="s">
        <v>1644</v>
      </c>
      <c r="D106" s="38" t="s">
        <v>4061</v>
      </c>
      <c r="E106" s="38" t="s">
        <v>3443</v>
      </c>
      <c r="F106" s="38" t="s">
        <v>1646</v>
      </c>
      <c r="G106" s="38" t="s">
        <v>1647</v>
      </c>
      <c r="H106" s="665" t="s">
        <v>4060</v>
      </c>
      <c r="I106" s="506">
        <f t="shared" si="2"/>
        <v>0.60636363636363644</v>
      </c>
      <c r="J106" s="670">
        <v>66.7</v>
      </c>
      <c r="K106" s="672">
        <v>110</v>
      </c>
      <c r="L106" s="505">
        <f t="shared" si="3"/>
        <v>7337</v>
      </c>
      <c r="M106" s="505">
        <v>40</v>
      </c>
      <c r="N106" s="532">
        <v>3450</v>
      </c>
      <c r="O106" s="532">
        <v>3600</v>
      </c>
      <c r="P106" s="532">
        <v>3600</v>
      </c>
      <c r="Q106" s="532">
        <v>3380</v>
      </c>
      <c r="R106" s="532">
        <v>5100</v>
      </c>
      <c r="S106" s="532">
        <v>4740</v>
      </c>
      <c r="T106" s="532">
        <v>4740</v>
      </c>
      <c r="U106" s="532"/>
      <c r="V106" s="532"/>
      <c r="W106" s="532"/>
      <c r="X106" s="532"/>
    </row>
    <row r="107" spans="1:24" s="63" customFormat="1" ht="21.9" customHeight="1">
      <c r="A107" s="84" t="s">
        <v>3058</v>
      </c>
      <c r="B107" s="38" t="s">
        <v>2218</v>
      </c>
      <c r="C107" s="38" t="s">
        <v>4062</v>
      </c>
      <c r="D107" s="38" t="s">
        <v>610</v>
      </c>
      <c r="E107" s="38" t="s">
        <v>3443</v>
      </c>
      <c r="F107" s="38" t="s">
        <v>4063</v>
      </c>
      <c r="G107" s="38" t="s">
        <v>611</v>
      </c>
      <c r="H107" s="665" t="s">
        <v>4060</v>
      </c>
      <c r="I107" s="506">
        <f t="shared" si="2"/>
        <v>0.75112612612612617</v>
      </c>
      <c r="J107" s="670">
        <v>66.7</v>
      </c>
      <c r="K107" s="670">
        <v>88.8</v>
      </c>
      <c r="L107" s="505">
        <f t="shared" si="3"/>
        <v>5922.96</v>
      </c>
      <c r="M107" s="505">
        <v>32.299999999999997</v>
      </c>
      <c r="N107" s="532">
        <v>2700</v>
      </c>
      <c r="O107" s="532">
        <v>2810</v>
      </c>
      <c r="P107" s="532">
        <v>2810</v>
      </c>
      <c r="Q107" s="532">
        <v>2640</v>
      </c>
      <c r="R107" s="532">
        <v>4100</v>
      </c>
      <c r="S107" s="532">
        <v>3820</v>
      </c>
      <c r="T107" s="532">
        <v>3820</v>
      </c>
      <c r="U107" s="532"/>
      <c r="V107" s="532"/>
      <c r="W107" s="532"/>
      <c r="X107" s="532"/>
    </row>
    <row r="108" spans="1:24" s="65" customFormat="1" ht="21.9" customHeight="1">
      <c r="A108" s="84" t="s">
        <v>3059</v>
      </c>
      <c r="B108" s="498" t="s">
        <v>3116</v>
      </c>
      <c r="C108" s="498" t="s">
        <v>4333</v>
      </c>
      <c r="D108" s="498" t="s">
        <v>1965</v>
      </c>
      <c r="E108" s="498" t="s">
        <v>4525</v>
      </c>
      <c r="F108" s="498" t="s">
        <v>4332</v>
      </c>
      <c r="G108" s="498" t="s">
        <v>4334</v>
      </c>
      <c r="H108" s="535" t="s">
        <v>5349</v>
      </c>
      <c r="I108" s="504">
        <f t="shared" si="2"/>
        <v>0.84220183486238531</v>
      </c>
      <c r="J108" s="585">
        <v>91.8</v>
      </c>
      <c r="K108" s="863">
        <v>109</v>
      </c>
      <c r="L108" s="499">
        <f t="shared" si="3"/>
        <v>10006.199999999999</v>
      </c>
      <c r="M108" s="499">
        <v>50.8</v>
      </c>
      <c r="N108" s="586">
        <v>2800</v>
      </c>
      <c r="O108" s="586">
        <v>2920</v>
      </c>
      <c r="P108" s="586">
        <v>2920</v>
      </c>
      <c r="Q108" s="586">
        <v>2720</v>
      </c>
      <c r="R108" s="586">
        <v>3900</v>
      </c>
      <c r="S108" s="586">
        <v>3610</v>
      </c>
      <c r="T108" s="586">
        <v>3610</v>
      </c>
      <c r="U108" s="586"/>
      <c r="V108" s="586"/>
      <c r="W108" s="586"/>
      <c r="X108" s="586"/>
    </row>
    <row r="109" spans="1:24" s="65" customFormat="1" ht="21.9" customHeight="1">
      <c r="A109" s="84" t="s">
        <v>3060</v>
      </c>
      <c r="B109" s="498" t="s">
        <v>3116</v>
      </c>
      <c r="C109" s="498" t="s">
        <v>4333</v>
      </c>
      <c r="D109" s="498" t="s">
        <v>3996</v>
      </c>
      <c r="E109" s="498" t="s">
        <v>4525</v>
      </c>
      <c r="F109" s="498" t="s">
        <v>4332</v>
      </c>
      <c r="G109" s="498" t="s">
        <v>4334</v>
      </c>
      <c r="H109" s="535" t="s">
        <v>5349</v>
      </c>
      <c r="I109" s="500">
        <f t="shared" si="2"/>
        <v>1.2803347280334727</v>
      </c>
      <c r="J109" s="585">
        <v>91.8</v>
      </c>
      <c r="K109" s="585">
        <v>71.7</v>
      </c>
      <c r="L109" s="499">
        <f t="shared" si="3"/>
        <v>6582.06</v>
      </c>
      <c r="M109" s="499">
        <v>33.200000000000003</v>
      </c>
      <c r="N109" s="586">
        <v>1840</v>
      </c>
      <c r="O109" s="586"/>
      <c r="P109" s="586">
        <v>2000</v>
      </c>
      <c r="Q109" s="586">
        <v>1850</v>
      </c>
      <c r="R109" s="586">
        <v>2600</v>
      </c>
      <c r="S109" s="586">
        <v>2400</v>
      </c>
      <c r="T109" s="586">
        <v>2400</v>
      </c>
      <c r="U109" s="586"/>
      <c r="V109" s="586"/>
      <c r="W109" s="586"/>
      <c r="X109" s="586"/>
    </row>
    <row r="110" spans="1:24" s="65" customFormat="1" ht="21.9" customHeight="1">
      <c r="A110" s="84" t="s">
        <v>4252</v>
      </c>
      <c r="B110" s="38" t="s">
        <v>3770</v>
      </c>
      <c r="C110" s="38" t="s">
        <v>3771</v>
      </c>
      <c r="D110" s="38" t="s">
        <v>3772</v>
      </c>
      <c r="E110" s="38" t="s">
        <v>278</v>
      </c>
      <c r="F110" s="38" t="s">
        <v>3773</v>
      </c>
      <c r="G110" s="38" t="s">
        <v>2049</v>
      </c>
      <c r="H110" s="665" t="s">
        <v>4827</v>
      </c>
      <c r="I110" s="506">
        <f t="shared" si="2"/>
        <v>0.59824561403508769</v>
      </c>
      <c r="J110" s="670">
        <v>68.2</v>
      </c>
      <c r="K110" s="672">
        <v>114</v>
      </c>
      <c r="L110" s="505">
        <f t="shared" si="3"/>
        <v>7774.8</v>
      </c>
      <c r="M110" s="505">
        <v>40</v>
      </c>
      <c r="N110" s="532">
        <v>3550</v>
      </c>
      <c r="O110" s="532">
        <v>3770</v>
      </c>
      <c r="P110" s="532">
        <v>3770</v>
      </c>
      <c r="Q110" s="532">
        <v>3530</v>
      </c>
      <c r="R110" s="532">
        <v>5200</v>
      </c>
      <c r="S110" s="532">
        <v>4880</v>
      </c>
      <c r="T110" s="532">
        <v>4880</v>
      </c>
      <c r="U110" s="532"/>
      <c r="V110" s="532"/>
      <c r="W110" s="532"/>
      <c r="X110" s="532"/>
    </row>
    <row r="111" spans="1:24" s="65" customFormat="1" ht="21.9" customHeight="1">
      <c r="A111" s="84" t="s">
        <v>4253</v>
      </c>
      <c r="B111" s="38" t="s">
        <v>2637</v>
      </c>
      <c r="C111" s="38" t="s">
        <v>3311</v>
      </c>
      <c r="D111" s="38" t="s">
        <v>1167</v>
      </c>
      <c r="E111" s="38" t="s">
        <v>1168</v>
      </c>
      <c r="F111" s="38" t="s">
        <v>384</v>
      </c>
      <c r="G111" s="38" t="s">
        <v>1169</v>
      </c>
      <c r="H111" s="665" t="s">
        <v>5349</v>
      </c>
      <c r="I111" s="506">
        <f>J111/K111</f>
        <v>0.46636259977194977</v>
      </c>
      <c r="J111" s="670">
        <v>40.9</v>
      </c>
      <c r="K111" s="670">
        <v>87.7</v>
      </c>
      <c r="L111" s="505">
        <f>J111*K111</f>
        <v>3586.93</v>
      </c>
      <c r="M111" s="505">
        <v>18.3</v>
      </c>
      <c r="N111" s="532"/>
      <c r="O111" s="702">
        <v>4650</v>
      </c>
      <c r="P111" s="702">
        <v>4650</v>
      </c>
      <c r="Q111" s="702">
        <v>4360</v>
      </c>
      <c r="R111" s="702">
        <v>5800</v>
      </c>
      <c r="S111" s="702">
        <v>5440</v>
      </c>
      <c r="T111" s="702">
        <v>5440</v>
      </c>
      <c r="U111" s="532"/>
      <c r="V111" s="532"/>
      <c r="W111" s="532"/>
      <c r="X111" s="532"/>
    </row>
    <row r="112" spans="1:24" s="65" customFormat="1" ht="21.9" customHeight="1">
      <c r="A112" s="84" t="s">
        <v>4254</v>
      </c>
      <c r="B112" s="498" t="s">
        <v>2780</v>
      </c>
      <c r="C112" s="498" t="s">
        <v>2050</v>
      </c>
      <c r="D112" s="498" t="s">
        <v>1146</v>
      </c>
      <c r="E112" s="498" t="s">
        <v>2051</v>
      </c>
      <c r="F112" s="498" t="s">
        <v>342</v>
      </c>
      <c r="G112" s="498" t="s">
        <v>4828</v>
      </c>
      <c r="H112" s="535" t="s">
        <v>4829</v>
      </c>
      <c r="I112" s="504">
        <f t="shared" si="2"/>
        <v>0.82193396226415105</v>
      </c>
      <c r="J112" s="585">
        <v>69.7</v>
      </c>
      <c r="K112" s="585">
        <v>84.8</v>
      </c>
      <c r="L112" s="499">
        <f t="shared" si="3"/>
        <v>5910.56</v>
      </c>
      <c r="M112" s="499">
        <v>30</v>
      </c>
      <c r="N112" s="586">
        <v>2500</v>
      </c>
      <c r="O112" s="586">
        <v>2600</v>
      </c>
      <c r="P112" s="586">
        <v>2600</v>
      </c>
      <c r="Q112" s="586">
        <v>2440</v>
      </c>
      <c r="R112" s="586">
        <v>3800</v>
      </c>
      <c r="S112" s="586">
        <v>3530</v>
      </c>
      <c r="T112" s="586">
        <v>3530</v>
      </c>
      <c r="U112" s="586">
        <v>4300</v>
      </c>
      <c r="V112" s="586">
        <v>6600</v>
      </c>
      <c r="W112" s="586"/>
      <c r="X112" s="586"/>
    </row>
    <row r="113" spans="1:24" s="65" customFormat="1" ht="21.9" customHeight="1">
      <c r="A113" s="84" t="s">
        <v>4255</v>
      </c>
      <c r="B113" s="498" t="s">
        <v>4830</v>
      </c>
      <c r="C113" s="498" t="s">
        <v>4831</v>
      </c>
      <c r="D113" s="498" t="s">
        <v>1146</v>
      </c>
      <c r="E113" s="498" t="s">
        <v>1973</v>
      </c>
      <c r="F113" s="498" t="s">
        <v>342</v>
      </c>
      <c r="G113" s="498" t="s">
        <v>3672</v>
      </c>
      <c r="H113" s="535" t="s">
        <v>151</v>
      </c>
      <c r="I113" s="504">
        <f t="shared" si="2"/>
        <v>0.82193396226415105</v>
      </c>
      <c r="J113" s="585">
        <v>69.7</v>
      </c>
      <c r="K113" s="585">
        <v>84.8</v>
      </c>
      <c r="L113" s="499">
        <f t="shared" si="3"/>
        <v>5910.56</v>
      </c>
      <c r="M113" s="499">
        <v>29</v>
      </c>
      <c r="N113" s="586">
        <v>2600</v>
      </c>
      <c r="O113" s="586"/>
      <c r="P113" s="586">
        <v>3000</v>
      </c>
      <c r="Q113" s="586">
        <v>2790</v>
      </c>
      <c r="R113" s="586">
        <v>3800</v>
      </c>
      <c r="S113" s="586">
        <v>3530</v>
      </c>
      <c r="T113" s="586">
        <v>3530</v>
      </c>
      <c r="U113" s="586"/>
      <c r="V113" s="586"/>
      <c r="W113" s="586"/>
      <c r="X113" s="586"/>
    </row>
    <row r="114" spans="1:24" s="65" customFormat="1" ht="21.9" customHeight="1">
      <c r="A114" s="84" t="s">
        <v>522</v>
      </c>
      <c r="B114" s="38" t="s">
        <v>1147</v>
      </c>
      <c r="C114" s="38" t="s">
        <v>1573</v>
      </c>
      <c r="D114" s="38" t="s">
        <v>1574</v>
      </c>
      <c r="E114" s="38" t="s">
        <v>1578</v>
      </c>
      <c r="F114" s="38" t="s">
        <v>1575</v>
      </c>
      <c r="G114" s="38" t="s">
        <v>4526</v>
      </c>
      <c r="H114" s="665" t="s">
        <v>5349</v>
      </c>
      <c r="I114" s="506">
        <f t="shared" si="2"/>
        <v>0.5508064516129032</v>
      </c>
      <c r="J114" s="670">
        <v>68.3</v>
      </c>
      <c r="K114" s="672">
        <v>124</v>
      </c>
      <c r="L114" s="505">
        <f t="shared" si="3"/>
        <v>8469.1999999999989</v>
      </c>
      <c r="M114" s="505">
        <v>44</v>
      </c>
      <c r="N114" s="532">
        <v>4400</v>
      </c>
      <c r="O114" s="532">
        <v>4590</v>
      </c>
      <c r="P114" s="532">
        <v>4590</v>
      </c>
      <c r="Q114" s="532">
        <v>4260</v>
      </c>
      <c r="R114" s="532">
        <v>5600</v>
      </c>
      <c r="S114" s="532">
        <v>5210</v>
      </c>
      <c r="T114" s="532">
        <v>5210</v>
      </c>
      <c r="U114" s="532">
        <v>7400</v>
      </c>
      <c r="V114" s="532">
        <v>10000</v>
      </c>
      <c r="W114" s="532"/>
      <c r="X114" s="532"/>
    </row>
    <row r="115" spans="1:24" s="65" customFormat="1" ht="21.9" customHeight="1">
      <c r="A115" s="84" t="s">
        <v>4689</v>
      </c>
      <c r="B115" s="38" t="s">
        <v>1147</v>
      </c>
      <c r="C115" s="38" t="s">
        <v>1573</v>
      </c>
      <c r="D115" s="38" t="s">
        <v>1576</v>
      </c>
      <c r="E115" s="38" t="s">
        <v>1578</v>
      </c>
      <c r="F115" s="38" t="s">
        <v>1575</v>
      </c>
      <c r="G115" s="38" t="s">
        <v>4526</v>
      </c>
      <c r="H115" s="665" t="s">
        <v>5349</v>
      </c>
      <c r="I115" s="506">
        <f t="shared" si="2"/>
        <v>0.64433962264150946</v>
      </c>
      <c r="J115" s="670">
        <v>68.3</v>
      </c>
      <c r="K115" s="672">
        <v>106</v>
      </c>
      <c r="L115" s="505">
        <f t="shared" si="3"/>
        <v>7239.7999999999993</v>
      </c>
      <c r="M115" s="505">
        <v>37.700000000000003</v>
      </c>
      <c r="N115" s="532">
        <v>3780</v>
      </c>
      <c r="O115" s="532"/>
      <c r="P115" s="532">
        <v>3800</v>
      </c>
      <c r="Q115" s="532">
        <v>3540</v>
      </c>
      <c r="R115" s="532">
        <v>4800</v>
      </c>
      <c r="S115" s="532">
        <v>4460</v>
      </c>
      <c r="T115" s="532">
        <v>4460</v>
      </c>
      <c r="U115" s="532"/>
      <c r="V115" s="532"/>
      <c r="W115" s="532"/>
      <c r="X115" s="532"/>
    </row>
    <row r="116" spans="1:24" s="65" customFormat="1" ht="21.9" customHeight="1">
      <c r="A116" s="84" t="s">
        <v>3568</v>
      </c>
      <c r="B116" s="498" t="s">
        <v>4527</v>
      </c>
      <c r="C116" s="498" t="s">
        <v>1362</v>
      </c>
      <c r="D116" s="498" t="s">
        <v>668</v>
      </c>
      <c r="E116" s="498" t="s">
        <v>4528</v>
      </c>
      <c r="F116" s="498" t="s">
        <v>668</v>
      </c>
      <c r="G116" s="498" t="s">
        <v>1363</v>
      </c>
      <c r="H116" s="535" t="s">
        <v>5349</v>
      </c>
      <c r="I116" s="500">
        <f t="shared" si="2"/>
        <v>1</v>
      </c>
      <c r="J116" s="863">
        <v>104</v>
      </c>
      <c r="K116" s="863">
        <v>104</v>
      </c>
      <c r="L116" s="499">
        <f t="shared" si="3"/>
        <v>10816</v>
      </c>
      <c r="M116" s="499">
        <v>55.7</v>
      </c>
      <c r="N116" s="586">
        <v>2020</v>
      </c>
      <c r="O116" s="586"/>
      <c r="P116" s="586">
        <v>2600</v>
      </c>
      <c r="Q116" s="586">
        <v>2410</v>
      </c>
      <c r="R116" s="586">
        <v>3400</v>
      </c>
      <c r="S116" s="586">
        <v>3140</v>
      </c>
      <c r="T116" s="586">
        <v>3140</v>
      </c>
      <c r="U116" s="586"/>
      <c r="V116" s="586"/>
      <c r="W116" s="586"/>
      <c r="X116" s="586"/>
    </row>
    <row r="117" spans="1:24" s="65" customFormat="1" ht="21.9" customHeight="1">
      <c r="A117" s="84" t="s">
        <v>3209</v>
      </c>
      <c r="B117" s="498" t="s">
        <v>3210</v>
      </c>
      <c r="C117" s="498" t="s">
        <v>3211</v>
      </c>
      <c r="D117" s="498" t="s">
        <v>1148</v>
      </c>
      <c r="E117" s="498" t="s">
        <v>3212</v>
      </c>
      <c r="F117" s="498" t="s">
        <v>3213</v>
      </c>
      <c r="G117" s="498" t="s">
        <v>3214</v>
      </c>
      <c r="H117" s="535" t="s">
        <v>3062</v>
      </c>
      <c r="I117" s="504">
        <f>J117/K117</f>
        <v>0.83670295489891133</v>
      </c>
      <c r="J117" s="585">
        <v>53.8</v>
      </c>
      <c r="K117" s="585">
        <v>64.3</v>
      </c>
      <c r="L117" s="499">
        <f>J117*K117</f>
        <v>3459.3399999999997</v>
      </c>
      <c r="M117" s="499">
        <v>17.2</v>
      </c>
      <c r="N117" s="586"/>
      <c r="O117" s="586"/>
      <c r="P117" s="586">
        <v>2780</v>
      </c>
      <c r="Q117" s="586">
        <v>2600</v>
      </c>
      <c r="R117" s="586">
        <v>3500</v>
      </c>
      <c r="S117" s="586">
        <v>3280</v>
      </c>
      <c r="T117" s="586">
        <v>3280</v>
      </c>
      <c r="U117" s="586"/>
      <c r="V117" s="586"/>
      <c r="W117" s="586"/>
      <c r="X117" s="586"/>
    </row>
    <row r="118" spans="1:24" s="65" customFormat="1" ht="21.9" customHeight="1">
      <c r="A118" s="84" t="s">
        <v>3569</v>
      </c>
      <c r="B118" s="498" t="s">
        <v>1364</v>
      </c>
      <c r="C118" s="498" t="s">
        <v>487</v>
      </c>
      <c r="D118" s="498" t="s">
        <v>1914</v>
      </c>
      <c r="E118" s="498" t="s">
        <v>488</v>
      </c>
      <c r="F118" s="498" t="s">
        <v>2338</v>
      </c>
      <c r="G118" s="498" t="s">
        <v>489</v>
      </c>
      <c r="H118" s="535" t="s">
        <v>3062</v>
      </c>
      <c r="I118" s="504">
        <f t="shared" si="2"/>
        <v>0.5243243243243243</v>
      </c>
      <c r="J118" s="585">
        <v>77.599999999999994</v>
      </c>
      <c r="K118" s="863">
        <v>148</v>
      </c>
      <c r="L118" s="499">
        <f t="shared" si="3"/>
        <v>11484.8</v>
      </c>
      <c r="M118" s="499">
        <v>59.3</v>
      </c>
      <c r="N118" s="586">
        <v>4200</v>
      </c>
      <c r="O118" s="586">
        <v>4500</v>
      </c>
      <c r="P118" s="586">
        <v>4500</v>
      </c>
      <c r="Q118" s="586">
        <v>4200</v>
      </c>
      <c r="R118" s="586">
        <v>5700</v>
      </c>
      <c r="S118" s="586">
        <v>5310</v>
      </c>
      <c r="T118" s="586">
        <v>5310</v>
      </c>
      <c r="U118" s="586"/>
      <c r="V118" s="586"/>
      <c r="W118" s="586"/>
      <c r="X118" s="586"/>
    </row>
    <row r="119" spans="1:24" s="65" customFormat="1" ht="21.9" customHeight="1">
      <c r="A119" s="84" t="s">
        <v>3570</v>
      </c>
      <c r="B119" s="38" t="s">
        <v>490</v>
      </c>
      <c r="C119" s="38" t="s">
        <v>1974</v>
      </c>
      <c r="D119" s="38" t="s">
        <v>4131</v>
      </c>
      <c r="E119" s="38" t="s">
        <v>1976</v>
      </c>
      <c r="F119" s="38" t="s">
        <v>2339</v>
      </c>
      <c r="G119" s="38" t="s">
        <v>491</v>
      </c>
      <c r="H119" s="665" t="s">
        <v>5349</v>
      </c>
      <c r="I119" s="506">
        <f t="shared" si="2"/>
        <v>0.51217948717948725</v>
      </c>
      <c r="J119" s="670">
        <v>79.900000000000006</v>
      </c>
      <c r="K119" s="672">
        <v>156</v>
      </c>
      <c r="L119" s="505">
        <f t="shared" si="3"/>
        <v>12464.400000000001</v>
      </c>
      <c r="M119" s="505">
        <v>64</v>
      </c>
      <c r="N119" s="532">
        <v>4080</v>
      </c>
      <c r="O119" s="532">
        <v>4150</v>
      </c>
      <c r="P119" s="532">
        <v>4150</v>
      </c>
      <c r="Q119" s="532">
        <v>3900</v>
      </c>
      <c r="R119" s="532">
        <v>6300</v>
      </c>
      <c r="S119" s="532">
        <v>5840</v>
      </c>
      <c r="T119" s="532">
        <v>5840</v>
      </c>
      <c r="U119" s="532"/>
      <c r="V119" s="532"/>
      <c r="W119" s="532"/>
      <c r="X119" s="532"/>
    </row>
    <row r="120" spans="1:24" s="65" customFormat="1" ht="21.9" customHeight="1">
      <c r="A120" s="84" t="s">
        <v>3571</v>
      </c>
      <c r="B120" s="38" t="s">
        <v>1439</v>
      </c>
      <c r="C120" s="38" t="s">
        <v>3915</v>
      </c>
      <c r="D120" s="38" t="s">
        <v>3916</v>
      </c>
      <c r="E120" s="38" t="s">
        <v>3424</v>
      </c>
      <c r="F120" s="38" t="s">
        <v>5018</v>
      </c>
      <c r="G120" s="38" t="s">
        <v>3828</v>
      </c>
      <c r="H120" s="665" t="s">
        <v>4060</v>
      </c>
      <c r="I120" s="506">
        <f t="shared" si="2"/>
        <v>0.55000000000000004</v>
      </c>
      <c r="J120" s="670">
        <v>97.9</v>
      </c>
      <c r="K120" s="672">
        <v>178</v>
      </c>
      <c r="L120" s="505">
        <f t="shared" si="3"/>
        <v>17426.2</v>
      </c>
      <c r="M120" s="505">
        <v>88</v>
      </c>
      <c r="N120" s="532">
        <v>4320</v>
      </c>
      <c r="O120" s="532">
        <v>4510</v>
      </c>
      <c r="P120" s="532">
        <v>4510</v>
      </c>
      <c r="Q120" s="532">
        <v>4200</v>
      </c>
      <c r="R120" s="532">
        <v>6100</v>
      </c>
      <c r="S120" s="532">
        <v>5640</v>
      </c>
      <c r="T120" s="532">
        <v>5640</v>
      </c>
      <c r="U120" s="532"/>
      <c r="V120" s="532"/>
      <c r="W120" s="532"/>
      <c r="X120" s="532"/>
    </row>
    <row r="121" spans="1:24" s="65" customFormat="1" ht="21.9" customHeight="1">
      <c r="A121" s="84" t="s">
        <v>4705</v>
      </c>
      <c r="B121" s="498" t="s">
        <v>3829</v>
      </c>
      <c r="C121" s="498" t="s">
        <v>1440</v>
      </c>
      <c r="D121" s="498" t="s">
        <v>1441</v>
      </c>
      <c r="E121" s="498" t="s">
        <v>3424</v>
      </c>
      <c r="F121" s="498" t="s">
        <v>1442</v>
      </c>
      <c r="G121" s="498" t="s">
        <v>1443</v>
      </c>
      <c r="H121" s="535" t="s">
        <v>5349</v>
      </c>
      <c r="I121" s="504">
        <f t="shared" si="2"/>
        <v>0.41617021276595745</v>
      </c>
      <c r="J121" s="585">
        <v>97.8</v>
      </c>
      <c r="K121" s="863">
        <v>235</v>
      </c>
      <c r="L121" s="499">
        <f t="shared" si="3"/>
        <v>22983</v>
      </c>
      <c r="M121" s="499">
        <v>116</v>
      </c>
      <c r="N121" s="586">
        <v>5610</v>
      </c>
      <c r="O121" s="586">
        <v>5850</v>
      </c>
      <c r="P121" s="586">
        <v>5850</v>
      </c>
      <c r="Q121" s="586">
        <v>5450</v>
      </c>
      <c r="R121" s="586">
        <v>7640</v>
      </c>
      <c r="S121" s="586">
        <v>7100</v>
      </c>
      <c r="T121" s="586">
        <v>7100</v>
      </c>
      <c r="U121" s="586"/>
      <c r="V121" s="586"/>
      <c r="W121" s="586"/>
      <c r="X121" s="586"/>
    </row>
    <row r="122" spans="1:24" s="65" customFormat="1" ht="21.9" customHeight="1">
      <c r="A122" s="84" t="s">
        <v>1354</v>
      </c>
      <c r="B122" s="498" t="s">
        <v>2197</v>
      </c>
      <c r="C122" s="498" t="s">
        <v>2198</v>
      </c>
      <c r="D122" s="498" t="s">
        <v>1148</v>
      </c>
      <c r="E122" s="498" t="s">
        <v>2199</v>
      </c>
      <c r="F122" s="498" t="s">
        <v>2200</v>
      </c>
      <c r="G122" s="498" t="s">
        <v>2201</v>
      </c>
      <c r="H122" s="535" t="s">
        <v>3062</v>
      </c>
      <c r="I122" s="504">
        <f>J122/K122</f>
        <v>0.87345679012345689</v>
      </c>
      <c r="J122" s="585">
        <v>56.6</v>
      </c>
      <c r="K122" s="585">
        <v>64.8</v>
      </c>
      <c r="L122" s="499">
        <f>J122*K122</f>
        <v>3667.68</v>
      </c>
      <c r="M122" s="499">
        <v>18.2</v>
      </c>
      <c r="N122" s="586"/>
      <c r="O122" s="586"/>
      <c r="P122" s="586">
        <v>2750</v>
      </c>
      <c r="Q122" s="586">
        <v>2570</v>
      </c>
      <c r="R122" s="586">
        <v>3520</v>
      </c>
      <c r="S122" s="586">
        <v>3280</v>
      </c>
      <c r="T122" s="586">
        <v>3280</v>
      </c>
      <c r="U122" s="586"/>
      <c r="V122" s="586"/>
      <c r="W122" s="586"/>
      <c r="X122" s="586"/>
    </row>
    <row r="123" spans="1:24" s="65" customFormat="1" ht="21.9" customHeight="1">
      <c r="A123" s="84" t="s">
        <v>4105</v>
      </c>
      <c r="B123" s="498" t="s">
        <v>2197</v>
      </c>
      <c r="C123" s="498" t="s">
        <v>986</v>
      </c>
      <c r="D123" s="498" t="s">
        <v>1148</v>
      </c>
      <c r="E123" s="498" t="s">
        <v>2199</v>
      </c>
      <c r="F123" s="498" t="s">
        <v>2200</v>
      </c>
      <c r="G123" s="498" t="s">
        <v>152</v>
      </c>
      <c r="H123" s="535" t="s">
        <v>3062</v>
      </c>
      <c r="I123" s="504">
        <f>J123/K123</f>
        <v>0.88117283950617287</v>
      </c>
      <c r="J123" s="585">
        <v>57.1</v>
      </c>
      <c r="K123" s="585">
        <v>64.8</v>
      </c>
      <c r="L123" s="499">
        <f>J123*K123</f>
        <v>3700.08</v>
      </c>
      <c r="M123" s="499">
        <v>18.36</v>
      </c>
      <c r="N123" s="586"/>
      <c r="O123" s="586"/>
      <c r="P123" s="586">
        <v>2730</v>
      </c>
      <c r="Q123" s="586">
        <v>2550</v>
      </c>
      <c r="R123" s="586">
        <v>3500</v>
      </c>
      <c r="S123" s="586">
        <v>3250</v>
      </c>
      <c r="T123" s="586">
        <v>3250</v>
      </c>
      <c r="U123" s="586"/>
      <c r="V123" s="586"/>
      <c r="W123" s="586"/>
      <c r="X123" s="586"/>
    </row>
    <row r="124" spans="1:24" s="65" customFormat="1" ht="21.9" customHeight="1">
      <c r="A124" s="84" t="s">
        <v>4706</v>
      </c>
      <c r="B124" s="38" t="s">
        <v>1444</v>
      </c>
      <c r="C124" s="38" t="s">
        <v>1445</v>
      </c>
      <c r="D124" s="38" t="s">
        <v>1446</v>
      </c>
      <c r="E124" s="38" t="s">
        <v>4278</v>
      </c>
      <c r="F124" s="38" t="s">
        <v>4279</v>
      </c>
      <c r="G124" s="38" t="s">
        <v>4280</v>
      </c>
      <c r="H124" s="665" t="s">
        <v>5349</v>
      </c>
      <c r="I124" s="506">
        <f t="shared" si="2"/>
        <v>0.71257485029940115</v>
      </c>
      <c r="J124" s="672">
        <v>119</v>
      </c>
      <c r="K124" s="672">
        <v>167</v>
      </c>
      <c r="L124" s="505">
        <f t="shared" si="3"/>
        <v>19873</v>
      </c>
      <c r="M124" s="505">
        <v>106.5</v>
      </c>
      <c r="N124" s="532"/>
      <c r="O124" s="532"/>
      <c r="P124" s="532">
        <v>3840</v>
      </c>
      <c r="Q124" s="532">
        <v>3560</v>
      </c>
      <c r="R124" s="532">
        <v>5000</v>
      </c>
      <c r="S124" s="532">
        <v>4620</v>
      </c>
      <c r="T124" s="532">
        <v>4620</v>
      </c>
      <c r="U124" s="532"/>
      <c r="V124" s="532"/>
      <c r="W124" s="532"/>
      <c r="X124" s="532"/>
    </row>
    <row r="125" spans="1:24" s="65" customFormat="1" ht="21.9" customHeight="1">
      <c r="A125" s="84" t="s">
        <v>4707</v>
      </c>
      <c r="B125" s="38" t="s">
        <v>4281</v>
      </c>
      <c r="C125" s="38" t="s">
        <v>3572</v>
      </c>
      <c r="D125" s="38" t="s">
        <v>4217</v>
      </c>
      <c r="E125" s="38" t="s">
        <v>4608</v>
      </c>
      <c r="F125" s="38" t="s">
        <v>3186</v>
      </c>
      <c r="G125" s="38" t="s">
        <v>3187</v>
      </c>
      <c r="H125" s="665" t="s">
        <v>5349</v>
      </c>
      <c r="I125" s="506">
        <f t="shared" si="2"/>
        <v>0.34844192634560905</v>
      </c>
      <c r="J125" s="672">
        <v>123</v>
      </c>
      <c r="K125" s="672">
        <v>353</v>
      </c>
      <c r="L125" s="505">
        <f t="shared" si="3"/>
        <v>43419</v>
      </c>
      <c r="M125" s="505">
        <v>218.2</v>
      </c>
      <c r="N125" s="532">
        <v>7400</v>
      </c>
      <c r="O125" s="532">
        <v>7600</v>
      </c>
      <c r="P125" s="532">
        <v>7600</v>
      </c>
      <c r="Q125" s="532">
        <v>7050</v>
      </c>
      <c r="R125" s="532">
        <v>10000</v>
      </c>
      <c r="S125" s="532">
        <v>9240</v>
      </c>
      <c r="T125" s="532">
        <v>9240</v>
      </c>
      <c r="U125" s="532"/>
      <c r="V125" s="532"/>
      <c r="W125" s="532"/>
      <c r="X125" s="532"/>
    </row>
    <row r="126" spans="1:24" s="65" customFormat="1" ht="21.9" customHeight="1">
      <c r="A126" s="84" t="s">
        <v>4708</v>
      </c>
      <c r="B126" s="498" t="s">
        <v>4606</v>
      </c>
      <c r="C126" s="498" t="s">
        <v>4607</v>
      </c>
      <c r="D126" s="498" t="s">
        <v>1692</v>
      </c>
      <c r="E126" s="498" t="s">
        <v>4608</v>
      </c>
      <c r="F126" s="498" t="s">
        <v>4609</v>
      </c>
      <c r="G126" s="498" t="s">
        <v>4610</v>
      </c>
      <c r="H126" s="535" t="s">
        <v>5349</v>
      </c>
      <c r="I126" s="504">
        <f>J126/K126</f>
        <v>0.29146919431279622</v>
      </c>
      <c r="J126" s="863">
        <v>123</v>
      </c>
      <c r="K126" s="863">
        <v>422</v>
      </c>
      <c r="L126" s="499">
        <f>J126*K126</f>
        <v>51906</v>
      </c>
      <c r="M126" s="499">
        <v>268</v>
      </c>
      <c r="N126" s="586">
        <v>7400</v>
      </c>
      <c r="O126" s="586">
        <v>7700</v>
      </c>
      <c r="P126" s="586">
        <v>7700</v>
      </c>
      <c r="Q126" s="586">
        <v>7210</v>
      </c>
      <c r="R126" s="586">
        <v>12000</v>
      </c>
      <c r="S126" s="586">
        <v>11060</v>
      </c>
      <c r="T126" s="586">
        <v>11060</v>
      </c>
      <c r="U126" s="586"/>
      <c r="V126" s="586"/>
      <c r="W126" s="586"/>
      <c r="X126" s="586"/>
    </row>
    <row r="127" spans="1:24" s="65" customFormat="1" ht="21.9" customHeight="1">
      <c r="A127" s="84" t="s">
        <v>4709</v>
      </c>
      <c r="B127" s="498" t="s">
        <v>4606</v>
      </c>
      <c r="C127" s="498" t="s">
        <v>4607</v>
      </c>
      <c r="D127" s="498" t="s">
        <v>1453</v>
      </c>
      <c r="E127" s="498" t="s">
        <v>4608</v>
      </c>
      <c r="F127" s="498" t="s">
        <v>4609</v>
      </c>
      <c r="G127" s="498" t="s">
        <v>4610</v>
      </c>
      <c r="H127" s="535" t="s">
        <v>5349</v>
      </c>
      <c r="I127" s="504">
        <f>J127/K127</f>
        <v>0.57396173588427435</v>
      </c>
      <c r="J127" s="863">
        <v>123</v>
      </c>
      <c r="K127" s="863">
        <v>214.3</v>
      </c>
      <c r="L127" s="499">
        <f>J127*K127</f>
        <v>26358.9</v>
      </c>
      <c r="M127" s="499">
        <v>135.63999999999999</v>
      </c>
      <c r="N127" s="586">
        <v>4500</v>
      </c>
      <c r="O127" s="586"/>
      <c r="P127" s="586">
        <v>4600</v>
      </c>
      <c r="Q127" s="586">
        <v>4260</v>
      </c>
      <c r="R127" s="586">
        <v>6100</v>
      </c>
      <c r="S127" s="586">
        <v>5620</v>
      </c>
      <c r="T127" s="586">
        <v>5620</v>
      </c>
      <c r="U127" s="586"/>
      <c r="V127" s="586"/>
      <c r="W127" s="586"/>
      <c r="X127" s="586"/>
    </row>
    <row r="128" spans="1:24" ht="21.9" customHeight="1">
      <c r="A128" s="69"/>
      <c r="B128" s="15"/>
      <c r="C128" s="14"/>
      <c r="D128" s="14"/>
      <c r="E128" s="14"/>
      <c r="F128" s="14"/>
      <c r="G128" s="14"/>
      <c r="H128" s="76"/>
      <c r="I128" s="255"/>
      <c r="J128" s="530"/>
    </row>
    <row r="129" spans="1:24" ht="21.9" customHeight="1">
      <c r="A129" s="69"/>
      <c r="B129" s="59"/>
      <c r="C129" s="52"/>
      <c r="D129" s="52"/>
      <c r="E129" s="52"/>
      <c r="F129" s="52"/>
      <c r="G129" s="52"/>
      <c r="H129" s="76"/>
      <c r="I129" s="255"/>
      <c r="J129" s="530"/>
      <c r="S129" s="7"/>
      <c r="T129" s="7"/>
      <c r="U129" s="7"/>
      <c r="V129" s="7"/>
      <c r="W129" s="7"/>
      <c r="X129" s="7"/>
    </row>
    <row r="130" spans="1:24" ht="21.9" customHeight="1">
      <c r="A130" s="69"/>
      <c r="B130" s="15"/>
      <c r="C130" s="14"/>
      <c r="D130" s="14"/>
      <c r="E130" s="14"/>
      <c r="F130" s="14"/>
      <c r="G130" s="14"/>
      <c r="H130" s="76"/>
      <c r="I130" s="255"/>
      <c r="J130" s="530"/>
      <c r="S130" s="7"/>
      <c r="T130" s="7"/>
      <c r="U130" s="7"/>
      <c r="V130" s="7"/>
      <c r="W130" s="7"/>
      <c r="X130" s="7"/>
    </row>
    <row r="131" spans="1:24" ht="21.9" customHeight="1">
      <c r="A131" s="69"/>
      <c r="B131" s="59"/>
      <c r="C131" s="52"/>
      <c r="D131" s="52"/>
      <c r="E131" s="52"/>
      <c r="F131" s="52"/>
      <c r="G131" s="52"/>
      <c r="H131" s="76"/>
      <c r="I131" s="255"/>
      <c r="J131" s="530"/>
      <c r="S131" s="7"/>
      <c r="T131" s="7"/>
      <c r="U131" s="7"/>
      <c r="V131" s="7"/>
      <c r="W131" s="7"/>
      <c r="X131" s="7"/>
    </row>
    <row r="132" spans="1:24" ht="21.9" customHeight="1">
      <c r="A132" s="69"/>
      <c r="B132" s="15"/>
      <c r="C132" s="14"/>
      <c r="D132" s="14"/>
      <c r="E132" s="14"/>
      <c r="F132" s="14"/>
      <c r="G132" s="14"/>
      <c r="H132" s="76"/>
      <c r="I132" s="255"/>
      <c r="J132" s="530"/>
      <c r="S132" s="7"/>
      <c r="T132" s="7"/>
      <c r="U132" s="7"/>
      <c r="V132" s="7"/>
      <c r="W132" s="7"/>
      <c r="X132" s="7"/>
    </row>
    <row r="133" spans="1:24" ht="21.9" customHeight="1">
      <c r="A133" s="69"/>
      <c r="B133" s="15"/>
      <c r="C133" s="14"/>
      <c r="D133" s="14"/>
      <c r="E133" s="14"/>
      <c r="F133" s="14"/>
      <c r="G133" s="14"/>
      <c r="H133" s="76"/>
      <c r="I133" s="255"/>
      <c r="J133" s="530"/>
      <c r="S133" s="7"/>
      <c r="T133" s="7"/>
      <c r="U133" s="7"/>
      <c r="V133" s="7"/>
      <c r="W133" s="7"/>
      <c r="X133" s="7"/>
    </row>
    <row r="134" spans="1:24" ht="21.9" customHeight="1">
      <c r="A134" s="69"/>
      <c r="B134" s="15"/>
      <c r="C134" s="14"/>
      <c r="D134" s="14"/>
      <c r="E134" s="14"/>
      <c r="F134" s="14"/>
      <c r="G134" s="14"/>
      <c r="H134" s="76"/>
      <c r="I134" s="255"/>
      <c r="J134" s="530"/>
    </row>
    <row r="135" spans="1:24" ht="21.9" customHeight="1">
      <c r="A135" s="69"/>
      <c r="B135" s="15"/>
      <c r="C135" s="14"/>
      <c r="D135" s="14"/>
      <c r="E135" s="14"/>
      <c r="F135" s="14"/>
      <c r="G135" s="14"/>
      <c r="H135" s="76"/>
      <c r="I135" s="255"/>
      <c r="J135" s="530"/>
    </row>
    <row r="136" spans="1:24" ht="21.9" customHeight="1">
      <c r="A136" s="69"/>
      <c r="B136" s="15"/>
      <c r="C136" s="14"/>
      <c r="D136" s="14"/>
      <c r="E136" s="14"/>
      <c r="F136" s="14"/>
      <c r="G136" s="14"/>
      <c r="H136" s="76"/>
      <c r="I136" s="255"/>
      <c r="J136" s="530"/>
    </row>
    <row r="137" spans="1:24" ht="21.9" customHeight="1">
      <c r="A137" s="69"/>
      <c r="B137" s="15"/>
      <c r="C137" s="14"/>
      <c r="D137" s="14"/>
      <c r="E137" s="14"/>
      <c r="F137" s="14"/>
      <c r="G137" s="14"/>
      <c r="H137" s="76"/>
      <c r="I137" s="255"/>
      <c r="J137" s="530"/>
    </row>
    <row r="138" spans="1:24" ht="21.9" customHeight="1">
      <c r="A138" s="69"/>
      <c r="B138" s="15"/>
      <c r="C138" s="14"/>
      <c r="D138" s="14"/>
      <c r="E138" s="14"/>
      <c r="F138" s="14"/>
      <c r="G138" s="14"/>
      <c r="H138" s="76"/>
      <c r="I138" s="255"/>
      <c r="J138" s="530"/>
    </row>
    <row r="139" spans="1:24" ht="21.9" customHeight="1">
      <c r="A139" s="69"/>
      <c r="B139" s="15"/>
      <c r="C139" s="14"/>
      <c r="D139" s="14"/>
      <c r="E139" s="14"/>
      <c r="F139" s="14"/>
      <c r="G139" s="14"/>
      <c r="H139" s="76"/>
      <c r="I139" s="255"/>
      <c r="J139" s="530"/>
    </row>
    <row r="140" spans="1:24" ht="21.9" customHeight="1">
      <c r="A140" s="69"/>
      <c r="B140" s="15"/>
      <c r="C140" s="14"/>
      <c r="D140" s="14"/>
      <c r="E140" s="14"/>
      <c r="F140" s="14"/>
      <c r="G140" s="14"/>
      <c r="H140" s="76"/>
      <c r="I140" s="255"/>
      <c r="J140" s="530"/>
    </row>
    <row r="141" spans="1:24" ht="21.9" customHeight="1">
      <c r="A141" s="69"/>
      <c r="B141" s="59"/>
      <c r="C141" s="52"/>
      <c r="D141" s="52"/>
      <c r="E141" s="52"/>
      <c r="F141" s="52"/>
      <c r="G141" s="52"/>
      <c r="H141" s="76"/>
      <c r="I141" s="255"/>
      <c r="J141" s="530"/>
    </row>
    <row r="142" spans="1:24" ht="21.9" customHeight="1">
      <c r="A142" s="69"/>
      <c r="B142" s="15"/>
      <c r="C142" s="14"/>
      <c r="D142" s="14"/>
      <c r="E142" s="14"/>
      <c r="F142" s="14"/>
      <c r="G142" s="14"/>
      <c r="H142" s="76"/>
      <c r="I142" s="255"/>
      <c r="J142" s="530"/>
    </row>
    <row r="143" spans="1:24" ht="21.9" customHeight="1">
      <c r="A143" s="69"/>
      <c r="B143" s="15"/>
      <c r="C143" s="14"/>
      <c r="D143" s="14"/>
      <c r="E143" s="14"/>
      <c r="F143" s="14"/>
      <c r="G143" s="14"/>
      <c r="H143" s="76"/>
      <c r="I143" s="255"/>
      <c r="J143" s="530"/>
    </row>
    <row r="144" spans="1:24" ht="21.9" customHeight="1">
      <c r="A144" s="69"/>
      <c r="B144" s="15"/>
      <c r="C144" s="14"/>
      <c r="D144" s="14"/>
      <c r="E144" s="14"/>
      <c r="F144" s="14"/>
      <c r="G144" s="14"/>
      <c r="H144" s="76"/>
      <c r="I144" s="255"/>
      <c r="J144" s="530"/>
    </row>
    <row r="145" spans="1:10" ht="21.9" customHeight="1">
      <c r="A145" s="69"/>
      <c r="B145" s="15"/>
      <c r="C145" s="14"/>
      <c r="D145" s="14"/>
      <c r="E145" s="14"/>
      <c r="F145" s="14"/>
      <c r="G145" s="14"/>
      <c r="H145" s="76"/>
      <c r="I145" s="255"/>
      <c r="J145" s="530"/>
    </row>
    <row r="146" spans="1:10" ht="21.9" customHeight="1">
      <c r="A146" s="69"/>
      <c r="B146" s="15"/>
      <c r="C146" s="14"/>
      <c r="D146" s="14"/>
      <c r="E146" s="14"/>
      <c r="F146" s="14"/>
      <c r="G146" s="14"/>
      <c r="H146" s="76"/>
      <c r="I146" s="255"/>
      <c r="J146" s="530"/>
    </row>
    <row r="147" spans="1:10" ht="21.9" customHeight="1">
      <c r="A147" s="69"/>
      <c r="B147" s="15"/>
      <c r="C147" s="14"/>
      <c r="D147" s="14"/>
      <c r="E147" s="14"/>
      <c r="F147" s="14"/>
      <c r="G147" s="14"/>
      <c r="H147" s="76"/>
      <c r="I147" s="255"/>
      <c r="J147" s="530"/>
    </row>
    <row r="148" spans="1:10" ht="21.9" customHeight="1">
      <c r="A148" s="69"/>
      <c r="B148" s="15"/>
      <c r="C148" s="14"/>
      <c r="D148" s="14"/>
      <c r="E148" s="14"/>
      <c r="F148" s="14"/>
      <c r="G148" s="14"/>
      <c r="H148" s="76"/>
      <c r="I148" s="255"/>
      <c r="J148" s="530"/>
    </row>
    <row r="149" spans="1:10" ht="21.9" customHeight="1">
      <c r="A149" s="69"/>
      <c r="B149" s="15"/>
      <c r="C149" s="14"/>
      <c r="D149" s="14"/>
      <c r="E149" s="14"/>
      <c r="F149" s="14"/>
      <c r="G149" s="14"/>
      <c r="H149" s="76"/>
      <c r="I149" s="255"/>
      <c r="J149" s="530"/>
    </row>
    <row r="150" spans="1:10" ht="21.9" customHeight="1">
      <c r="A150" s="69"/>
      <c r="B150" s="15"/>
      <c r="C150" s="14"/>
      <c r="D150" s="14"/>
      <c r="E150" s="14"/>
      <c r="F150" s="14"/>
      <c r="G150" s="14"/>
      <c r="H150" s="76"/>
      <c r="I150" s="255"/>
      <c r="J150" s="530"/>
    </row>
    <row r="151" spans="1:10" ht="21.9" customHeight="1">
      <c r="A151" s="69"/>
      <c r="B151" s="15"/>
      <c r="C151" s="14"/>
      <c r="D151" s="14"/>
      <c r="E151" s="14"/>
      <c r="F151" s="14"/>
      <c r="G151" s="14"/>
      <c r="H151" s="76"/>
      <c r="I151" s="255"/>
      <c r="J151" s="530"/>
    </row>
    <row r="152" spans="1:10" ht="21.9" customHeight="1">
      <c r="A152" s="69"/>
      <c r="B152" s="15"/>
      <c r="C152" s="14"/>
      <c r="D152" s="14"/>
      <c r="E152" s="14"/>
      <c r="F152" s="14"/>
      <c r="G152" s="14"/>
      <c r="H152" s="76"/>
      <c r="I152" s="255"/>
      <c r="J152" s="530"/>
    </row>
    <row r="153" spans="1:10" ht="21.9" customHeight="1">
      <c r="A153" s="69"/>
      <c r="B153" s="59"/>
      <c r="C153" s="52"/>
      <c r="D153" s="52"/>
      <c r="E153" s="52"/>
      <c r="F153" s="52"/>
      <c r="G153" s="52"/>
      <c r="H153" s="76"/>
      <c r="I153" s="255"/>
      <c r="J153" s="530"/>
    </row>
    <row r="154" spans="1:10" ht="21.9" customHeight="1">
      <c r="A154" s="69"/>
      <c r="B154" s="15"/>
      <c r="C154" s="14"/>
      <c r="D154" s="14"/>
      <c r="E154" s="14"/>
      <c r="F154" s="14"/>
      <c r="G154" s="14"/>
      <c r="H154" s="76"/>
      <c r="I154" s="255"/>
      <c r="J154" s="530"/>
    </row>
    <row r="155" spans="1:10" ht="21.9" customHeight="1">
      <c r="A155" s="69"/>
      <c r="B155" s="59"/>
      <c r="C155" s="52"/>
      <c r="D155" s="52"/>
      <c r="E155" s="52"/>
      <c r="F155" s="52"/>
      <c r="G155" s="52"/>
      <c r="H155" s="76"/>
      <c r="I155" s="255"/>
      <c r="J155" s="530"/>
    </row>
    <row r="156" spans="1:10" ht="21.9" customHeight="1">
      <c r="A156" s="69"/>
      <c r="B156" s="59"/>
      <c r="C156" s="52"/>
      <c r="D156" s="52"/>
      <c r="E156" s="52"/>
      <c r="F156" s="52"/>
      <c r="G156" s="52"/>
      <c r="H156" s="76"/>
      <c r="I156" s="255"/>
      <c r="J156" s="530"/>
    </row>
    <row r="157" spans="1:10" ht="21.9" customHeight="1">
      <c r="A157" s="69"/>
      <c r="B157" s="59"/>
      <c r="C157" s="52"/>
      <c r="D157" s="52"/>
      <c r="E157" s="52"/>
      <c r="F157" s="52"/>
      <c r="G157" s="52"/>
      <c r="H157" s="76"/>
      <c r="I157" s="255"/>
      <c r="J157" s="530"/>
    </row>
    <row r="158" spans="1:10" ht="21.9" customHeight="1">
      <c r="A158" s="69"/>
      <c r="B158" s="59"/>
      <c r="C158" s="52"/>
      <c r="D158" s="52"/>
      <c r="E158" s="52"/>
      <c r="F158" s="52"/>
      <c r="G158" s="52"/>
      <c r="H158" s="76"/>
      <c r="I158" s="255"/>
      <c r="J158" s="530"/>
    </row>
    <row r="159" spans="1:10" ht="21.9" customHeight="1">
      <c r="A159" s="69"/>
      <c r="B159" s="15"/>
      <c r="C159" s="14"/>
      <c r="D159" s="14"/>
      <c r="E159" s="14"/>
      <c r="F159" s="14"/>
      <c r="G159" s="14"/>
      <c r="H159" s="76"/>
      <c r="I159" s="255"/>
      <c r="J159" s="530"/>
    </row>
    <row r="160" spans="1:10" ht="21.9" customHeight="1">
      <c r="A160" s="69"/>
      <c r="B160" s="15"/>
      <c r="C160" s="14"/>
      <c r="D160" s="14"/>
      <c r="E160" s="14"/>
      <c r="F160" s="14"/>
      <c r="G160" s="14"/>
      <c r="H160" s="76"/>
      <c r="I160" s="255"/>
      <c r="J160" s="530"/>
    </row>
    <row r="161" spans="1:10" ht="21.9" customHeight="1">
      <c r="A161" s="69"/>
      <c r="B161" s="15"/>
      <c r="C161" s="14"/>
      <c r="D161" s="14"/>
      <c r="E161" s="14"/>
      <c r="F161" s="14"/>
      <c r="G161" s="14"/>
      <c r="H161" s="76"/>
      <c r="I161" s="255"/>
      <c r="J161" s="530"/>
    </row>
    <row r="162" spans="1:10" ht="21.9" customHeight="1">
      <c r="A162" s="69"/>
      <c r="B162" s="15"/>
      <c r="C162" s="14"/>
      <c r="D162" s="14"/>
      <c r="E162" s="14"/>
      <c r="F162" s="14"/>
      <c r="G162" s="14"/>
      <c r="H162" s="76"/>
      <c r="I162" s="255"/>
      <c r="J162" s="530"/>
    </row>
    <row r="163" spans="1:10" ht="21.9" customHeight="1">
      <c r="A163" s="69"/>
      <c r="B163" s="15"/>
      <c r="C163" s="14"/>
      <c r="D163" s="14"/>
      <c r="E163" s="14"/>
      <c r="F163" s="14"/>
      <c r="G163" s="14"/>
      <c r="H163" s="76"/>
      <c r="I163" s="255"/>
      <c r="J163" s="530"/>
    </row>
    <row r="164" spans="1:10" ht="21.9" customHeight="1">
      <c r="A164" s="69"/>
      <c r="B164" s="15"/>
      <c r="C164" s="14"/>
      <c r="D164" s="14"/>
      <c r="E164" s="14"/>
      <c r="F164" s="14"/>
      <c r="G164" s="14"/>
      <c r="H164" s="76"/>
      <c r="I164" s="255"/>
      <c r="J164" s="530"/>
    </row>
    <row r="165" spans="1:10" ht="21.9" customHeight="1">
      <c r="A165" s="69"/>
      <c r="B165" s="59"/>
      <c r="C165" s="52"/>
      <c r="D165" s="52"/>
      <c r="E165" s="52"/>
      <c r="F165" s="52"/>
      <c r="G165" s="52"/>
      <c r="H165" s="76"/>
      <c r="I165" s="255"/>
      <c r="J165" s="530"/>
    </row>
    <row r="166" spans="1:10" ht="21.9" customHeight="1">
      <c r="A166" s="69"/>
      <c r="B166" s="15"/>
      <c r="C166" s="14"/>
      <c r="D166" s="14"/>
      <c r="E166" s="14"/>
      <c r="F166" s="14"/>
      <c r="G166" s="14"/>
      <c r="H166" s="76"/>
      <c r="I166" s="255"/>
      <c r="J166" s="530"/>
    </row>
    <row r="167" spans="1:10" ht="21.9" customHeight="1">
      <c r="A167" s="69"/>
      <c r="B167" s="15"/>
      <c r="C167" s="14"/>
      <c r="D167" s="14"/>
      <c r="E167" s="14"/>
      <c r="F167" s="14"/>
      <c r="G167" s="14"/>
      <c r="H167" s="76"/>
      <c r="I167" s="255"/>
      <c r="J167" s="530"/>
    </row>
    <row r="168" spans="1:10" ht="21.9" customHeight="1">
      <c r="A168" s="69"/>
      <c r="B168" s="15"/>
      <c r="C168" s="14"/>
      <c r="D168" s="14"/>
      <c r="E168" s="14"/>
      <c r="F168" s="14"/>
      <c r="G168" s="14"/>
      <c r="H168" s="76"/>
      <c r="I168" s="255"/>
      <c r="J168" s="530"/>
    </row>
    <row r="169" spans="1:10" ht="21.9" customHeight="1">
      <c r="A169" s="69"/>
      <c r="B169" s="15"/>
      <c r="C169" s="14"/>
      <c r="D169" s="14"/>
      <c r="E169" s="14"/>
      <c r="F169" s="14"/>
      <c r="G169" s="14"/>
      <c r="H169" s="76"/>
      <c r="I169" s="255"/>
      <c r="J169" s="530"/>
    </row>
    <row r="170" spans="1:10" ht="21.9" customHeight="1">
      <c r="A170" s="69"/>
      <c r="B170" s="15"/>
      <c r="C170" s="14"/>
      <c r="D170" s="14"/>
      <c r="E170" s="14"/>
      <c r="F170" s="14"/>
      <c r="G170" s="14"/>
      <c r="H170" s="76"/>
      <c r="I170" s="255"/>
      <c r="J170" s="530"/>
    </row>
    <row r="171" spans="1:10" ht="21.9" customHeight="1">
      <c r="A171" s="69"/>
      <c r="B171" s="15"/>
      <c r="C171" s="14"/>
      <c r="D171" s="14"/>
      <c r="E171" s="14"/>
      <c r="F171" s="14"/>
      <c r="G171" s="14"/>
      <c r="H171" s="76"/>
      <c r="I171" s="255"/>
      <c r="J171" s="530"/>
    </row>
    <row r="172" spans="1:10" ht="21.9" customHeight="1">
      <c r="A172" s="69"/>
      <c r="B172" s="15"/>
      <c r="C172" s="14"/>
      <c r="D172" s="14"/>
      <c r="E172" s="14"/>
      <c r="F172" s="14"/>
      <c r="G172" s="14"/>
      <c r="H172" s="76"/>
      <c r="I172" s="255"/>
      <c r="J172" s="530"/>
    </row>
    <row r="173" spans="1:10" ht="21.9" customHeight="1">
      <c r="A173" s="69"/>
      <c r="B173" s="15"/>
      <c r="C173" s="14"/>
      <c r="D173" s="14"/>
      <c r="E173" s="14"/>
      <c r="F173" s="14"/>
      <c r="G173" s="14"/>
      <c r="H173" s="76"/>
      <c r="I173" s="255"/>
      <c r="J173" s="530"/>
    </row>
    <row r="174" spans="1:10" ht="21.9" customHeight="1">
      <c r="A174" s="69"/>
      <c r="B174" s="15"/>
      <c r="C174" s="14"/>
      <c r="D174" s="14"/>
      <c r="E174" s="14"/>
      <c r="F174" s="14"/>
      <c r="G174" s="14"/>
      <c r="H174" s="76"/>
      <c r="I174" s="255"/>
      <c r="J174" s="530"/>
    </row>
    <row r="175" spans="1:10" ht="21.9" customHeight="1">
      <c r="A175" s="69"/>
      <c r="B175" s="15"/>
      <c r="C175" s="14"/>
      <c r="D175" s="14"/>
      <c r="E175" s="14"/>
      <c r="F175" s="14"/>
      <c r="G175" s="14"/>
      <c r="H175" s="76"/>
      <c r="I175" s="255"/>
      <c r="J175" s="530"/>
    </row>
    <row r="176" spans="1:10" ht="21.9" customHeight="1">
      <c r="A176" s="69"/>
      <c r="B176" s="59"/>
      <c r="C176" s="52"/>
      <c r="D176" s="52"/>
      <c r="E176" s="52"/>
      <c r="F176" s="52"/>
      <c r="G176" s="52"/>
      <c r="H176" s="76"/>
      <c r="I176" s="255"/>
      <c r="J176" s="530"/>
    </row>
    <row r="177" spans="1:10" ht="21.9" customHeight="1">
      <c r="A177" s="69"/>
      <c r="B177" s="15"/>
      <c r="C177" s="14"/>
      <c r="D177" s="14"/>
      <c r="E177" s="14"/>
      <c r="F177" s="14"/>
      <c r="G177" s="14"/>
      <c r="H177" s="76"/>
      <c r="I177" s="255"/>
      <c r="J177" s="530"/>
    </row>
    <row r="178" spans="1:10" ht="21.9" customHeight="1">
      <c r="A178" s="69"/>
      <c r="B178" s="15"/>
      <c r="C178" s="14"/>
      <c r="D178" s="14"/>
      <c r="E178" s="14"/>
      <c r="F178" s="14"/>
      <c r="G178" s="14"/>
      <c r="H178" s="76"/>
      <c r="I178" s="255"/>
      <c r="J178" s="530"/>
    </row>
    <row r="179" spans="1:10" ht="21.9" customHeight="1">
      <c r="A179" s="69"/>
      <c r="B179" s="59"/>
      <c r="C179" s="52"/>
      <c r="D179" s="52"/>
      <c r="E179" s="52"/>
      <c r="F179" s="52"/>
      <c r="G179" s="52"/>
      <c r="H179" s="76"/>
      <c r="I179" s="255"/>
      <c r="J179" s="530"/>
    </row>
    <row r="180" spans="1:10" ht="21.9" customHeight="1">
      <c r="A180" s="69"/>
      <c r="B180" s="59"/>
      <c r="C180" s="52"/>
      <c r="D180" s="52"/>
      <c r="E180" s="52"/>
      <c r="F180" s="52"/>
      <c r="G180" s="52"/>
      <c r="H180" s="76"/>
      <c r="I180" s="255"/>
      <c r="J180" s="530"/>
    </row>
    <row r="181" spans="1:10" ht="21.9" customHeight="1">
      <c r="A181" s="69"/>
      <c r="B181" s="59"/>
      <c r="C181" s="52"/>
      <c r="D181" s="52"/>
      <c r="E181" s="52"/>
      <c r="F181" s="52"/>
      <c r="G181" s="52"/>
      <c r="H181" s="76"/>
      <c r="I181" s="255"/>
      <c r="J181" s="530"/>
    </row>
    <row r="182" spans="1:10" ht="21.9" customHeight="1">
      <c r="A182" s="69"/>
      <c r="B182" s="59"/>
      <c r="C182" s="52"/>
      <c r="D182" s="52"/>
      <c r="E182" s="52"/>
      <c r="F182" s="52"/>
      <c r="G182" s="52"/>
      <c r="H182" s="76"/>
      <c r="I182" s="255"/>
      <c r="J182" s="530"/>
    </row>
    <row r="183" spans="1:10" ht="21.9" customHeight="1">
      <c r="A183" s="69"/>
      <c r="B183" s="15"/>
      <c r="C183" s="14"/>
      <c r="D183" s="14"/>
      <c r="E183" s="14"/>
      <c r="F183" s="14"/>
      <c r="G183" s="14"/>
      <c r="H183" s="76"/>
      <c r="I183" s="255"/>
      <c r="J183" s="530"/>
    </row>
    <row r="184" spans="1:10" ht="21.9" customHeight="1">
      <c r="A184" s="69"/>
      <c r="B184" s="15"/>
      <c r="C184" s="14"/>
      <c r="D184" s="14"/>
      <c r="E184" s="14"/>
      <c r="F184" s="14"/>
      <c r="G184" s="14"/>
      <c r="H184" s="76"/>
      <c r="I184" s="255"/>
      <c r="J184" s="530"/>
    </row>
    <row r="185" spans="1:10" ht="21.9" customHeight="1">
      <c r="A185" s="69"/>
      <c r="B185" s="15"/>
      <c r="C185" s="14"/>
      <c r="D185" s="14"/>
      <c r="E185" s="14"/>
      <c r="F185" s="14"/>
      <c r="G185" s="14"/>
      <c r="H185" s="76"/>
      <c r="I185" s="255"/>
      <c r="J185" s="530"/>
    </row>
    <row r="186" spans="1:10" ht="21.9" customHeight="1">
      <c r="A186" s="69"/>
      <c r="B186" s="15"/>
      <c r="C186" s="14"/>
      <c r="D186" s="14"/>
      <c r="E186" s="14"/>
      <c r="F186" s="14"/>
      <c r="G186" s="14"/>
      <c r="H186" s="76"/>
      <c r="I186" s="255"/>
      <c r="J186" s="530"/>
    </row>
    <row r="187" spans="1:10" ht="21.9" customHeight="1">
      <c r="A187" s="69"/>
      <c r="B187" s="15"/>
      <c r="C187" s="14"/>
      <c r="D187" s="14"/>
      <c r="E187" s="14"/>
      <c r="F187" s="14"/>
      <c r="G187" s="14"/>
      <c r="H187" s="76"/>
      <c r="I187" s="255"/>
      <c r="J187" s="530"/>
    </row>
    <row r="188" spans="1:10" ht="21.9" customHeight="1">
      <c r="A188" s="69"/>
      <c r="B188" s="59"/>
      <c r="C188" s="52"/>
      <c r="D188" s="52"/>
      <c r="E188" s="52"/>
      <c r="F188" s="52"/>
      <c r="G188" s="52"/>
      <c r="H188" s="76"/>
      <c r="I188" s="255"/>
      <c r="J188" s="530"/>
    </row>
    <row r="189" spans="1:10" ht="21.9" customHeight="1">
      <c r="A189" s="69"/>
      <c r="B189" s="15"/>
      <c r="C189" s="14"/>
      <c r="D189" s="14"/>
      <c r="E189" s="14"/>
      <c r="F189" s="14"/>
      <c r="G189" s="14"/>
      <c r="H189" s="76"/>
      <c r="I189" s="255"/>
      <c r="J189" s="530"/>
    </row>
    <row r="190" spans="1:10" ht="21.9" customHeight="1">
      <c r="A190" s="69"/>
      <c r="B190" s="15"/>
      <c r="C190" s="14"/>
      <c r="D190" s="14"/>
      <c r="E190" s="14"/>
      <c r="F190" s="14"/>
      <c r="G190" s="14"/>
      <c r="H190" s="76"/>
      <c r="I190" s="255"/>
      <c r="J190" s="530"/>
    </row>
    <row r="191" spans="1:10" ht="21.9" customHeight="1">
      <c r="A191" s="69"/>
      <c r="B191" s="15"/>
      <c r="C191" s="14"/>
      <c r="D191" s="14"/>
      <c r="E191" s="14"/>
      <c r="F191" s="14"/>
      <c r="G191" s="14"/>
      <c r="H191" s="76"/>
      <c r="I191" s="255"/>
      <c r="J191" s="530"/>
    </row>
    <row r="192" spans="1:10" ht="21.9" customHeight="1">
      <c r="A192" s="69"/>
      <c r="B192" s="15"/>
      <c r="C192" s="14"/>
      <c r="D192" s="14"/>
      <c r="E192" s="14"/>
      <c r="F192" s="14"/>
      <c r="G192" s="14"/>
      <c r="H192" s="76"/>
      <c r="I192" s="255"/>
      <c r="J192" s="530"/>
    </row>
    <row r="193" spans="1:10" ht="21.9" customHeight="1">
      <c r="A193" s="69"/>
      <c r="B193" s="59"/>
      <c r="C193" s="52"/>
      <c r="D193" s="52"/>
      <c r="E193" s="52"/>
      <c r="F193" s="52"/>
      <c r="G193" s="52"/>
      <c r="H193" s="76"/>
      <c r="I193" s="255"/>
      <c r="J193" s="530"/>
    </row>
    <row r="194" spans="1:10" ht="21.9" customHeight="1">
      <c r="A194" s="69"/>
      <c r="B194" s="59"/>
      <c r="C194" s="52"/>
      <c r="D194" s="52"/>
      <c r="E194" s="52"/>
      <c r="F194" s="52"/>
      <c r="G194" s="52"/>
      <c r="H194" s="76"/>
      <c r="I194" s="255"/>
      <c r="J194" s="530"/>
    </row>
    <row r="195" spans="1:10" ht="21.9" customHeight="1">
      <c r="A195" s="69"/>
      <c r="B195" s="59"/>
      <c r="C195" s="52"/>
      <c r="D195" s="52"/>
      <c r="E195" s="52"/>
      <c r="F195" s="52"/>
      <c r="G195" s="52"/>
      <c r="H195" s="76"/>
      <c r="I195" s="255"/>
      <c r="J195" s="530"/>
    </row>
    <row r="196" spans="1:10" ht="21.9" customHeight="1">
      <c r="A196" s="69"/>
      <c r="B196" s="59"/>
      <c r="C196" s="52"/>
      <c r="D196" s="52"/>
      <c r="E196" s="52"/>
      <c r="F196" s="52"/>
      <c r="G196" s="52"/>
      <c r="H196" s="76"/>
      <c r="I196" s="255"/>
      <c r="J196" s="530"/>
    </row>
    <row r="197" spans="1:10" ht="21.9" customHeight="1">
      <c r="A197" s="69"/>
      <c r="B197" s="59"/>
      <c r="C197" s="52"/>
      <c r="D197" s="52"/>
      <c r="E197" s="52"/>
      <c r="F197" s="52"/>
      <c r="G197" s="52"/>
      <c r="H197" s="76"/>
      <c r="I197" s="255"/>
      <c r="J197" s="530"/>
    </row>
    <row r="198" spans="1:10" ht="21.9" customHeight="1">
      <c r="A198" s="69"/>
      <c r="B198" s="59"/>
      <c r="C198" s="52"/>
      <c r="D198" s="52"/>
      <c r="E198" s="52"/>
      <c r="F198" s="52"/>
      <c r="G198" s="52"/>
      <c r="H198" s="76"/>
      <c r="I198" s="255"/>
      <c r="J198" s="530"/>
    </row>
    <row r="199" spans="1:10" ht="21.9" customHeight="1">
      <c r="A199" s="69"/>
      <c r="B199" s="59"/>
      <c r="C199" s="52"/>
      <c r="D199" s="52"/>
      <c r="E199" s="52"/>
      <c r="F199" s="52"/>
      <c r="G199" s="52"/>
      <c r="H199" s="76"/>
      <c r="I199" s="255"/>
      <c r="J199" s="530"/>
    </row>
    <row r="200" spans="1:10" ht="21.9" customHeight="1">
      <c r="A200" s="69"/>
      <c r="B200" s="15"/>
      <c r="C200" s="14"/>
      <c r="D200" s="14"/>
      <c r="E200" s="14"/>
      <c r="F200" s="14"/>
      <c r="G200" s="14"/>
      <c r="H200" s="76"/>
      <c r="I200" s="255"/>
      <c r="J200" s="530"/>
    </row>
    <row r="201" spans="1:10" ht="21.9" customHeight="1">
      <c r="A201" s="69"/>
      <c r="B201" s="15"/>
      <c r="C201" s="14"/>
      <c r="D201" s="14"/>
      <c r="E201" s="14"/>
      <c r="F201" s="14"/>
      <c r="G201" s="14"/>
      <c r="H201" s="76"/>
      <c r="I201" s="255"/>
      <c r="J201" s="530"/>
    </row>
    <row r="202" spans="1:10" ht="21.9" customHeight="1">
      <c r="A202" s="69"/>
      <c r="B202" s="15"/>
      <c r="C202" s="14"/>
      <c r="D202" s="14"/>
      <c r="E202" s="14"/>
      <c r="F202" s="14"/>
      <c r="G202" s="14"/>
      <c r="H202" s="76"/>
      <c r="I202" s="255"/>
      <c r="J202" s="530"/>
    </row>
    <row r="203" spans="1:10" ht="21.9" customHeight="1">
      <c r="A203" s="69"/>
      <c r="B203" s="59"/>
      <c r="C203" s="52"/>
      <c r="D203" s="52"/>
      <c r="E203" s="52"/>
      <c r="F203" s="52"/>
      <c r="G203" s="52"/>
      <c r="H203" s="76"/>
      <c r="I203" s="255"/>
      <c r="J203" s="530"/>
    </row>
    <row r="204" spans="1:10" ht="21.9" customHeight="1">
      <c r="A204" s="69"/>
      <c r="B204" s="15"/>
      <c r="C204" s="14"/>
      <c r="D204" s="14"/>
      <c r="E204" s="14"/>
      <c r="F204" s="14"/>
      <c r="G204" s="14"/>
      <c r="H204" s="76"/>
      <c r="I204" s="255"/>
      <c r="J204" s="530"/>
    </row>
    <row r="205" spans="1:10" ht="21.9" customHeight="1">
      <c r="A205" s="69"/>
      <c r="B205" s="15"/>
      <c r="C205" s="14"/>
      <c r="D205" s="14"/>
      <c r="E205" s="14"/>
      <c r="F205" s="14"/>
      <c r="G205" s="14"/>
      <c r="H205" s="76"/>
      <c r="I205" s="255"/>
      <c r="J205" s="530"/>
    </row>
    <row r="206" spans="1:10" ht="21.9" customHeight="1">
      <c r="A206" s="69"/>
      <c r="B206" s="15"/>
      <c r="C206" s="14"/>
      <c r="D206" s="14"/>
      <c r="E206" s="14"/>
      <c r="F206" s="14"/>
      <c r="G206" s="14"/>
      <c r="H206" s="76"/>
      <c r="I206" s="255"/>
      <c r="J206" s="530"/>
    </row>
    <row r="207" spans="1:10" ht="21.9" customHeight="1">
      <c r="A207" s="69"/>
      <c r="B207" s="15"/>
      <c r="C207" s="14"/>
      <c r="D207" s="14"/>
      <c r="E207" s="14"/>
      <c r="F207" s="14"/>
      <c r="G207" s="14"/>
      <c r="H207" s="76"/>
      <c r="I207" s="255"/>
      <c r="J207" s="530"/>
    </row>
    <row r="208" spans="1:10" ht="21.9" customHeight="1">
      <c r="A208" s="69"/>
      <c r="B208" s="59"/>
      <c r="C208" s="52"/>
      <c r="D208" s="52"/>
      <c r="E208" s="52"/>
      <c r="F208" s="52"/>
      <c r="G208" s="52"/>
      <c r="H208" s="76"/>
      <c r="I208" s="255"/>
      <c r="J208" s="530"/>
    </row>
    <row r="209" spans="1:10" ht="21.9" customHeight="1">
      <c r="A209" s="69"/>
      <c r="B209" s="59"/>
      <c r="C209" s="52"/>
      <c r="D209" s="52"/>
      <c r="E209" s="52"/>
      <c r="F209" s="52"/>
      <c r="G209" s="52"/>
      <c r="H209" s="76"/>
      <c r="I209" s="255"/>
      <c r="J209" s="530"/>
    </row>
    <row r="210" spans="1:10" ht="21.9" customHeight="1">
      <c r="A210" s="69"/>
      <c r="B210" s="59"/>
      <c r="C210" s="52"/>
      <c r="D210" s="52"/>
      <c r="E210" s="52"/>
      <c r="F210" s="52"/>
      <c r="G210" s="52"/>
      <c r="H210" s="76"/>
      <c r="I210" s="255"/>
      <c r="J210" s="530"/>
    </row>
    <row r="211" spans="1:10" ht="21.9" customHeight="1">
      <c r="A211" s="69"/>
      <c r="B211" s="15"/>
      <c r="C211" s="14"/>
      <c r="D211" s="14"/>
      <c r="E211" s="14"/>
      <c r="F211" s="14"/>
      <c r="G211" s="14"/>
      <c r="H211" s="76"/>
      <c r="I211" s="255"/>
      <c r="J211" s="530"/>
    </row>
    <row r="212" spans="1:10" ht="21.9" customHeight="1">
      <c r="A212" s="69"/>
      <c r="B212" s="15"/>
      <c r="C212" s="14"/>
      <c r="D212" s="14"/>
      <c r="E212" s="14"/>
      <c r="F212" s="14"/>
      <c r="G212" s="14"/>
      <c r="H212" s="76"/>
      <c r="I212" s="255"/>
      <c r="J212" s="530"/>
    </row>
    <row r="213" spans="1:10" ht="21.9" customHeight="1">
      <c r="A213" s="69"/>
      <c r="B213" s="59"/>
      <c r="C213" s="52"/>
      <c r="D213" s="52"/>
      <c r="E213" s="52"/>
      <c r="F213" s="52"/>
      <c r="G213" s="52"/>
      <c r="H213" s="76"/>
      <c r="I213" s="255"/>
      <c r="J213" s="530"/>
    </row>
    <row r="214" spans="1:10" ht="21.9" customHeight="1">
      <c r="A214" s="69"/>
      <c r="B214" s="59"/>
      <c r="C214" s="52"/>
      <c r="D214" s="52"/>
      <c r="E214" s="52"/>
      <c r="F214" s="52"/>
      <c r="G214" s="52"/>
      <c r="H214" s="76"/>
      <c r="I214" s="255"/>
      <c r="J214" s="530"/>
    </row>
    <row r="215" spans="1:10" ht="21.9" customHeight="1">
      <c r="A215" s="69"/>
      <c r="B215" s="15"/>
      <c r="C215" s="14"/>
      <c r="D215" s="14"/>
      <c r="E215" s="14"/>
      <c r="F215" s="14"/>
      <c r="G215" s="14"/>
      <c r="H215" s="76"/>
      <c r="I215" s="255"/>
      <c r="J215" s="530"/>
    </row>
    <row r="216" spans="1:10" ht="21.9" customHeight="1">
      <c r="A216" s="69"/>
      <c r="B216" s="15"/>
      <c r="C216" s="14"/>
      <c r="D216" s="14"/>
      <c r="E216" s="14"/>
      <c r="F216" s="14"/>
      <c r="G216" s="14"/>
      <c r="H216" s="76"/>
      <c r="I216" s="255"/>
      <c r="J216" s="530"/>
    </row>
    <row r="217" spans="1:10" ht="21.9" customHeight="1">
      <c r="A217" s="69"/>
      <c r="B217" s="15"/>
      <c r="C217" s="14"/>
      <c r="D217" s="14"/>
      <c r="E217" s="14"/>
      <c r="F217" s="14"/>
      <c r="G217" s="14"/>
      <c r="H217" s="76"/>
      <c r="I217" s="255"/>
      <c r="J217" s="530"/>
    </row>
    <row r="218" spans="1:10" ht="21.9" customHeight="1">
      <c r="A218" s="69"/>
      <c r="B218" s="15"/>
      <c r="C218" s="14"/>
      <c r="D218" s="14"/>
      <c r="E218" s="14"/>
      <c r="F218" s="14"/>
      <c r="G218" s="14"/>
      <c r="H218" s="76"/>
      <c r="I218" s="255"/>
      <c r="J218" s="530"/>
    </row>
    <row r="219" spans="1:10" ht="21.9" customHeight="1">
      <c r="A219" s="69"/>
      <c r="B219" s="59"/>
      <c r="C219" s="52"/>
      <c r="D219" s="52"/>
      <c r="E219" s="52"/>
      <c r="F219" s="52"/>
      <c r="G219" s="52"/>
      <c r="H219" s="76"/>
      <c r="I219" s="255"/>
      <c r="J219" s="530"/>
    </row>
    <row r="220" spans="1:10" ht="21.9" customHeight="1">
      <c r="A220" s="69"/>
      <c r="B220" s="15"/>
      <c r="C220" s="14"/>
      <c r="D220" s="14"/>
      <c r="E220" s="14"/>
      <c r="F220" s="14"/>
      <c r="G220" s="14"/>
      <c r="H220" s="76"/>
      <c r="I220" s="255"/>
      <c r="J220" s="530"/>
    </row>
    <row r="221" spans="1:10" ht="21.9" customHeight="1">
      <c r="A221" s="69"/>
      <c r="B221" s="15"/>
      <c r="C221" s="14"/>
      <c r="D221" s="14"/>
      <c r="E221" s="14"/>
      <c r="F221" s="14"/>
      <c r="G221" s="14"/>
      <c r="H221" s="76"/>
      <c r="I221" s="255"/>
      <c r="J221" s="530"/>
    </row>
    <row r="222" spans="1:10" ht="21.9" customHeight="1">
      <c r="A222" s="69"/>
      <c r="B222" s="15"/>
      <c r="C222" s="14"/>
      <c r="D222" s="14"/>
      <c r="E222" s="14"/>
      <c r="F222" s="14"/>
      <c r="G222" s="14"/>
      <c r="H222" s="76"/>
      <c r="I222" s="255"/>
      <c r="J222" s="530"/>
    </row>
    <row r="223" spans="1:10" ht="21.9" customHeight="1">
      <c r="A223" s="69"/>
      <c r="B223" s="15"/>
      <c r="C223" s="14"/>
      <c r="D223" s="14"/>
      <c r="E223" s="14"/>
      <c r="F223" s="14"/>
      <c r="G223" s="14"/>
      <c r="H223" s="76"/>
      <c r="I223" s="255"/>
      <c r="J223" s="530"/>
    </row>
    <row r="224" spans="1:10" ht="21.9" customHeight="1">
      <c r="A224" s="69"/>
      <c r="B224" s="59"/>
      <c r="C224" s="52"/>
      <c r="D224" s="52"/>
      <c r="E224" s="52"/>
      <c r="F224" s="52"/>
      <c r="G224" s="52"/>
      <c r="H224" s="76"/>
      <c r="I224" s="255"/>
      <c r="J224" s="530"/>
    </row>
    <row r="225" spans="1:10" ht="21.9" customHeight="1">
      <c r="A225" s="69"/>
      <c r="B225" s="15"/>
      <c r="C225" s="14"/>
      <c r="D225" s="14"/>
      <c r="E225" s="14"/>
      <c r="F225" s="14"/>
      <c r="G225" s="14"/>
      <c r="H225" s="76"/>
      <c r="I225" s="255"/>
      <c r="J225" s="530"/>
    </row>
    <row r="226" spans="1:10" ht="21.9" customHeight="1">
      <c r="A226" s="69"/>
      <c r="B226" s="15"/>
      <c r="C226" s="14"/>
      <c r="D226" s="14"/>
      <c r="E226" s="14"/>
      <c r="F226" s="14"/>
      <c r="G226" s="14"/>
      <c r="H226" s="76"/>
      <c r="I226" s="255"/>
      <c r="J226" s="530"/>
    </row>
    <row r="227" spans="1:10" ht="21.9" customHeight="1">
      <c r="A227" s="69"/>
      <c r="B227" s="59"/>
      <c r="C227" s="52"/>
      <c r="D227" s="52"/>
      <c r="E227" s="52"/>
      <c r="F227" s="52"/>
      <c r="G227" s="52"/>
      <c r="H227" s="76"/>
      <c r="I227" s="255"/>
      <c r="J227" s="530"/>
    </row>
    <row r="228" spans="1:10" ht="21.9" customHeight="1">
      <c r="A228" s="69"/>
      <c r="B228" s="15"/>
      <c r="C228" s="14"/>
      <c r="D228" s="14"/>
      <c r="E228" s="14"/>
      <c r="F228" s="14"/>
      <c r="G228" s="14"/>
      <c r="H228" s="76"/>
      <c r="I228" s="255"/>
      <c r="J228" s="530"/>
    </row>
    <row r="229" spans="1:10" ht="21.9" customHeight="1">
      <c r="A229" s="69"/>
      <c r="B229" s="15"/>
      <c r="C229" s="14"/>
      <c r="D229" s="14"/>
      <c r="E229" s="14"/>
      <c r="F229" s="14"/>
      <c r="G229" s="14"/>
      <c r="H229" s="76"/>
      <c r="I229" s="255"/>
      <c r="J229" s="530"/>
    </row>
    <row r="230" spans="1:10" ht="21.9" customHeight="1">
      <c r="A230" s="69"/>
      <c r="B230" s="15"/>
      <c r="C230" s="14"/>
      <c r="D230" s="14"/>
      <c r="E230" s="14"/>
      <c r="F230" s="14"/>
      <c r="G230" s="14"/>
      <c r="H230" s="76"/>
      <c r="I230" s="255"/>
      <c r="J230" s="530"/>
    </row>
    <row r="231" spans="1:10" ht="21.9" customHeight="1">
      <c r="A231" s="69"/>
      <c r="B231" s="15"/>
      <c r="C231" s="14"/>
      <c r="D231" s="14"/>
      <c r="E231" s="14"/>
      <c r="F231" s="14"/>
      <c r="G231" s="14"/>
      <c r="H231" s="76"/>
      <c r="I231" s="255"/>
      <c r="J231" s="530"/>
    </row>
    <row r="232" spans="1:10" ht="21.9" customHeight="1">
      <c r="A232" s="69"/>
      <c r="B232" s="15"/>
      <c r="C232" s="14"/>
      <c r="D232" s="14"/>
      <c r="E232" s="14"/>
      <c r="F232" s="14"/>
      <c r="G232" s="14"/>
      <c r="H232" s="76"/>
      <c r="I232" s="255"/>
      <c r="J232" s="530"/>
    </row>
    <row r="233" spans="1:10" ht="21.9" customHeight="1">
      <c r="A233" s="69"/>
      <c r="B233" s="15"/>
      <c r="C233" s="14"/>
      <c r="D233" s="14"/>
      <c r="E233" s="14"/>
      <c r="F233" s="14"/>
      <c r="G233" s="14"/>
      <c r="H233" s="76"/>
      <c r="I233" s="255"/>
      <c r="J233" s="530"/>
    </row>
    <row r="234" spans="1:10" ht="21.9" customHeight="1">
      <c r="A234" s="69"/>
      <c r="B234" s="15"/>
      <c r="C234" s="14"/>
      <c r="D234" s="14"/>
      <c r="E234" s="14"/>
      <c r="F234" s="14"/>
      <c r="G234" s="14"/>
      <c r="H234" s="76"/>
      <c r="I234" s="255"/>
      <c r="J234" s="530"/>
    </row>
    <row r="235" spans="1:10" ht="21.9" customHeight="1">
      <c r="A235" s="69"/>
      <c r="B235" s="59"/>
      <c r="C235" s="52"/>
      <c r="D235" s="52"/>
      <c r="E235" s="52"/>
      <c r="F235" s="52"/>
      <c r="G235" s="52"/>
      <c r="H235" s="76"/>
      <c r="I235" s="255"/>
      <c r="J235" s="530"/>
    </row>
    <row r="236" spans="1:10" ht="21.9" customHeight="1">
      <c r="A236" s="69"/>
      <c r="B236" s="59"/>
      <c r="C236" s="52"/>
      <c r="D236" s="52"/>
      <c r="E236" s="52"/>
      <c r="F236" s="52"/>
      <c r="G236" s="52"/>
      <c r="H236" s="76"/>
      <c r="I236" s="255"/>
      <c r="J236" s="530"/>
    </row>
    <row r="237" spans="1:10" ht="21.9" customHeight="1">
      <c r="A237" s="69"/>
      <c r="B237" s="59"/>
      <c r="C237" s="52"/>
      <c r="D237" s="52"/>
      <c r="E237" s="52"/>
      <c r="F237" s="52"/>
      <c r="G237" s="52"/>
      <c r="H237" s="76"/>
      <c r="I237" s="255"/>
      <c r="J237" s="530"/>
    </row>
    <row r="238" spans="1:10" ht="21.9" customHeight="1">
      <c r="A238" s="69"/>
      <c r="B238" s="59"/>
      <c r="C238" s="52"/>
      <c r="D238" s="52"/>
      <c r="E238" s="52"/>
      <c r="F238" s="52"/>
      <c r="G238" s="52"/>
      <c r="H238" s="76"/>
      <c r="I238" s="255"/>
      <c r="J238" s="530"/>
    </row>
    <row r="239" spans="1:10" ht="21.9" customHeight="1">
      <c r="A239" s="69"/>
      <c r="B239" s="15"/>
      <c r="C239" s="14"/>
      <c r="D239" s="14"/>
      <c r="E239" s="14"/>
      <c r="F239" s="14"/>
      <c r="G239" s="14"/>
      <c r="H239" s="76"/>
      <c r="I239" s="255"/>
      <c r="J239" s="530"/>
    </row>
    <row r="240" spans="1:10" ht="21.9" customHeight="1">
      <c r="A240" s="69"/>
      <c r="B240" s="15"/>
      <c r="C240" s="14"/>
      <c r="D240" s="14"/>
      <c r="E240" s="14"/>
      <c r="F240" s="14"/>
      <c r="G240" s="14"/>
      <c r="H240" s="76"/>
      <c r="I240" s="255"/>
      <c r="J240" s="530"/>
    </row>
    <row r="241" spans="1:10" ht="21.9" customHeight="1">
      <c r="A241" s="69"/>
      <c r="B241" s="15"/>
      <c r="C241" s="14"/>
      <c r="D241" s="14"/>
      <c r="E241" s="14"/>
      <c r="F241" s="14"/>
      <c r="G241" s="14"/>
      <c r="H241" s="76"/>
      <c r="I241" s="255"/>
      <c r="J241" s="530"/>
    </row>
    <row r="242" spans="1:10" ht="21.9" customHeight="1">
      <c r="A242" s="69"/>
      <c r="B242" s="15"/>
      <c r="C242" s="14"/>
      <c r="D242" s="14"/>
      <c r="E242" s="14"/>
      <c r="F242" s="14"/>
      <c r="G242" s="14"/>
      <c r="H242" s="76"/>
      <c r="I242" s="255"/>
      <c r="J242" s="530"/>
    </row>
    <row r="243" spans="1:10" ht="21.9" customHeight="1">
      <c r="A243" s="69"/>
      <c r="B243" s="15"/>
      <c r="C243" s="14"/>
      <c r="D243" s="14"/>
      <c r="E243" s="14"/>
      <c r="F243" s="14"/>
      <c r="G243" s="14"/>
      <c r="H243" s="76"/>
      <c r="I243" s="255"/>
      <c r="J243" s="530"/>
    </row>
    <row r="244" spans="1:10" ht="21.9" customHeight="1">
      <c r="A244" s="69"/>
      <c r="B244" s="15"/>
      <c r="C244" s="14"/>
      <c r="D244" s="14"/>
      <c r="E244" s="14"/>
      <c r="F244" s="14"/>
      <c r="G244" s="14"/>
      <c r="H244" s="76"/>
      <c r="I244" s="255"/>
      <c r="J244" s="530"/>
    </row>
    <row r="245" spans="1:10" ht="21.9" customHeight="1">
      <c r="A245" s="69"/>
      <c r="B245" s="15"/>
      <c r="C245" s="14"/>
      <c r="D245" s="14"/>
      <c r="E245" s="14"/>
      <c r="F245" s="14"/>
      <c r="G245" s="14"/>
      <c r="H245" s="76"/>
      <c r="I245" s="255"/>
      <c r="J245" s="530"/>
    </row>
    <row r="246" spans="1:10" ht="21.9" customHeight="1">
      <c r="A246" s="69"/>
      <c r="B246" s="15"/>
      <c r="C246" s="14"/>
      <c r="D246" s="14"/>
      <c r="E246" s="14"/>
      <c r="F246" s="14"/>
      <c r="G246" s="14"/>
      <c r="H246" s="76"/>
      <c r="I246" s="255"/>
      <c r="J246" s="530"/>
    </row>
    <row r="247" spans="1:10" ht="21.9" customHeight="1">
      <c r="A247" s="69"/>
      <c r="B247" s="15"/>
      <c r="C247" s="14"/>
      <c r="D247" s="14"/>
      <c r="E247" s="14"/>
      <c r="F247" s="14"/>
      <c r="G247" s="14"/>
      <c r="H247" s="76"/>
      <c r="I247" s="255"/>
      <c r="J247" s="530"/>
    </row>
    <row r="248" spans="1:10" ht="21.9" customHeight="1">
      <c r="A248" s="69"/>
      <c r="B248" s="15"/>
      <c r="C248" s="14"/>
      <c r="D248" s="14"/>
      <c r="E248" s="14"/>
      <c r="F248" s="14"/>
      <c r="G248" s="14"/>
      <c r="H248" s="76"/>
      <c r="I248" s="255"/>
      <c r="J248" s="530"/>
    </row>
    <row r="249" spans="1:10" ht="21.9" customHeight="1">
      <c r="A249" s="69"/>
      <c r="B249" s="59"/>
      <c r="C249" s="52"/>
      <c r="D249" s="52"/>
      <c r="E249" s="52"/>
      <c r="F249" s="52"/>
      <c r="G249" s="52"/>
      <c r="H249" s="76"/>
      <c r="I249" s="255"/>
      <c r="J249" s="530"/>
    </row>
    <row r="250" spans="1:10" ht="21.9" customHeight="1">
      <c r="A250" s="69"/>
      <c r="B250" s="15"/>
      <c r="C250" s="14"/>
      <c r="D250" s="14"/>
      <c r="E250" s="14"/>
      <c r="F250" s="14"/>
      <c r="G250" s="14"/>
      <c r="H250" s="76"/>
      <c r="I250" s="255"/>
      <c r="J250" s="530"/>
    </row>
    <row r="251" spans="1:10" ht="21.9" customHeight="1">
      <c r="A251" s="69"/>
      <c r="B251" s="15"/>
      <c r="C251" s="14"/>
      <c r="D251" s="14"/>
      <c r="E251" s="14"/>
      <c r="F251" s="14"/>
      <c r="G251" s="14"/>
      <c r="H251" s="76"/>
      <c r="I251" s="255"/>
      <c r="J251" s="530"/>
    </row>
    <row r="252" spans="1:10" ht="21.9" customHeight="1">
      <c r="A252" s="69"/>
      <c r="B252" s="59"/>
      <c r="C252" s="52"/>
      <c r="D252" s="52"/>
      <c r="E252" s="52"/>
      <c r="F252" s="52"/>
      <c r="G252" s="52"/>
      <c r="H252" s="76"/>
      <c r="I252" s="255"/>
      <c r="J252" s="530"/>
    </row>
    <row r="253" spans="1:10" ht="21.9" customHeight="1">
      <c r="A253" s="69"/>
      <c r="B253" s="59"/>
      <c r="C253" s="52"/>
      <c r="D253" s="52"/>
      <c r="E253" s="52"/>
      <c r="F253" s="52"/>
      <c r="G253" s="52"/>
      <c r="H253" s="76"/>
      <c r="I253" s="255"/>
      <c r="J253" s="530"/>
    </row>
    <row r="254" spans="1:10" ht="21.9" customHeight="1">
      <c r="A254" s="69"/>
      <c r="B254" s="59"/>
      <c r="C254" s="52"/>
      <c r="D254" s="52"/>
      <c r="E254" s="52"/>
      <c r="F254" s="52"/>
      <c r="G254" s="52"/>
      <c r="H254" s="76"/>
      <c r="I254" s="255"/>
      <c r="J254" s="530"/>
    </row>
    <row r="255" spans="1:10" ht="21.9" customHeight="1">
      <c r="A255" s="69"/>
      <c r="B255" s="59"/>
      <c r="C255" s="52"/>
      <c r="D255" s="52"/>
      <c r="E255" s="52"/>
      <c r="F255" s="52"/>
      <c r="G255" s="52"/>
      <c r="H255" s="76"/>
      <c r="I255" s="255"/>
      <c r="J255" s="530"/>
    </row>
    <row r="256" spans="1:10" ht="21.9" customHeight="1">
      <c r="A256" s="69"/>
      <c r="B256" s="59"/>
      <c r="C256" s="52"/>
      <c r="D256" s="52"/>
      <c r="E256" s="52"/>
      <c r="F256" s="52"/>
      <c r="G256" s="52"/>
      <c r="H256" s="76"/>
      <c r="I256" s="255"/>
      <c r="J256" s="530"/>
    </row>
    <row r="257" spans="1:10" ht="21.9" customHeight="1">
      <c r="A257" s="69"/>
      <c r="B257" s="15"/>
      <c r="C257" s="14"/>
      <c r="D257" s="14"/>
      <c r="E257" s="14"/>
      <c r="F257" s="14"/>
      <c r="G257" s="14"/>
      <c r="H257" s="76"/>
      <c r="I257" s="255"/>
      <c r="J257" s="530"/>
    </row>
    <row r="258" spans="1:10" ht="21.9" customHeight="1">
      <c r="A258" s="69"/>
      <c r="B258" s="15"/>
      <c r="C258" s="14"/>
      <c r="D258" s="14"/>
      <c r="E258" s="14"/>
      <c r="F258" s="14"/>
      <c r="G258" s="14"/>
      <c r="H258" s="76"/>
      <c r="I258" s="255"/>
      <c r="J258" s="530"/>
    </row>
    <row r="259" spans="1:10" ht="21.9" customHeight="1">
      <c r="A259" s="69"/>
      <c r="B259" s="15"/>
      <c r="C259" s="14"/>
      <c r="D259" s="14"/>
      <c r="E259" s="14"/>
      <c r="F259" s="14"/>
      <c r="G259" s="14"/>
      <c r="H259" s="76"/>
      <c r="I259" s="255"/>
      <c r="J259" s="530"/>
    </row>
    <row r="260" spans="1:10" ht="21.9" customHeight="1">
      <c r="A260" s="69"/>
      <c r="B260" s="15"/>
      <c r="C260" s="14"/>
      <c r="D260" s="14"/>
      <c r="E260" s="14"/>
      <c r="F260" s="14"/>
      <c r="G260" s="14"/>
      <c r="H260" s="76"/>
      <c r="I260" s="255"/>
      <c r="J260" s="530"/>
    </row>
    <row r="261" spans="1:10" ht="21.9" customHeight="1">
      <c r="A261" s="69"/>
      <c r="B261" s="59"/>
      <c r="C261" s="52"/>
      <c r="D261" s="52"/>
      <c r="E261" s="52"/>
      <c r="F261" s="52"/>
      <c r="G261" s="52"/>
      <c r="H261" s="76"/>
      <c r="I261" s="255"/>
      <c r="J261" s="530"/>
    </row>
    <row r="262" spans="1:10" ht="21.9" customHeight="1">
      <c r="A262" s="69"/>
      <c r="B262" s="59"/>
      <c r="C262" s="52"/>
      <c r="D262" s="52"/>
      <c r="E262" s="52"/>
      <c r="F262" s="52"/>
      <c r="G262" s="52"/>
      <c r="H262" s="76"/>
      <c r="I262" s="255"/>
      <c r="J262" s="530"/>
    </row>
    <row r="263" spans="1:10" ht="21.9" customHeight="1">
      <c r="A263" s="69"/>
      <c r="B263" s="59"/>
      <c r="C263" s="52"/>
      <c r="D263" s="52"/>
      <c r="E263" s="52"/>
      <c r="F263" s="52"/>
      <c r="G263" s="52"/>
      <c r="H263" s="76"/>
      <c r="I263" s="255"/>
      <c r="J263" s="530"/>
    </row>
    <row r="264" spans="1:10" ht="21.9" customHeight="1">
      <c r="A264" s="69"/>
      <c r="B264" s="59"/>
      <c r="C264" s="52"/>
      <c r="D264" s="52"/>
      <c r="E264" s="52"/>
      <c r="F264" s="52"/>
      <c r="G264" s="52"/>
      <c r="H264" s="76"/>
      <c r="I264" s="255"/>
      <c r="J264" s="530"/>
    </row>
    <row r="265" spans="1:10" ht="21.9" customHeight="1">
      <c r="A265" s="69"/>
      <c r="B265" s="15"/>
      <c r="C265" s="14"/>
      <c r="D265" s="14"/>
      <c r="E265" s="14"/>
      <c r="F265" s="14"/>
      <c r="G265" s="14"/>
      <c r="H265" s="76"/>
      <c r="I265" s="255"/>
      <c r="J265" s="530"/>
    </row>
    <row r="266" spans="1:10" ht="21.9" customHeight="1">
      <c r="A266" s="69"/>
      <c r="B266" s="15"/>
      <c r="C266" s="14"/>
      <c r="D266" s="14"/>
      <c r="E266" s="14"/>
      <c r="F266" s="14"/>
      <c r="G266" s="14"/>
      <c r="H266" s="76"/>
      <c r="I266" s="255"/>
      <c r="J266" s="530"/>
    </row>
    <row r="267" spans="1:10" ht="21.9" customHeight="1">
      <c r="A267" s="69"/>
      <c r="B267" s="15"/>
      <c r="C267" s="14"/>
      <c r="D267" s="14"/>
      <c r="E267" s="14"/>
      <c r="F267" s="14"/>
      <c r="G267" s="14"/>
      <c r="H267" s="76"/>
      <c r="I267" s="255"/>
      <c r="J267" s="530"/>
    </row>
    <row r="268" spans="1:10" ht="21.9" customHeight="1">
      <c r="A268" s="69"/>
      <c r="B268" s="15"/>
      <c r="C268" s="14"/>
      <c r="D268" s="14"/>
      <c r="E268" s="14"/>
      <c r="F268" s="14"/>
      <c r="G268" s="14"/>
      <c r="H268" s="76"/>
      <c r="I268" s="255"/>
      <c r="J268" s="530"/>
    </row>
    <row r="269" spans="1:10" ht="21.9" customHeight="1">
      <c r="A269" s="69"/>
      <c r="B269" s="15"/>
      <c r="C269" s="14"/>
      <c r="D269" s="14"/>
      <c r="E269" s="14"/>
      <c r="F269" s="14"/>
      <c r="G269" s="14"/>
      <c r="H269" s="76"/>
      <c r="I269" s="255"/>
      <c r="J269" s="530"/>
    </row>
    <row r="270" spans="1:10" ht="21.9" customHeight="1">
      <c r="A270" s="69"/>
      <c r="B270" s="15"/>
      <c r="C270" s="14"/>
      <c r="D270" s="14"/>
      <c r="E270" s="14"/>
      <c r="F270" s="14"/>
      <c r="G270" s="14"/>
      <c r="H270" s="76"/>
      <c r="I270" s="255"/>
      <c r="J270" s="530"/>
    </row>
    <row r="271" spans="1:10" ht="21.9" customHeight="1">
      <c r="A271" s="69"/>
      <c r="B271" s="15"/>
      <c r="C271" s="14"/>
      <c r="D271" s="14"/>
      <c r="E271" s="14"/>
      <c r="F271" s="14"/>
      <c r="G271" s="14"/>
      <c r="H271" s="76"/>
      <c r="I271" s="255"/>
      <c r="J271" s="530"/>
    </row>
    <row r="272" spans="1:10" ht="21.9" customHeight="1">
      <c r="A272" s="69"/>
      <c r="B272" s="15"/>
      <c r="C272" s="14"/>
      <c r="D272" s="14"/>
      <c r="E272" s="14"/>
      <c r="F272" s="14"/>
      <c r="G272" s="14"/>
      <c r="H272" s="76"/>
      <c r="I272" s="255"/>
      <c r="J272" s="530"/>
    </row>
    <row r="273" spans="1:10" ht="21.9" customHeight="1">
      <c r="A273" s="69"/>
      <c r="B273" s="15"/>
      <c r="C273" s="14"/>
      <c r="D273" s="14"/>
      <c r="E273" s="14"/>
      <c r="F273" s="14"/>
      <c r="G273" s="14"/>
      <c r="H273" s="76"/>
      <c r="I273" s="255"/>
      <c r="J273" s="530"/>
    </row>
    <row r="274" spans="1:10" ht="21.9" customHeight="1">
      <c r="A274" s="69"/>
      <c r="B274" s="15"/>
      <c r="C274" s="14"/>
      <c r="D274" s="14"/>
      <c r="E274" s="14"/>
      <c r="F274" s="14"/>
      <c r="G274" s="14"/>
      <c r="H274" s="76"/>
      <c r="I274" s="255"/>
      <c r="J274" s="530"/>
    </row>
    <row r="275" spans="1:10" ht="21.9" customHeight="1">
      <c r="A275" s="69"/>
      <c r="B275" s="15"/>
      <c r="C275" s="14"/>
      <c r="D275" s="14"/>
      <c r="E275" s="14"/>
      <c r="F275" s="14"/>
      <c r="G275" s="14"/>
      <c r="H275" s="76"/>
      <c r="I275" s="255"/>
      <c r="J275" s="530"/>
    </row>
    <row r="276" spans="1:10" ht="21.9" customHeight="1">
      <c r="A276" s="69"/>
      <c r="B276" s="15"/>
      <c r="C276" s="14"/>
      <c r="D276" s="14"/>
      <c r="E276" s="14"/>
      <c r="F276" s="14"/>
      <c r="G276" s="14"/>
      <c r="H276" s="76"/>
      <c r="I276" s="255"/>
      <c r="J276" s="530"/>
    </row>
    <row r="277" spans="1:10" ht="21.9" customHeight="1">
      <c r="A277" s="69"/>
      <c r="B277" s="59"/>
      <c r="C277" s="52"/>
      <c r="D277" s="52"/>
      <c r="E277" s="52"/>
      <c r="F277" s="52"/>
      <c r="G277" s="52"/>
      <c r="H277" s="76"/>
      <c r="I277" s="255"/>
      <c r="J277" s="530"/>
    </row>
    <row r="278" spans="1:10" ht="21.9" customHeight="1">
      <c r="A278" s="69"/>
      <c r="B278" s="59"/>
      <c r="C278" s="52"/>
      <c r="D278" s="52"/>
      <c r="E278" s="52"/>
      <c r="F278" s="52"/>
      <c r="G278" s="52"/>
      <c r="H278" s="76"/>
      <c r="I278" s="255"/>
      <c r="J278" s="530"/>
    </row>
    <row r="279" spans="1:10" ht="21.9" customHeight="1">
      <c r="A279" s="69"/>
      <c r="B279" s="59"/>
      <c r="C279" s="52"/>
      <c r="D279" s="52"/>
      <c r="E279" s="52"/>
      <c r="F279" s="52"/>
      <c r="G279" s="52"/>
      <c r="H279" s="76"/>
      <c r="I279" s="255"/>
      <c r="J279" s="530"/>
    </row>
    <row r="280" spans="1:10" ht="21.9" customHeight="1">
      <c r="A280" s="69"/>
      <c r="B280" s="15"/>
      <c r="C280" s="14"/>
      <c r="D280" s="14"/>
      <c r="E280" s="14"/>
      <c r="F280" s="14"/>
      <c r="G280" s="14"/>
      <c r="H280" s="76"/>
      <c r="I280" s="255"/>
      <c r="J280" s="530"/>
    </row>
    <row r="281" spans="1:10" ht="21.9" customHeight="1">
      <c r="A281" s="69"/>
      <c r="B281" s="15"/>
      <c r="C281" s="14"/>
      <c r="D281" s="14"/>
      <c r="E281" s="14"/>
      <c r="F281" s="14"/>
      <c r="G281" s="14"/>
      <c r="H281" s="76"/>
      <c r="I281" s="255"/>
      <c r="J281" s="530"/>
    </row>
    <row r="282" spans="1:10" ht="21.9" customHeight="1">
      <c r="A282" s="69"/>
      <c r="B282" s="59"/>
      <c r="C282" s="52"/>
      <c r="D282" s="52"/>
      <c r="E282" s="52"/>
      <c r="F282" s="52"/>
      <c r="G282" s="52"/>
      <c r="H282" s="76"/>
      <c r="I282" s="255"/>
      <c r="J282" s="530"/>
    </row>
    <row r="283" spans="1:10" ht="21.9" customHeight="1">
      <c r="A283" s="69"/>
      <c r="B283" s="59"/>
      <c r="C283" s="52"/>
      <c r="D283" s="52"/>
      <c r="E283" s="52"/>
      <c r="F283" s="52"/>
      <c r="G283" s="52"/>
      <c r="H283" s="76"/>
      <c r="I283" s="255"/>
      <c r="J283" s="530"/>
    </row>
    <row r="284" spans="1:10" ht="21.9" customHeight="1">
      <c r="A284" s="69"/>
      <c r="B284" s="59"/>
      <c r="C284" s="52"/>
      <c r="D284" s="52"/>
      <c r="E284" s="52"/>
      <c r="F284" s="52"/>
      <c r="G284" s="52"/>
      <c r="H284" s="76"/>
      <c r="I284" s="255"/>
      <c r="J284" s="530"/>
    </row>
    <row r="285" spans="1:10" ht="21.9" customHeight="1">
      <c r="A285" s="69"/>
      <c r="B285" s="15"/>
      <c r="C285" s="14"/>
      <c r="D285" s="14"/>
      <c r="E285" s="14"/>
      <c r="F285" s="14"/>
      <c r="G285" s="14"/>
      <c r="H285" s="76"/>
      <c r="I285" s="255"/>
      <c r="J285" s="530"/>
    </row>
    <row r="286" spans="1:10" ht="21.9" customHeight="1">
      <c r="A286" s="69"/>
      <c r="B286" s="15"/>
      <c r="C286" s="14"/>
      <c r="D286" s="14"/>
      <c r="E286" s="14"/>
      <c r="F286" s="14"/>
      <c r="G286" s="14"/>
      <c r="H286" s="76"/>
      <c r="I286" s="255"/>
      <c r="J286" s="530"/>
    </row>
    <row r="287" spans="1:10" ht="21.9" customHeight="1">
      <c r="A287" s="69"/>
      <c r="B287" s="59"/>
      <c r="C287" s="52"/>
      <c r="D287" s="52"/>
      <c r="E287" s="52"/>
      <c r="F287" s="52"/>
      <c r="G287" s="52"/>
      <c r="H287" s="76"/>
      <c r="I287" s="255"/>
      <c r="J287" s="530"/>
    </row>
    <row r="288" spans="1:10" ht="21.9" customHeight="1">
      <c r="A288" s="69"/>
      <c r="B288" s="59"/>
      <c r="C288" s="52"/>
      <c r="D288" s="52"/>
      <c r="E288" s="52"/>
      <c r="F288" s="52"/>
      <c r="G288" s="14"/>
      <c r="H288" s="76"/>
      <c r="I288" s="255"/>
      <c r="J288" s="530"/>
    </row>
    <row r="289" spans="1:10" ht="21.9" customHeight="1">
      <c r="A289" s="69"/>
      <c r="B289" s="59"/>
      <c r="C289" s="52"/>
      <c r="D289" s="52"/>
      <c r="E289" s="52"/>
      <c r="F289" s="52"/>
      <c r="G289" s="14"/>
      <c r="H289" s="76"/>
      <c r="I289" s="255"/>
      <c r="J289" s="530"/>
    </row>
    <row r="290" spans="1:10" ht="21.9" customHeight="1">
      <c r="A290" s="69"/>
      <c r="B290" s="59"/>
      <c r="C290" s="52"/>
      <c r="D290" s="52"/>
      <c r="E290" s="52"/>
      <c r="F290" s="52"/>
      <c r="G290" s="52"/>
      <c r="H290" s="76"/>
      <c r="I290" s="255"/>
      <c r="J290" s="530"/>
    </row>
    <row r="291" spans="1:10" ht="21.9" customHeight="1">
      <c r="A291" s="69"/>
      <c r="B291" s="59"/>
      <c r="C291" s="52"/>
      <c r="D291" s="52"/>
      <c r="E291" s="52"/>
      <c r="F291" s="52"/>
      <c r="G291" s="14"/>
      <c r="H291" s="76"/>
      <c r="I291" s="255"/>
      <c r="J291" s="530"/>
    </row>
    <row r="292" spans="1:10" ht="21.9" customHeight="1">
      <c r="A292" s="69"/>
      <c r="B292" s="59"/>
      <c r="C292" s="52"/>
      <c r="D292" s="52"/>
      <c r="E292" s="52"/>
      <c r="F292" s="52"/>
      <c r="G292" s="14"/>
      <c r="H292" s="76"/>
      <c r="I292" s="255"/>
      <c r="J292" s="530"/>
    </row>
    <row r="293" spans="1:10" ht="21.9" customHeight="1">
      <c r="A293" s="69"/>
      <c r="B293" s="59"/>
      <c r="C293" s="52"/>
      <c r="D293" s="52"/>
      <c r="E293" s="52"/>
      <c r="F293" s="52"/>
      <c r="G293" s="52"/>
      <c r="H293" s="76"/>
      <c r="I293" s="255"/>
      <c r="J293" s="530"/>
    </row>
    <row r="294" spans="1:10" ht="21.9" customHeight="1">
      <c r="A294" s="69"/>
      <c r="B294" s="59"/>
      <c r="C294" s="52"/>
      <c r="D294" s="52"/>
      <c r="E294" s="52"/>
      <c r="F294" s="52"/>
      <c r="G294" s="14"/>
      <c r="H294" s="76"/>
      <c r="I294" s="255"/>
      <c r="J294" s="530"/>
    </row>
    <row r="295" spans="1:10" ht="21.9" customHeight="1">
      <c r="A295" s="69"/>
      <c r="B295" s="15"/>
      <c r="C295" s="14"/>
      <c r="D295" s="14"/>
      <c r="E295" s="14"/>
      <c r="F295" s="14"/>
      <c r="G295" s="14"/>
      <c r="H295" s="76"/>
      <c r="I295" s="255"/>
      <c r="J295" s="530"/>
    </row>
    <row r="296" spans="1:10" ht="21.9" customHeight="1">
      <c r="A296" s="69"/>
      <c r="B296" s="15"/>
      <c r="C296" s="14"/>
      <c r="D296" s="14"/>
      <c r="E296" s="14"/>
      <c r="F296" s="14"/>
      <c r="G296" s="14"/>
      <c r="H296" s="76"/>
      <c r="I296" s="255"/>
      <c r="J296" s="530"/>
    </row>
    <row r="297" spans="1:10" ht="21.9" customHeight="1">
      <c r="A297" s="69"/>
      <c r="B297" s="15"/>
      <c r="C297" s="14"/>
      <c r="D297" s="14"/>
      <c r="E297" s="14"/>
      <c r="F297" s="14"/>
      <c r="G297" s="14"/>
      <c r="H297" s="76"/>
      <c r="I297" s="255"/>
      <c r="J297" s="530"/>
    </row>
    <row r="298" spans="1:10" ht="21.9" customHeight="1">
      <c r="A298" s="69"/>
      <c r="B298" s="15"/>
      <c r="C298" s="14"/>
      <c r="D298" s="14"/>
      <c r="E298" s="14"/>
      <c r="F298" s="14"/>
      <c r="G298" s="14"/>
      <c r="H298" s="76"/>
      <c r="I298" s="255"/>
      <c r="J298" s="530"/>
    </row>
    <row r="299" spans="1:10" ht="21.9" customHeight="1">
      <c r="A299" s="69"/>
      <c r="B299" s="59"/>
      <c r="C299" s="52"/>
      <c r="D299" s="52"/>
      <c r="E299" s="52"/>
      <c r="F299" s="52"/>
      <c r="G299" s="14"/>
      <c r="H299" s="76"/>
      <c r="I299" s="255"/>
      <c r="J299" s="530"/>
    </row>
    <row r="300" spans="1:10" ht="21.9" customHeight="1">
      <c r="A300" s="69"/>
      <c r="B300" s="59"/>
      <c r="C300" s="52"/>
      <c r="D300" s="52"/>
      <c r="E300" s="52"/>
      <c r="F300" s="52"/>
      <c r="G300" s="14"/>
      <c r="H300" s="76"/>
      <c r="I300" s="255"/>
      <c r="J300" s="530"/>
    </row>
    <row r="301" spans="1:10" ht="21.9" customHeight="1">
      <c r="A301" s="69"/>
      <c r="B301" s="59"/>
      <c r="C301" s="52"/>
      <c r="D301" s="52"/>
      <c r="E301" s="52"/>
      <c r="F301" s="52"/>
      <c r="G301" s="52"/>
      <c r="H301" s="76"/>
      <c r="I301" s="255"/>
      <c r="J301" s="530"/>
    </row>
    <row r="302" spans="1:10" ht="21.9" customHeight="1">
      <c r="A302" s="69"/>
      <c r="B302" s="15"/>
      <c r="C302" s="14"/>
      <c r="D302" s="14"/>
      <c r="E302" s="14"/>
      <c r="F302" s="14"/>
      <c r="G302" s="14"/>
      <c r="H302" s="76"/>
      <c r="I302" s="255"/>
      <c r="J302" s="530"/>
    </row>
    <row r="303" spans="1:10" ht="21.9" customHeight="1">
      <c r="A303" s="69"/>
      <c r="B303" s="59"/>
      <c r="C303" s="52"/>
      <c r="D303" s="52"/>
      <c r="E303" s="52"/>
      <c r="F303" s="52"/>
      <c r="G303" s="52"/>
      <c r="H303" s="76"/>
      <c r="I303" s="255"/>
      <c r="J303" s="530"/>
    </row>
    <row r="304" spans="1:10" ht="21.9" customHeight="1">
      <c r="A304" s="69"/>
      <c r="B304" s="15"/>
      <c r="C304" s="14"/>
      <c r="D304" s="14"/>
      <c r="E304" s="14"/>
      <c r="F304" s="14"/>
      <c r="G304" s="14"/>
      <c r="H304" s="76"/>
      <c r="I304" s="255"/>
      <c r="J304" s="530"/>
    </row>
    <row r="305" spans="1:10" ht="21.9" customHeight="1">
      <c r="A305" s="69"/>
      <c r="B305" s="59"/>
      <c r="C305" s="52"/>
      <c r="D305" s="52"/>
      <c r="E305" s="52"/>
      <c r="F305" s="52"/>
      <c r="G305" s="14"/>
      <c r="H305" s="76"/>
      <c r="I305" s="255"/>
      <c r="J305" s="530"/>
    </row>
    <row r="306" spans="1:10" ht="21.9" customHeight="1">
      <c r="A306" s="69"/>
      <c r="B306" s="59"/>
      <c r="C306" s="52"/>
      <c r="D306" s="52"/>
      <c r="E306" s="52"/>
      <c r="F306" s="52"/>
      <c r="G306" s="14"/>
      <c r="H306" s="76"/>
      <c r="I306" s="255"/>
      <c r="J306" s="530"/>
    </row>
    <row r="307" spans="1:10" ht="21.9" customHeight="1">
      <c r="A307" s="69"/>
      <c r="B307" s="59"/>
      <c r="C307" s="52"/>
      <c r="D307" s="52"/>
      <c r="E307" s="52"/>
      <c r="F307" s="52"/>
      <c r="G307" s="52"/>
      <c r="H307" s="76"/>
      <c r="I307" s="255"/>
      <c r="J307" s="530"/>
    </row>
    <row r="308" spans="1:10" ht="21.9" customHeight="1">
      <c r="A308" s="69"/>
      <c r="B308" s="59"/>
      <c r="C308" s="52"/>
      <c r="D308" s="52"/>
      <c r="E308" s="52"/>
      <c r="F308" s="52"/>
      <c r="G308" s="52"/>
      <c r="H308" s="76"/>
      <c r="I308" s="255"/>
      <c r="J308" s="530"/>
    </row>
    <row r="309" spans="1:10" ht="21.9" customHeight="1">
      <c r="A309" s="69"/>
      <c r="B309" s="15"/>
      <c r="C309" s="14"/>
      <c r="D309" s="14"/>
      <c r="E309" s="14"/>
      <c r="F309" s="14"/>
      <c r="G309" s="14"/>
      <c r="H309" s="76"/>
      <c r="I309" s="255"/>
      <c r="J309" s="530"/>
    </row>
    <row r="310" spans="1:10" ht="21.9" customHeight="1">
      <c r="A310" s="69"/>
      <c r="B310" s="15"/>
      <c r="C310" s="14"/>
      <c r="D310" s="14"/>
      <c r="E310" s="14"/>
      <c r="F310" s="14"/>
      <c r="G310" s="14"/>
      <c r="H310" s="76"/>
      <c r="I310" s="255"/>
      <c r="J310" s="530"/>
    </row>
    <row r="311" spans="1:10" ht="21.9" customHeight="1">
      <c r="A311" s="69"/>
      <c r="B311" s="15"/>
      <c r="C311" s="14"/>
      <c r="D311" s="14"/>
      <c r="E311" s="14"/>
      <c r="F311" s="14"/>
      <c r="G311" s="14"/>
      <c r="H311" s="76"/>
      <c r="I311" s="255"/>
      <c r="J311" s="530"/>
    </row>
    <row r="312" spans="1:10" ht="21.9" customHeight="1">
      <c r="A312" s="69"/>
      <c r="B312" s="59"/>
      <c r="C312" s="52"/>
      <c r="D312" s="52"/>
      <c r="E312" s="52"/>
      <c r="F312" s="52"/>
      <c r="G312" s="52"/>
      <c r="H312" s="76"/>
      <c r="I312" s="255"/>
      <c r="J312" s="530"/>
    </row>
    <row r="313" spans="1:10" ht="21.9" customHeight="1">
      <c r="A313" s="69"/>
      <c r="B313" s="59"/>
      <c r="C313" s="52"/>
      <c r="D313" s="52"/>
      <c r="E313" s="52"/>
      <c r="F313" s="52"/>
      <c r="G313" s="52"/>
      <c r="H313" s="76"/>
      <c r="I313" s="255"/>
      <c r="J313" s="530"/>
    </row>
    <row r="314" spans="1:10" ht="21.9" customHeight="1">
      <c r="A314" s="69"/>
      <c r="B314" s="59"/>
      <c r="C314" s="52"/>
      <c r="D314" s="52"/>
      <c r="E314" s="52"/>
      <c r="F314" s="52"/>
      <c r="G314" s="52"/>
      <c r="H314" s="76"/>
      <c r="I314" s="255"/>
      <c r="J314" s="530"/>
    </row>
    <row r="315" spans="1:10" ht="21.9" customHeight="1">
      <c r="A315" s="69"/>
      <c r="B315" s="59"/>
      <c r="C315" s="52"/>
      <c r="D315" s="52"/>
      <c r="E315" s="52"/>
      <c r="F315" s="52"/>
      <c r="G315" s="14"/>
      <c r="H315" s="76"/>
      <c r="I315" s="255"/>
      <c r="J315" s="530"/>
    </row>
    <row r="316" spans="1:10" ht="21.9" customHeight="1">
      <c r="A316" s="69"/>
      <c r="B316" s="59"/>
      <c r="C316" s="52"/>
      <c r="D316" s="52"/>
      <c r="E316" s="52"/>
      <c r="F316" s="52"/>
      <c r="G316" s="14"/>
      <c r="H316" s="76"/>
      <c r="I316" s="255"/>
      <c r="J316" s="530"/>
    </row>
    <row r="317" spans="1:10" ht="21.9" customHeight="1">
      <c r="A317" s="69"/>
      <c r="B317" s="59"/>
      <c r="C317" s="52"/>
      <c r="D317" s="52"/>
      <c r="E317" s="52"/>
      <c r="F317" s="52"/>
      <c r="G317" s="14"/>
      <c r="H317" s="76"/>
      <c r="I317" s="255"/>
      <c r="J317" s="530"/>
    </row>
    <row r="318" spans="1:10" ht="21.9" customHeight="1">
      <c r="A318" s="69"/>
      <c r="B318" s="59"/>
      <c r="C318" s="52"/>
      <c r="D318" s="52"/>
      <c r="E318" s="52"/>
      <c r="F318" s="52"/>
      <c r="G318" s="52"/>
      <c r="H318" s="76"/>
      <c r="I318" s="255"/>
      <c r="J318" s="530"/>
    </row>
    <row r="319" spans="1:10" ht="21.9" customHeight="1">
      <c r="A319" s="69"/>
      <c r="B319" s="59"/>
      <c r="C319" s="52"/>
      <c r="D319" s="52"/>
      <c r="E319" s="52"/>
      <c r="F319" s="52"/>
      <c r="G319" s="14"/>
      <c r="H319" s="76"/>
      <c r="I319" s="255"/>
      <c r="J319" s="530"/>
    </row>
    <row r="320" spans="1:10" ht="21.9" customHeight="1">
      <c r="A320" s="69"/>
      <c r="B320" s="59"/>
      <c r="C320" s="52"/>
      <c r="D320" s="52"/>
      <c r="E320" s="52"/>
      <c r="F320" s="52"/>
      <c r="G320" s="14"/>
      <c r="H320" s="76"/>
      <c r="I320" s="255"/>
      <c r="J320" s="530"/>
    </row>
    <row r="321" spans="1:10" ht="21.9" customHeight="1">
      <c r="A321" s="69"/>
      <c r="B321" s="15"/>
      <c r="C321" s="14"/>
      <c r="D321" s="14"/>
      <c r="E321" s="14"/>
      <c r="F321" s="14"/>
      <c r="G321" s="14"/>
      <c r="H321" s="76"/>
      <c r="I321" s="255"/>
      <c r="J321" s="530"/>
    </row>
    <row r="322" spans="1:10" ht="21.9" customHeight="1">
      <c r="A322" s="69"/>
      <c r="B322" s="15"/>
      <c r="C322" s="14"/>
      <c r="D322" s="14"/>
      <c r="E322" s="14"/>
      <c r="F322" s="14"/>
      <c r="G322" s="14"/>
      <c r="H322" s="76"/>
      <c r="I322" s="255"/>
      <c r="J322" s="530"/>
    </row>
    <row r="323" spans="1:10" ht="21.9" customHeight="1">
      <c r="A323" s="69"/>
      <c r="B323" s="15"/>
      <c r="C323" s="14"/>
      <c r="D323" s="14"/>
      <c r="E323" s="14"/>
      <c r="F323" s="14"/>
      <c r="G323" s="14"/>
      <c r="H323" s="76"/>
      <c r="I323" s="255"/>
      <c r="J323" s="530"/>
    </row>
    <row r="324" spans="1:10" ht="21.9" customHeight="1">
      <c r="A324" s="69"/>
      <c r="B324" s="15"/>
      <c r="C324" s="14"/>
      <c r="D324" s="14"/>
      <c r="E324" s="14"/>
      <c r="F324" s="14"/>
      <c r="G324" s="14"/>
      <c r="H324" s="76"/>
      <c r="I324" s="255"/>
      <c r="J324" s="530"/>
    </row>
    <row r="325" spans="1:10" ht="21.9" customHeight="1">
      <c r="A325" s="69"/>
      <c r="B325" s="59"/>
      <c r="C325" s="52"/>
      <c r="D325" s="52"/>
      <c r="E325" s="52"/>
      <c r="F325" s="52"/>
      <c r="G325" s="52"/>
      <c r="H325" s="76"/>
      <c r="I325" s="255"/>
      <c r="J325" s="530"/>
    </row>
    <row r="326" spans="1:10" ht="21.9" customHeight="1">
      <c r="A326" s="69"/>
      <c r="B326" s="59"/>
      <c r="C326" s="52"/>
      <c r="D326" s="52"/>
      <c r="E326" s="52"/>
      <c r="F326" s="52"/>
      <c r="G326" s="52"/>
      <c r="H326" s="76"/>
      <c r="I326" s="255"/>
      <c r="J326" s="530"/>
    </row>
    <row r="327" spans="1:10" ht="21.9" customHeight="1">
      <c r="A327" s="69"/>
      <c r="B327" s="59"/>
      <c r="C327" s="52"/>
      <c r="D327" s="52"/>
      <c r="E327" s="52"/>
      <c r="F327" s="52"/>
      <c r="G327" s="52"/>
      <c r="H327" s="76"/>
      <c r="I327" s="255"/>
      <c r="J327" s="530"/>
    </row>
    <row r="328" spans="1:10" ht="21.9" customHeight="1">
      <c r="A328" s="69"/>
      <c r="B328" s="15"/>
      <c r="C328" s="14"/>
      <c r="D328" s="14"/>
      <c r="E328" s="14"/>
      <c r="F328" s="14"/>
      <c r="G328" s="14"/>
      <c r="H328" s="76"/>
      <c r="I328" s="255"/>
      <c r="J328" s="530"/>
    </row>
    <row r="329" spans="1:10" ht="21.9" customHeight="1">
      <c r="A329" s="69"/>
      <c r="B329" s="15"/>
      <c r="C329" s="14"/>
      <c r="D329" s="14"/>
      <c r="E329" s="14"/>
      <c r="F329" s="14"/>
      <c r="G329" s="14"/>
      <c r="H329" s="76"/>
      <c r="I329" s="255"/>
      <c r="J329" s="530"/>
    </row>
    <row r="330" spans="1:10" ht="21.9" customHeight="1">
      <c r="A330" s="69"/>
      <c r="B330" s="59"/>
      <c r="C330" s="52"/>
      <c r="D330" s="52"/>
      <c r="E330" s="52"/>
      <c r="F330" s="52"/>
      <c r="G330" s="52"/>
      <c r="H330" s="76"/>
      <c r="I330" s="255"/>
      <c r="J330" s="530"/>
    </row>
    <row r="331" spans="1:10" ht="21.9" customHeight="1">
      <c r="A331" s="69"/>
      <c r="B331" s="15"/>
      <c r="C331" s="14"/>
      <c r="D331" s="14"/>
      <c r="E331" s="14"/>
      <c r="F331" s="14"/>
      <c r="G331" s="14"/>
      <c r="H331" s="76"/>
      <c r="I331" s="255"/>
      <c r="J331" s="530"/>
    </row>
    <row r="332" spans="1:10" ht="21.9" customHeight="1">
      <c r="A332" s="69"/>
      <c r="B332" s="15"/>
      <c r="C332" s="14"/>
      <c r="D332" s="14"/>
      <c r="E332" s="14"/>
      <c r="F332" s="14"/>
      <c r="G332" s="14"/>
      <c r="H332" s="76"/>
      <c r="I332" s="255"/>
      <c r="J332" s="530"/>
    </row>
    <row r="333" spans="1:10" ht="21.9" customHeight="1">
      <c r="A333" s="69"/>
      <c r="B333" s="59"/>
      <c r="C333" s="52"/>
      <c r="D333" s="52"/>
      <c r="E333" s="52"/>
      <c r="F333" s="52"/>
      <c r="G333" s="14"/>
      <c r="H333" s="76"/>
      <c r="I333" s="255"/>
      <c r="J333" s="530"/>
    </row>
    <row r="334" spans="1:10" ht="21.9" customHeight="1">
      <c r="A334" s="69"/>
      <c r="B334" s="59"/>
      <c r="C334" s="52"/>
      <c r="D334" s="52"/>
      <c r="E334" s="52"/>
      <c r="F334" s="52"/>
      <c r="G334" s="14"/>
      <c r="H334" s="76"/>
      <c r="I334" s="255"/>
      <c r="J334" s="530"/>
    </row>
    <row r="335" spans="1:10" ht="21.9" customHeight="1">
      <c r="A335" s="69"/>
      <c r="B335" s="59"/>
      <c r="C335" s="52"/>
      <c r="D335" s="52"/>
      <c r="E335" s="52"/>
      <c r="F335" s="52"/>
      <c r="G335" s="14"/>
      <c r="H335" s="76"/>
      <c r="I335" s="255"/>
      <c r="J335" s="530"/>
    </row>
    <row r="336" spans="1:10" ht="21.9" customHeight="1">
      <c r="A336" s="69"/>
      <c r="B336" s="15"/>
      <c r="C336" s="14"/>
      <c r="D336" s="14"/>
      <c r="E336" s="14"/>
      <c r="F336" s="14"/>
      <c r="G336" s="14"/>
      <c r="H336" s="76"/>
      <c r="I336" s="255"/>
      <c r="J336" s="530"/>
    </row>
    <row r="337" spans="1:10" ht="21.9" customHeight="1">
      <c r="A337" s="69"/>
      <c r="B337" s="15"/>
      <c r="C337" s="14"/>
      <c r="D337" s="14"/>
      <c r="E337" s="14"/>
      <c r="F337" s="14"/>
      <c r="G337" s="14"/>
      <c r="H337" s="76"/>
      <c r="I337" s="255"/>
      <c r="J337" s="530"/>
    </row>
    <row r="338" spans="1:10" ht="21.9" customHeight="1">
      <c r="A338" s="69"/>
      <c r="B338" s="59"/>
      <c r="C338" s="52"/>
      <c r="D338" s="52"/>
      <c r="E338" s="52"/>
      <c r="F338" s="52"/>
      <c r="G338" s="52"/>
      <c r="H338" s="76"/>
      <c r="I338" s="255"/>
      <c r="J338" s="530"/>
    </row>
    <row r="339" spans="1:10" ht="21.9" customHeight="1">
      <c r="A339" s="69"/>
      <c r="B339" s="59"/>
      <c r="C339" s="52"/>
      <c r="D339" s="52"/>
      <c r="E339" s="52"/>
      <c r="F339" s="52"/>
      <c r="G339" s="14"/>
      <c r="H339" s="76"/>
      <c r="I339" s="255"/>
      <c r="J339" s="530"/>
    </row>
    <row r="340" spans="1:10" ht="21.9" customHeight="1">
      <c r="A340" s="69"/>
      <c r="B340" s="59"/>
      <c r="C340" s="52"/>
      <c r="D340" s="52"/>
      <c r="E340" s="52"/>
      <c r="F340" s="52"/>
      <c r="G340" s="14"/>
      <c r="H340" s="76"/>
      <c r="I340" s="255"/>
      <c r="J340" s="530"/>
    </row>
    <row r="341" spans="1:10" ht="21.9" customHeight="1">
      <c r="A341" s="69"/>
      <c r="B341" s="15"/>
      <c r="C341" s="14"/>
      <c r="D341" s="14"/>
      <c r="E341" s="14"/>
      <c r="F341" s="14"/>
      <c r="G341" s="14"/>
      <c r="H341" s="76"/>
      <c r="I341" s="255"/>
      <c r="J341" s="530"/>
    </row>
    <row r="342" spans="1:10" ht="21.9" customHeight="1">
      <c r="A342" s="69"/>
      <c r="B342" s="15"/>
      <c r="C342" s="14"/>
      <c r="D342" s="14"/>
      <c r="E342" s="14"/>
      <c r="F342" s="14"/>
      <c r="G342" s="14"/>
      <c r="H342" s="76"/>
      <c r="I342" s="255"/>
      <c r="J342" s="530"/>
    </row>
    <row r="343" spans="1:10" ht="21.9" customHeight="1">
      <c r="A343" s="69"/>
      <c r="B343" s="15"/>
      <c r="C343" s="14"/>
      <c r="D343" s="14"/>
      <c r="E343" s="14"/>
      <c r="F343" s="14"/>
      <c r="G343" s="14"/>
      <c r="H343" s="76"/>
      <c r="I343" s="255"/>
      <c r="J343" s="530"/>
    </row>
    <row r="344" spans="1:10" ht="21.9" customHeight="1">
      <c r="A344" s="69"/>
      <c r="B344" s="15"/>
      <c r="C344" s="14"/>
      <c r="D344" s="14"/>
      <c r="E344" s="14"/>
      <c r="F344" s="14"/>
      <c r="G344" s="14"/>
      <c r="H344" s="76"/>
      <c r="I344" s="255"/>
      <c r="J344" s="530"/>
    </row>
    <row r="345" spans="1:10" ht="21.9" customHeight="1">
      <c r="A345" s="69"/>
      <c r="B345" s="15"/>
      <c r="C345" s="14"/>
      <c r="D345" s="14"/>
      <c r="E345" s="14"/>
      <c r="F345" s="14"/>
      <c r="G345" s="14"/>
      <c r="H345" s="76"/>
      <c r="I345" s="255"/>
      <c r="J345" s="530"/>
    </row>
    <row r="346" spans="1:10" ht="21.9" customHeight="1">
      <c r="A346" s="69"/>
      <c r="B346" s="59"/>
      <c r="C346" s="52"/>
      <c r="D346" s="52"/>
      <c r="E346" s="52"/>
      <c r="F346" s="52"/>
      <c r="G346" s="52"/>
      <c r="H346" s="76"/>
      <c r="I346" s="255"/>
      <c r="J346" s="530"/>
    </row>
    <row r="347" spans="1:10" ht="21.9" customHeight="1">
      <c r="A347" s="69"/>
      <c r="B347" s="59"/>
      <c r="C347" s="52"/>
      <c r="D347" s="52"/>
      <c r="E347" s="52"/>
      <c r="F347" s="52"/>
      <c r="G347" s="52"/>
      <c r="H347" s="76"/>
      <c r="I347" s="255"/>
      <c r="J347" s="530"/>
    </row>
    <row r="348" spans="1:10" ht="21.9" customHeight="1">
      <c r="A348" s="69"/>
      <c r="B348" s="59"/>
      <c r="C348" s="52"/>
      <c r="D348" s="52"/>
      <c r="E348" s="52"/>
      <c r="F348" s="52"/>
      <c r="G348" s="52"/>
      <c r="H348" s="76"/>
      <c r="I348" s="255"/>
      <c r="J348" s="530"/>
    </row>
    <row r="349" spans="1:10" ht="21.9" customHeight="1">
      <c r="A349" s="69"/>
      <c r="B349" s="59"/>
      <c r="C349" s="52"/>
      <c r="D349" s="52"/>
      <c r="E349" s="52"/>
      <c r="F349" s="52"/>
      <c r="G349" s="52"/>
      <c r="H349" s="76"/>
      <c r="I349" s="255"/>
      <c r="J349" s="530"/>
    </row>
    <row r="350" spans="1:10" ht="21.9" customHeight="1">
      <c r="A350" s="69"/>
      <c r="B350" s="59"/>
      <c r="C350" s="52"/>
      <c r="D350" s="52"/>
      <c r="E350" s="52"/>
      <c r="F350" s="52"/>
      <c r="G350" s="52"/>
      <c r="H350" s="76"/>
      <c r="I350" s="255"/>
      <c r="J350" s="530"/>
    </row>
    <row r="351" spans="1:10" ht="21.9" customHeight="1">
      <c r="A351" s="69"/>
      <c r="B351" s="59"/>
      <c r="C351" s="52"/>
      <c r="D351" s="52"/>
      <c r="E351" s="52"/>
      <c r="F351" s="52"/>
      <c r="G351" s="52"/>
      <c r="H351" s="76"/>
      <c r="I351" s="255"/>
      <c r="J351" s="530"/>
    </row>
    <row r="352" spans="1:10" ht="21.9" customHeight="1">
      <c r="A352" s="69"/>
      <c r="B352" s="15"/>
      <c r="C352" s="14"/>
      <c r="D352" s="14"/>
      <c r="E352" s="14"/>
      <c r="F352" s="14"/>
      <c r="G352" s="14"/>
      <c r="H352" s="76"/>
      <c r="I352" s="255"/>
      <c r="J352" s="530"/>
    </row>
    <row r="353" spans="1:196" ht="21.9" customHeight="1">
      <c r="A353" s="69"/>
      <c r="B353" s="15"/>
      <c r="C353" s="14"/>
      <c r="D353" s="14"/>
      <c r="E353" s="14"/>
      <c r="F353" s="14"/>
      <c r="G353" s="14"/>
      <c r="H353" s="76"/>
      <c r="I353" s="255"/>
      <c r="J353" s="530"/>
    </row>
    <row r="354" spans="1:196" ht="21.9" customHeight="1">
      <c r="A354" s="69"/>
      <c r="B354" s="15"/>
      <c r="C354" s="14"/>
      <c r="D354" s="14"/>
      <c r="E354" s="14"/>
      <c r="F354" s="14"/>
      <c r="G354" s="14"/>
      <c r="H354" s="76"/>
      <c r="I354" s="255"/>
      <c r="J354" s="530"/>
    </row>
    <row r="355" spans="1:196" ht="21.9" customHeight="1">
      <c r="A355" s="69"/>
      <c r="B355" s="15"/>
      <c r="C355" s="14"/>
      <c r="D355" s="14"/>
      <c r="E355" s="14"/>
      <c r="F355" s="14"/>
      <c r="G355" s="14"/>
      <c r="H355" s="76"/>
      <c r="I355" s="255"/>
      <c r="J355" s="530"/>
    </row>
    <row r="356" spans="1:196" ht="21.9" customHeight="1">
      <c r="A356" s="69"/>
      <c r="B356" s="15"/>
      <c r="C356" s="14"/>
      <c r="D356" s="14"/>
      <c r="E356" s="14"/>
      <c r="F356" s="14"/>
      <c r="G356" s="14"/>
      <c r="H356" s="76"/>
      <c r="I356" s="255"/>
      <c r="J356" s="530"/>
    </row>
    <row r="357" spans="1:196" ht="21.9" customHeight="1">
      <c r="A357" s="69"/>
      <c r="B357" s="15"/>
      <c r="C357" s="14"/>
      <c r="D357" s="14"/>
      <c r="E357" s="14"/>
      <c r="F357" s="14"/>
      <c r="G357" s="14"/>
      <c r="H357" s="76"/>
      <c r="I357" s="255"/>
      <c r="J357" s="530"/>
    </row>
    <row r="358" spans="1:196" ht="21.9" customHeight="1">
      <c r="A358" s="69"/>
      <c r="B358" s="15"/>
      <c r="C358" s="14"/>
      <c r="D358" s="14"/>
      <c r="E358" s="14"/>
      <c r="F358" s="14"/>
      <c r="G358" s="14"/>
      <c r="H358" s="76"/>
      <c r="I358" s="255"/>
      <c r="J358" s="530"/>
    </row>
    <row r="359" spans="1:196" ht="21.9" customHeight="1">
      <c r="A359" s="69"/>
      <c r="B359" s="59"/>
      <c r="C359" s="52"/>
      <c r="D359" s="52"/>
      <c r="E359" s="52"/>
      <c r="F359" s="52"/>
      <c r="G359" s="52"/>
      <c r="H359" s="76"/>
      <c r="I359" s="255"/>
      <c r="J359" s="530"/>
    </row>
    <row r="360" spans="1:196" ht="21.9" customHeight="1">
      <c r="A360" s="69"/>
      <c r="B360" s="15"/>
      <c r="C360" s="14"/>
      <c r="D360" s="14"/>
      <c r="E360" s="14"/>
      <c r="F360" s="14"/>
      <c r="G360" s="14"/>
      <c r="H360" s="76"/>
      <c r="I360" s="255"/>
      <c r="J360" s="530"/>
    </row>
    <row r="361" spans="1:196" ht="21.9" customHeight="1">
      <c r="A361" s="69"/>
      <c r="B361" s="15"/>
      <c r="C361" s="14"/>
      <c r="D361" s="14"/>
      <c r="E361" s="14"/>
      <c r="F361" s="14"/>
      <c r="G361" s="14"/>
      <c r="H361" s="76"/>
      <c r="I361" s="255"/>
      <c r="J361" s="530"/>
    </row>
    <row r="362" spans="1:196" ht="21.9" customHeight="1">
      <c r="A362" s="69"/>
      <c r="B362" s="15"/>
      <c r="C362" s="14"/>
      <c r="D362" s="14"/>
      <c r="E362" s="14"/>
      <c r="F362" s="14"/>
      <c r="G362" s="14"/>
      <c r="H362" s="76"/>
      <c r="I362" s="255"/>
      <c r="J362" s="53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  <c r="AS362" s="60"/>
      <c r="AT362" s="60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  <c r="BL362" s="60"/>
      <c r="BM362" s="60"/>
      <c r="BN362" s="60"/>
      <c r="BO362" s="60"/>
      <c r="BP362" s="60"/>
      <c r="BQ362" s="60"/>
      <c r="BR362" s="60"/>
      <c r="BS362" s="60"/>
      <c r="BT362" s="60"/>
      <c r="BU362" s="60"/>
      <c r="BV362" s="60"/>
      <c r="BW362" s="60"/>
      <c r="BX362" s="60"/>
      <c r="BY362" s="60"/>
      <c r="BZ362" s="60"/>
      <c r="CA362" s="60"/>
      <c r="CB362" s="60"/>
      <c r="CC362" s="60"/>
      <c r="CD362" s="60"/>
      <c r="CE362" s="60"/>
      <c r="CF362" s="60"/>
      <c r="CG362" s="60"/>
      <c r="CH362" s="60"/>
      <c r="CI362" s="60"/>
      <c r="CJ362" s="60"/>
      <c r="CK362" s="60"/>
      <c r="CL362" s="60"/>
      <c r="CM362" s="60"/>
      <c r="CN362" s="60"/>
      <c r="CO362" s="60"/>
      <c r="CP362" s="60"/>
      <c r="CQ362" s="60"/>
      <c r="CR362" s="60"/>
      <c r="CS362" s="60"/>
      <c r="CT362" s="60"/>
      <c r="CU362" s="60"/>
      <c r="CV362" s="60"/>
      <c r="CW362" s="60"/>
      <c r="CX362" s="60"/>
      <c r="CY362" s="60"/>
      <c r="CZ362" s="60"/>
      <c r="DA362" s="60"/>
      <c r="DB362" s="60"/>
      <c r="DC362" s="60"/>
      <c r="DD362" s="60"/>
      <c r="DE362" s="60"/>
      <c r="DF362" s="60"/>
      <c r="DG362" s="60"/>
      <c r="DH362" s="60"/>
      <c r="DI362" s="60"/>
      <c r="DJ362" s="60"/>
      <c r="DK362" s="60"/>
      <c r="DL362" s="60"/>
      <c r="DM362" s="60"/>
      <c r="DN362" s="60"/>
      <c r="DO362" s="60"/>
      <c r="DP362" s="60"/>
      <c r="DQ362" s="60"/>
      <c r="DR362" s="60"/>
      <c r="DS362" s="60"/>
      <c r="DT362" s="60"/>
      <c r="DU362" s="60"/>
      <c r="DV362" s="60"/>
      <c r="DW362" s="60"/>
      <c r="DX362" s="60"/>
      <c r="DY362" s="60"/>
      <c r="DZ362" s="60"/>
      <c r="EA362" s="60"/>
      <c r="EB362" s="60"/>
      <c r="EC362" s="60"/>
      <c r="ED362" s="60"/>
      <c r="EE362" s="60"/>
      <c r="EF362" s="60"/>
      <c r="EG362" s="60"/>
      <c r="EH362" s="60"/>
      <c r="EI362" s="60"/>
      <c r="EJ362" s="60"/>
      <c r="EK362" s="60"/>
      <c r="EL362" s="60"/>
      <c r="EM362" s="60"/>
      <c r="EN362" s="60"/>
      <c r="EO362" s="60"/>
      <c r="EP362" s="60"/>
      <c r="EQ362" s="60"/>
      <c r="ER362" s="60"/>
      <c r="ES362" s="60"/>
      <c r="ET362" s="60"/>
      <c r="EU362" s="60"/>
      <c r="EV362" s="60"/>
      <c r="EW362" s="60"/>
      <c r="EX362" s="60"/>
      <c r="EY362" s="60"/>
      <c r="EZ362" s="60"/>
      <c r="FA362" s="60"/>
      <c r="FB362" s="60"/>
      <c r="FC362" s="60"/>
      <c r="FD362" s="60"/>
      <c r="FE362" s="60"/>
      <c r="FF362" s="60"/>
      <c r="FG362" s="60"/>
      <c r="FH362" s="60"/>
      <c r="FI362" s="60"/>
      <c r="FJ362" s="60"/>
      <c r="FK362" s="60"/>
      <c r="FL362" s="60"/>
      <c r="FM362" s="60"/>
      <c r="FN362" s="60"/>
      <c r="FO362" s="60"/>
      <c r="FP362" s="60"/>
      <c r="FQ362" s="60"/>
      <c r="FR362" s="60"/>
      <c r="FS362" s="60"/>
      <c r="FT362" s="60"/>
      <c r="FU362" s="60"/>
      <c r="FV362" s="60"/>
      <c r="FW362" s="60"/>
      <c r="FX362" s="60"/>
      <c r="FY362" s="60"/>
      <c r="FZ362" s="60"/>
      <c r="GA362" s="60"/>
      <c r="GB362" s="60"/>
      <c r="GC362" s="60"/>
      <c r="GD362" s="60"/>
      <c r="GE362" s="60"/>
      <c r="GF362" s="60"/>
      <c r="GG362" s="60"/>
      <c r="GH362" s="60"/>
      <c r="GI362" s="60"/>
      <c r="GJ362" s="60"/>
      <c r="GK362" s="60"/>
      <c r="GL362" s="60"/>
      <c r="GM362" s="60"/>
      <c r="GN362" s="61"/>
    </row>
    <row r="363" spans="1:196" ht="21.9" customHeight="1">
      <c r="A363" s="69"/>
      <c r="B363" s="15"/>
      <c r="C363" s="14"/>
      <c r="D363" s="14"/>
      <c r="E363" s="14"/>
      <c r="F363" s="14"/>
      <c r="G363" s="14"/>
      <c r="H363" s="76"/>
      <c r="I363" s="255"/>
      <c r="J363" s="530"/>
    </row>
    <row r="364" spans="1:196" ht="21.9" customHeight="1">
      <c r="A364" s="69"/>
      <c r="B364" s="15"/>
      <c r="C364" s="14"/>
      <c r="D364" s="14"/>
      <c r="E364" s="14"/>
      <c r="F364" s="14"/>
      <c r="G364" s="14"/>
      <c r="H364" s="76"/>
      <c r="I364" s="255"/>
      <c r="J364" s="530"/>
      <c r="K364" s="531"/>
      <c r="L364" s="59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</row>
    <row r="365" spans="1:196" ht="21.9" customHeight="1">
      <c r="A365" s="69"/>
      <c r="B365" s="15"/>
      <c r="C365" s="14"/>
      <c r="D365" s="14"/>
      <c r="E365" s="14"/>
      <c r="F365" s="14"/>
      <c r="G365" s="14"/>
      <c r="H365" s="76"/>
      <c r="I365" s="255"/>
      <c r="J365" s="530"/>
    </row>
    <row r="366" spans="1:196" ht="21.9" customHeight="1">
      <c r="A366" s="69"/>
      <c r="B366" s="15"/>
      <c r="C366" s="14"/>
      <c r="D366" s="14"/>
      <c r="E366" s="14"/>
      <c r="F366" s="14"/>
      <c r="G366" s="14"/>
      <c r="H366" s="76"/>
      <c r="I366" s="255"/>
      <c r="J366" s="530"/>
    </row>
    <row r="367" spans="1:196" ht="21.9" customHeight="1">
      <c r="A367" s="69"/>
      <c r="B367" s="59"/>
      <c r="C367" s="52"/>
      <c r="D367" s="52"/>
      <c r="E367" s="52"/>
      <c r="F367" s="52"/>
      <c r="G367" s="52"/>
      <c r="H367" s="76"/>
      <c r="I367" s="255"/>
      <c r="J367" s="530"/>
    </row>
    <row r="368" spans="1:196" ht="21.9" customHeight="1">
      <c r="A368" s="69"/>
      <c r="B368" s="15"/>
      <c r="C368" s="14"/>
      <c r="D368" s="14"/>
      <c r="E368" s="14"/>
      <c r="F368" s="14"/>
      <c r="G368" s="14"/>
      <c r="H368" s="76"/>
      <c r="I368" s="255"/>
      <c r="J368" s="530"/>
    </row>
    <row r="369" spans="1:10" ht="21.9" customHeight="1">
      <c r="A369" s="69"/>
      <c r="B369" s="15"/>
      <c r="C369" s="14"/>
      <c r="D369" s="14"/>
      <c r="E369" s="14"/>
      <c r="F369" s="14"/>
      <c r="G369" s="14"/>
      <c r="H369" s="76"/>
      <c r="I369" s="255"/>
      <c r="J369" s="530"/>
    </row>
    <row r="370" spans="1:10" ht="21.9" customHeight="1">
      <c r="A370" s="69"/>
      <c r="B370" s="15"/>
      <c r="C370" s="14"/>
      <c r="D370" s="14"/>
      <c r="E370" s="14"/>
      <c r="F370" s="14"/>
      <c r="G370" s="14"/>
      <c r="H370" s="76"/>
      <c r="I370" s="255"/>
      <c r="J370" s="530"/>
    </row>
    <row r="371" spans="1:10" ht="21.9" customHeight="1">
      <c r="A371" s="69"/>
      <c r="B371" s="15"/>
      <c r="C371" s="14"/>
      <c r="D371" s="14"/>
      <c r="E371" s="14"/>
      <c r="F371" s="14"/>
      <c r="G371" s="14"/>
      <c r="H371" s="76"/>
      <c r="I371" s="255"/>
      <c r="J371" s="530"/>
    </row>
    <row r="372" spans="1:10" ht="21.9" customHeight="1">
      <c r="A372" s="69"/>
      <c r="B372" s="59"/>
      <c r="C372" s="52"/>
      <c r="D372" s="52"/>
      <c r="E372" s="52"/>
      <c r="F372" s="52"/>
      <c r="G372" s="52"/>
      <c r="H372" s="76"/>
      <c r="I372" s="255"/>
      <c r="J372" s="530"/>
    </row>
    <row r="373" spans="1:10" ht="21.9" customHeight="1">
      <c r="A373" s="69"/>
      <c r="B373" s="15"/>
      <c r="C373" s="14"/>
      <c r="D373" s="14"/>
      <c r="E373" s="14"/>
      <c r="F373" s="14"/>
      <c r="G373" s="14"/>
      <c r="H373" s="76"/>
      <c r="I373" s="255"/>
      <c r="J373" s="530"/>
    </row>
    <row r="374" spans="1:10" ht="21.9" customHeight="1">
      <c r="A374" s="69"/>
      <c r="B374" s="15"/>
      <c r="C374" s="14"/>
      <c r="D374" s="14"/>
      <c r="E374" s="14"/>
      <c r="F374" s="14"/>
      <c r="G374" s="14"/>
      <c r="H374" s="76"/>
      <c r="I374" s="255"/>
      <c r="J374" s="530"/>
    </row>
    <row r="375" spans="1:10" ht="21.9" customHeight="1">
      <c r="A375" s="69"/>
      <c r="B375" s="15"/>
      <c r="C375" s="14"/>
      <c r="D375" s="14"/>
      <c r="E375" s="14"/>
      <c r="F375" s="14"/>
      <c r="G375" s="14"/>
      <c r="H375" s="76"/>
      <c r="I375" s="255"/>
      <c r="J375" s="530"/>
    </row>
    <row r="376" spans="1:10" ht="21.9" customHeight="1">
      <c r="A376" s="69"/>
      <c r="B376" s="15"/>
      <c r="C376" s="14"/>
      <c r="D376" s="14"/>
      <c r="E376" s="14"/>
      <c r="F376" s="14"/>
      <c r="G376" s="14"/>
      <c r="H376" s="76"/>
      <c r="I376" s="255"/>
      <c r="J376" s="530"/>
    </row>
    <row r="377" spans="1:10" ht="21.9" customHeight="1">
      <c r="A377" s="69"/>
      <c r="B377" s="15"/>
      <c r="C377" s="14"/>
      <c r="D377" s="14"/>
      <c r="E377" s="14"/>
      <c r="F377" s="14"/>
      <c r="G377" s="14"/>
      <c r="H377" s="76"/>
      <c r="I377" s="255"/>
      <c r="J377" s="530"/>
    </row>
    <row r="378" spans="1:10" ht="21.9" customHeight="1">
      <c r="A378" s="69"/>
      <c r="B378" s="15"/>
      <c r="C378" s="14"/>
      <c r="D378" s="14"/>
      <c r="E378" s="14"/>
      <c r="F378" s="14"/>
      <c r="G378" s="14"/>
      <c r="H378" s="76"/>
      <c r="I378" s="255"/>
      <c r="J378" s="530"/>
    </row>
    <row r="379" spans="1:10" ht="21.9" customHeight="1">
      <c r="A379" s="69"/>
      <c r="B379" s="15"/>
      <c r="C379" s="14"/>
      <c r="D379" s="14"/>
      <c r="E379" s="14"/>
      <c r="F379" s="14"/>
      <c r="G379" s="14"/>
      <c r="H379" s="76"/>
      <c r="I379" s="255"/>
      <c r="J379" s="530"/>
    </row>
    <row r="380" spans="1:10" ht="21.9" customHeight="1">
      <c r="A380" s="69"/>
      <c r="B380" s="59"/>
      <c r="C380" s="52"/>
      <c r="D380" s="52"/>
      <c r="E380" s="52"/>
      <c r="F380" s="52"/>
      <c r="G380" s="52"/>
      <c r="H380" s="76"/>
      <c r="I380" s="255"/>
      <c r="J380" s="530"/>
    </row>
    <row r="381" spans="1:10" ht="21.9" customHeight="1">
      <c r="A381" s="69"/>
      <c r="B381" s="15"/>
      <c r="C381" s="14"/>
      <c r="D381" s="14"/>
      <c r="E381" s="14"/>
      <c r="F381" s="14"/>
      <c r="G381" s="14"/>
      <c r="H381" s="76"/>
      <c r="I381" s="255"/>
      <c r="J381" s="530"/>
    </row>
    <row r="382" spans="1:10" ht="21.9" customHeight="1">
      <c r="A382" s="69"/>
      <c r="B382" s="59"/>
      <c r="C382" s="52"/>
      <c r="D382" s="52"/>
      <c r="E382" s="52"/>
      <c r="F382" s="52"/>
      <c r="G382" s="52"/>
      <c r="H382" s="76"/>
      <c r="I382" s="255"/>
      <c r="J382" s="530"/>
    </row>
    <row r="383" spans="1:10" ht="21.9" customHeight="1">
      <c r="A383" s="69"/>
      <c r="B383" s="15"/>
      <c r="C383" s="14"/>
      <c r="D383" s="14"/>
      <c r="E383" s="14"/>
      <c r="F383" s="14"/>
      <c r="G383" s="14"/>
      <c r="H383" s="76"/>
      <c r="I383" s="255"/>
      <c r="J383" s="530"/>
    </row>
    <row r="384" spans="1:10" ht="21.9" customHeight="1">
      <c r="A384" s="69"/>
      <c r="B384" s="59"/>
      <c r="C384" s="52"/>
      <c r="D384" s="52"/>
      <c r="E384" s="52"/>
      <c r="F384" s="52"/>
      <c r="G384" s="52"/>
      <c r="H384" s="76"/>
      <c r="I384" s="255"/>
      <c r="J384" s="530"/>
    </row>
    <row r="385" spans="1:10" ht="21.9" customHeight="1">
      <c r="A385" s="69"/>
      <c r="B385" s="59"/>
      <c r="C385" s="52"/>
      <c r="D385" s="52"/>
      <c r="E385" s="52"/>
      <c r="F385" s="52"/>
      <c r="G385" s="52"/>
      <c r="H385" s="76"/>
      <c r="I385" s="255"/>
      <c r="J385" s="530"/>
    </row>
    <row r="386" spans="1:10" ht="21.9" customHeight="1">
      <c r="A386" s="69"/>
      <c r="B386" s="15"/>
      <c r="C386" s="14"/>
      <c r="D386" s="14"/>
      <c r="E386" s="14"/>
      <c r="F386" s="14"/>
      <c r="G386" s="14"/>
      <c r="H386" s="76"/>
      <c r="I386" s="255"/>
      <c r="J386" s="530"/>
    </row>
    <row r="387" spans="1:10" ht="21.9" customHeight="1">
      <c r="A387" s="69"/>
      <c r="B387" s="59"/>
      <c r="C387" s="52"/>
      <c r="D387" s="52"/>
      <c r="E387" s="52"/>
      <c r="F387" s="52"/>
      <c r="G387" s="52"/>
      <c r="H387" s="76"/>
      <c r="I387" s="255"/>
      <c r="J387" s="530"/>
    </row>
    <row r="388" spans="1:10" ht="21.9" customHeight="1">
      <c r="A388" s="69"/>
      <c r="B388" s="59"/>
      <c r="C388" s="52"/>
      <c r="D388" s="52"/>
      <c r="E388" s="52"/>
      <c r="F388" s="52"/>
      <c r="G388" s="52"/>
      <c r="H388" s="76"/>
      <c r="I388" s="255"/>
      <c r="J388" s="530"/>
    </row>
    <row r="389" spans="1:10" ht="21.9" customHeight="1">
      <c r="A389" s="69"/>
      <c r="B389" s="59"/>
      <c r="C389" s="52"/>
      <c r="D389" s="52"/>
      <c r="E389" s="52"/>
      <c r="F389" s="52"/>
      <c r="G389" s="52"/>
      <c r="H389" s="76"/>
      <c r="I389" s="255"/>
      <c r="J389" s="530"/>
    </row>
    <row r="390" spans="1:10" ht="21.9" customHeight="1">
      <c r="A390" s="69"/>
      <c r="B390" s="15"/>
      <c r="C390" s="14"/>
      <c r="D390" s="14"/>
      <c r="E390" s="14"/>
      <c r="F390" s="14"/>
      <c r="G390" s="14"/>
      <c r="H390" s="76"/>
      <c r="I390" s="255"/>
      <c r="J390" s="530"/>
    </row>
    <row r="391" spans="1:10" ht="21.9" customHeight="1">
      <c r="A391" s="69"/>
      <c r="B391" s="15"/>
      <c r="C391" s="14"/>
      <c r="D391" s="14"/>
      <c r="E391" s="14"/>
      <c r="F391" s="14"/>
      <c r="G391" s="14"/>
      <c r="H391" s="76"/>
      <c r="I391" s="255"/>
      <c r="J391" s="530"/>
    </row>
    <row r="392" spans="1:10" ht="21.9" customHeight="1">
      <c r="A392" s="69"/>
      <c r="B392" s="15"/>
      <c r="C392" s="14"/>
      <c r="D392" s="14"/>
      <c r="E392" s="14"/>
      <c r="F392" s="14"/>
      <c r="G392" s="14"/>
      <c r="H392" s="76"/>
      <c r="I392" s="255"/>
      <c r="J392" s="530"/>
    </row>
    <row r="393" spans="1:10" ht="21.9" customHeight="1">
      <c r="A393" s="69"/>
      <c r="B393" s="15"/>
      <c r="C393" s="14"/>
      <c r="D393" s="14"/>
      <c r="E393" s="14"/>
      <c r="F393" s="14"/>
      <c r="G393" s="14"/>
      <c r="H393" s="76"/>
      <c r="I393" s="255"/>
      <c r="J393" s="530"/>
    </row>
    <row r="394" spans="1:10" ht="21.9" customHeight="1">
      <c r="A394" s="69"/>
      <c r="B394" s="15"/>
      <c r="C394" s="14"/>
      <c r="D394" s="14"/>
      <c r="E394" s="14"/>
      <c r="F394" s="14"/>
      <c r="G394" s="14"/>
      <c r="H394" s="76"/>
      <c r="I394" s="255"/>
      <c r="J394" s="530"/>
    </row>
    <row r="395" spans="1:10" ht="21.9" customHeight="1">
      <c r="A395" s="69"/>
      <c r="B395" s="15"/>
      <c r="C395" s="14"/>
      <c r="D395" s="14"/>
      <c r="E395" s="14"/>
      <c r="F395" s="14"/>
      <c r="G395" s="14"/>
      <c r="H395" s="76"/>
      <c r="I395" s="255"/>
      <c r="J395" s="530"/>
    </row>
    <row r="396" spans="1:10" ht="21.9" customHeight="1">
      <c r="A396" s="69"/>
      <c r="B396" s="15"/>
      <c r="C396" s="14"/>
      <c r="D396" s="14"/>
      <c r="E396" s="14"/>
      <c r="F396" s="14"/>
      <c r="G396" s="14"/>
      <c r="H396" s="76"/>
      <c r="I396" s="255"/>
      <c r="J396" s="530"/>
    </row>
    <row r="397" spans="1:10" ht="21.9" customHeight="1">
      <c r="A397" s="69"/>
      <c r="B397" s="15"/>
      <c r="C397" s="14"/>
      <c r="D397" s="14"/>
      <c r="E397" s="14"/>
      <c r="F397" s="14"/>
      <c r="G397" s="14"/>
      <c r="H397" s="76"/>
      <c r="I397" s="255"/>
      <c r="J397" s="530"/>
    </row>
    <row r="398" spans="1:10" ht="21.9" customHeight="1">
      <c r="A398" s="69"/>
      <c r="B398" s="15"/>
      <c r="C398" s="14"/>
      <c r="D398" s="14"/>
      <c r="E398" s="14"/>
      <c r="F398" s="14"/>
      <c r="G398" s="14"/>
      <c r="H398" s="76"/>
      <c r="I398" s="255"/>
      <c r="J398" s="530"/>
    </row>
    <row r="399" spans="1:10" ht="21.9" customHeight="1">
      <c r="A399" s="69"/>
      <c r="B399" s="15"/>
      <c r="C399" s="14"/>
      <c r="D399" s="14"/>
      <c r="E399" s="14"/>
      <c r="F399" s="14"/>
      <c r="G399" s="14"/>
      <c r="H399" s="76"/>
      <c r="I399" s="255"/>
      <c r="J399" s="530"/>
    </row>
    <row r="400" spans="1:10" ht="21.9" customHeight="1">
      <c r="A400" s="69"/>
      <c r="B400" s="15"/>
      <c r="C400" s="14"/>
      <c r="D400" s="14"/>
      <c r="E400" s="14"/>
      <c r="F400" s="14"/>
      <c r="G400" s="14"/>
      <c r="H400" s="76"/>
      <c r="I400" s="255"/>
      <c r="J400" s="530"/>
    </row>
  </sheetData>
  <mergeCells count="15">
    <mergeCell ref="G11:G12"/>
    <mergeCell ref="I10:L10"/>
    <mergeCell ref="M10:M12"/>
    <mergeCell ref="N10:X10"/>
    <mergeCell ref="N11:X11"/>
    <mergeCell ref="A10:A12"/>
    <mergeCell ref="A2:B2"/>
    <mergeCell ref="A3:B3"/>
    <mergeCell ref="H10:H12"/>
    <mergeCell ref="B10:G10"/>
    <mergeCell ref="B11:B12"/>
    <mergeCell ref="C11:C12"/>
    <mergeCell ref="D11:D12"/>
    <mergeCell ref="E11:E12"/>
    <mergeCell ref="F11:F12"/>
  </mergeCells>
  <phoneticPr fontId="7" type="noConversion"/>
  <pageMargins left="0.63" right="0.28999999999999998" top="0.67" bottom="0.47" header="0.19685039370078741" footer="0.19685039370078741"/>
  <pageSetup paperSize="9" scale="65" orientation="landscape" horizontalDpi="200" verticalDpi="200" r:id="rId1"/>
  <headerFooter alignWithMargins="0"/>
  <rowBreaks count="2" manualBreakCount="2">
    <brk id="88" max="209" man="1"/>
    <brk id="108" max="16383" man="1"/>
  </rowBreaks>
  <drawing r:id="rId2"/>
  <legacyDrawing r:id="rId3"/>
  <oleObjects>
    <mc:AlternateContent xmlns:mc="http://schemas.openxmlformats.org/markup-compatibility/2006">
      <mc:Choice Requires="x14">
        <oleObject progId="AutoCAD.Drawing.16" shapeId="51201" r:id="rId4">
          <objectPr defaultSize="0" autoPict="0" r:id="rId5">
            <anchor moveWithCells="1" sizeWithCells="1">
              <from>
                <xdr:col>0</xdr:col>
                <xdr:colOff>472440</xdr:colOff>
                <xdr:row>3</xdr:row>
                <xdr:rowOff>114300</xdr:rowOff>
              </from>
              <to>
                <xdr:col>3</xdr:col>
                <xdr:colOff>259080</xdr:colOff>
                <xdr:row>7</xdr:row>
                <xdr:rowOff>251460</xdr:rowOff>
              </to>
            </anchor>
          </objectPr>
        </oleObject>
      </mc:Choice>
      <mc:Fallback>
        <oleObject progId="AutoCAD.Drawing.16" shapeId="51201" r:id="rId4"/>
      </mc:Fallback>
    </mc:AlternateContent>
    <mc:AlternateContent xmlns:mc="http://schemas.openxmlformats.org/markup-compatibility/2006">
      <mc:Choice Requires="x14">
        <oleObject progId="AutoCAD.Drawing.16" shapeId="51447" r:id="rId6">
          <objectPr defaultSize="0" autoPict="0" r:id="rId7">
            <anchor moveWithCells="1" sizeWithCells="1">
              <from>
                <xdr:col>4</xdr:col>
                <xdr:colOff>121920</xdr:colOff>
                <xdr:row>3</xdr:row>
                <xdr:rowOff>0</xdr:rowOff>
              </from>
              <to>
                <xdr:col>7</xdr:col>
                <xdr:colOff>0</xdr:colOff>
                <xdr:row>8</xdr:row>
                <xdr:rowOff>114300</xdr:rowOff>
              </to>
            </anchor>
          </objectPr>
        </oleObject>
      </mc:Choice>
      <mc:Fallback>
        <oleObject progId="AutoCAD.Drawing.16" shapeId="51447" r:id="rId6"/>
      </mc:Fallback>
    </mc:AlternateContent>
    <mc:AlternateContent xmlns:mc="http://schemas.openxmlformats.org/markup-compatibility/2006">
      <mc:Choice Requires="x14">
        <oleObject progId="AutoCAD.Drawing.16" shapeId="51484" r:id="rId8">
          <objectPr defaultSize="0" autoPict="0" r:id="rId9">
            <anchor moveWithCells="1" sizeWithCells="1">
              <from>
                <xdr:col>8</xdr:col>
                <xdr:colOff>449580</xdr:colOff>
                <xdr:row>2</xdr:row>
                <xdr:rowOff>266700</xdr:rowOff>
              </from>
              <to>
                <xdr:col>12</xdr:col>
                <xdr:colOff>487680</xdr:colOff>
                <xdr:row>7</xdr:row>
                <xdr:rowOff>152400</xdr:rowOff>
              </to>
            </anchor>
          </objectPr>
        </oleObject>
      </mc:Choice>
      <mc:Fallback>
        <oleObject progId="AutoCAD.Drawing.16" shapeId="51484" r:id="rId8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Q1011"/>
  <sheetViews>
    <sheetView zoomScale="75" workbookViewId="0">
      <selection activeCell="U8" sqref="U8"/>
    </sheetView>
  </sheetViews>
  <sheetFormatPr defaultColWidth="9" defaultRowHeight="21.9" customHeight="1"/>
  <cols>
    <col min="1" max="1" width="12.3984375" style="766" customWidth="1"/>
    <col min="2" max="5" width="9.59765625" style="767" customWidth="1"/>
    <col min="6" max="8" width="9.59765625" style="161" customWidth="1"/>
    <col min="9" max="11" width="7.09765625" style="768" customWidth="1"/>
    <col min="12" max="12" width="9.3984375" style="56" customWidth="1"/>
    <col min="13" max="13" width="8.09765625" style="56" customWidth="1"/>
    <col min="14" max="24" width="7.09765625" style="56" customWidth="1"/>
    <col min="25" max="16384" width="9" style="56"/>
  </cols>
  <sheetData>
    <row r="1" spans="1:24" ht="21.9" customHeight="1">
      <c r="C1" s="156"/>
      <c r="D1" s="156"/>
      <c r="E1" s="156"/>
      <c r="F1" s="158"/>
      <c r="G1" s="158"/>
      <c r="H1" s="158"/>
    </row>
    <row r="2" spans="1:24" ht="21.9" customHeight="1">
      <c r="A2" s="1032" t="s">
        <v>2069</v>
      </c>
      <c r="B2" s="1032"/>
      <c r="C2" s="156"/>
      <c r="D2" s="156"/>
      <c r="E2" s="156"/>
      <c r="F2" s="158"/>
      <c r="G2" s="158"/>
      <c r="H2" s="158"/>
    </row>
    <row r="3" spans="1:24" ht="21.9" customHeight="1">
      <c r="A3" s="1032" t="s">
        <v>2070</v>
      </c>
      <c r="B3" s="1032"/>
      <c r="C3" s="156"/>
      <c r="D3" s="156"/>
      <c r="E3" s="156"/>
      <c r="F3" s="158"/>
      <c r="G3" s="158"/>
      <c r="H3" s="158"/>
    </row>
    <row r="4" spans="1:24" ht="21.9" customHeight="1">
      <c r="A4" s="156"/>
      <c r="B4" s="156"/>
      <c r="C4" s="156"/>
      <c r="D4" s="156"/>
      <c r="E4" s="156"/>
      <c r="F4" s="158"/>
      <c r="G4" s="158"/>
      <c r="H4" s="158"/>
      <c r="K4"/>
    </row>
    <row r="5" spans="1:24" ht="21.9" customHeight="1">
      <c r="A5" s="156"/>
      <c r="B5" s="156"/>
      <c r="C5" s="156"/>
      <c r="D5" s="156"/>
      <c r="E5" s="156"/>
      <c r="F5" s="158"/>
      <c r="G5" s="158"/>
      <c r="H5" s="158"/>
    </row>
    <row r="6" spans="1:24" ht="21.9" customHeight="1">
      <c r="A6" s="769"/>
      <c r="B6" s="157"/>
      <c r="C6" s="157"/>
      <c r="D6" s="157"/>
      <c r="E6" s="157"/>
      <c r="F6" s="770"/>
      <c r="G6" s="770"/>
      <c r="H6" s="770"/>
    </row>
    <row r="7" spans="1:24" ht="21.9" customHeight="1">
      <c r="A7" s="769"/>
      <c r="B7" s="157"/>
      <c r="C7" s="157"/>
      <c r="D7" s="157"/>
      <c r="E7" s="157"/>
      <c r="F7" s="770"/>
      <c r="G7" s="770"/>
      <c r="H7" s="770"/>
      <c r="L7" s="771"/>
    </row>
    <row r="8" spans="1:24" ht="21.9" customHeight="1">
      <c r="A8" s="769"/>
      <c r="B8" s="157"/>
      <c r="C8" s="157"/>
      <c r="D8" s="157"/>
      <c r="E8" s="157"/>
      <c r="F8" s="770"/>
      <c r="G8" s="770"/>
      <c r="H8" s="770"/>
      <c r="L8" s="771"/>
    </row>
    <row r="9" spans="1:24" ht="21.9" customHeight="1">
      <c r="A9" s="769"/>
      <c r="B9" s="157"/>
      <c r="C9" s="157"/>
      <c r="D9" s="157"/>
      <c r="E9" s="157"/>
      <c r="F9" s="770"/>
      <c r="G9" s="770"/>
      <c r="H9" s="770"/>
    </row>
    <row r="10" spans="1:24" ht="21.9" customHeight="1">
      <c r="A10" s="769"/>
      <c r="B10" s="157"/>
      <c r="C10" s="157"/>
      <c r="D10" s="157"/>
      <c r="E10" s="157"/>
      <c r="F10" s="770"/>
      <c r="G10" s="770"/>
      <c r="H10" s="770"/>
    </row>
    <row r="11" spans="1:24" ht="21.9" customHeight="1">
      <c r="A11" s="769"/>
      <c r="B11" s="157"/>
      <c r="C11" s="157"/>
      <c r="D11" s="157"/>
      <c r="E11" s="157"/>
      <c r="F11" s="770"/>
      <c r="G11" s="770"/>
      <c r="H11" s="770"/>
    </row>
    <row r="12" spans="1:24" ht="21.9" customHeight="1">
      <c r="A12" s="769"/>
      <c r="B12" s="157"/>
      <c r="C12" s="157"/>
      <c r="D12" s="157"/>
      <c r="E12" s="157"/>
      <c r="F12" s="770"/>
      <c r="G12" s="770"/>
      <c r="H12" s="770"/>
    </row>
    <row r="13" spans="1:24" ht="21.9" customHeight="1">
      <c r="A13" s="1036" t="s">
        <v>2071</v>
      </c>
      <c r="B13" s="1017" t="s">
        <v>2072</v>
      </c>
      <c r="C13" s="1017"/>
      <c r="D13" s="1017"/>
      <c r="E13" s="1017"/>
      <c r="F13" s="1017"/>
      <c r="G13" s="1017"/>
      <c r="H13" s="1039" t="s">
        <v>3539</v>
      </c>
      <c r="I13" s="1017" t="s">
        <v>3779</v>
      </c>
      <c r="J13" s="1017"/>
      <c r="K13" s="1017"/>
      <c r="L13" s="1017"/>
      <c r="M13" s="1027" t="s">
        <v>3780</v>
      </c>
      <c r="N13" s="1018" t="s">
        <v>3781</v>
      </c>
      <c r="O13" s="1019"/>
      <c r="P13" s="1019"/>
      <c r="Q13" s="1019"/>
      <c r="R13" s="1019"/>
      <c r="S13" s="1019"/>
      <c r="T13" s="1019"/>
      <c r="U13" s="1019"/>
      <c r="V13" s="1019"/>
      <c r="W13" s="1019"/>
      <c r="X13" s="1020"/>
    </row>
    <row r="14" spans="1:24" ht="16.5" customHeight="1">
      <c r="A14" s="1037"/>
      <c r="B14" s="1046" t="s">
        <v>2073</v>
      </c>
      <c r="C14" s="1046" t="s">
        <v>2074</v>
      </c>
      <c r="D14" s="1046" t="s">
        <v>2075</v>
      </c>
      <c r="E14" s="1046" t="s">
        <v>2076</v>
      </c>
      <c r="F14" s="1046" t="s">
        <v>2077</v>
      </c>
      <c r="G14" s="1046" t="s">
        <v>2078</v>
      </c>
      <c r="H14" s="1048"/>
      <c r="I14" s="648" t="s">
        <v>2079</v>
      </c>
      <c r="J14" s="648" t="s">
        <v>2080</v>
      </c>
      <c r="K14" s="648" t="s">
        <v>2081</v>
      </c>
      <c r="L14" s="772" t="s">
        <v>2082</v>
      </c>
      <c r="M14" s="1027"/>
      <c r="N14" s="1021" t="s">
        <v>2083</v>
      </c>
      <c r="O14" s="1022"/>
      <c r="P14" s="1022"/>
      <c r="Q14" s="1022"/>
      <c r="R14" s="1022"/>
      <c r="S14" s="1022"/>
      <c r="T14" s="1022"/>
      <c r="U14" s="1022"/>
      <c r="V14" s="1022"/>
      <c r="W14" s="1022"/>
      <c r="X14" s="1023"/>
    </row>
    <row r="15" spans="1:24" s="161" customFormat="1" ht="16.5" customHeight="1">
      <c r="A15" s="1037"/>
      <c r="B15" s="1047"/>
      <c r="C15" s="1047"/>
      <c r="D15" s="1047"/>
      <c r="E15" s="1047"/>
      <c r="F15" s="1047"/>
      <c r="G15" s="1047"/>
      <c r="H15" s="1048"/>
      <c r="I15" s="650" t="s">
        <v>2084</v>
      </c>
      <c r="J15" s="650" t="s">
        <v>2085</v>
      </c>
      <c r="K15" s="650" t="s">
        <v>2086</v>
      </c>
      <c r="L15" s="674" t="s">
        <v>2087</v>
      </c>
      <c r="M15" s="1028"/>
      <c r="N15" s="652" t="s">
        <v>2088</v>
      </c>
      <c r="O15" s="652" t="s">
        <v>2089</v>
      </c>
      <c r="P15" s="654" t="s">
        <v>2090</v>
      </c>
      <c r="Q15" s="654" t="s">
        <v>2091</v>
      </c>
      <c r="R15" s="654" t="s">
        <v>2092</v>
      </c>
      <c r="S15" s="654" t="s">
        <v>2202</v>
      </c>
      <c r="T15" s="654" t="s">
        <v>1399</v>
      </c>
      <c r="U15" s="654" t="s">
        <v>1400</v>
      </c>
      <c r="V15" s="654" t="s">
        <v>1367</v>
      </c>
      <c r="W15" s="654" t="s">
        <v>1368</v>
      </c>
      <c r="X15" s="654" t="s">
        <v>1369</v>
      </c>
    </row>
    <row r="16" spans="1:24" s="161" customFormat="1" ht="23.25" customHeight="1">
      <c r="A16" s="773" t="s">
        <v>1370</v>
      </c>
      <c r="B16" s="117" t="s">
        <v>1371</v>
      </c>
      <c r="C16" s="117" t="s">
        <v>1963</v>
      </c>
      <c r="D16" s="117" t="s">
        <v>1538</v>
      </c>
      <c r="E16" s="117" t="s">
        <v>1539</v>
      </c>
      <c r="F16" s="117" t="s">
        <v>1540</v>
      </c>
      <c r="G16" s="117" t="s">
        <v>1541</v>
      </c>
      <c r="H16" s="117" t="s">
        <v>1542</v>
      </c>
      <c r="I16" s="774">
        <f t="shared" ref="I16:I22" si="0">J16/K16</f>
        <v>0.61584633853541415</v>
      </c>
      <c r="J16" s="567">
        <v>51.3</v>
      </c>
      <c r="K16" s="567">
        <v>83.3</v>
      </c>
      <c r="L16" s="775">
        <f t="shared" ref="L16:L22" si="1">J16*K16</f>
        <v>4273.29</v>
      </c>
      <c r="M16" s="775">
        <v>21.8</v>
      </c>
      <c r="N16" s="569">
        <v>3500</v>
      </c>
      <c r="O16" s="569">
        <v>3650</v>
      </c>
      <c r="P16" s="569">
        <v>3650</v>
      </c>
      <c r="Q16" s="569">
        <v>3420</v>
      </c>
      <c r="R16" s="569">
        <v>4600</v>
      </c>
      <c r="S16" s="569">
        <v>4290</v>
      </c>
      <c r="T16" s="569">
        <v>4290</v>
      </c>
      <c r="U16" s="776"/>
      <c r="V16" s="776"/>
      <c r="W16" s="776"/>
      <c r="X16" s="776"/>
    </row>
    <row r="17" spans="1:24" s="161" customFormat="1" ht="23.25" customHeight="1">
      <c r="A17" s="773" t="s">
        <v>4504</v>
      </c>
      <c r="B17" s="117" t="s">
        <v>3634</v>
      </c>
      <c r="C17" s="117" t="s">
        <v>3635</v>
      </c>
      <c r="D17" s="117" t="s">
        <v>3636</v>
      </c>
      <c r="E17" s="117" t="s">
        <v>2513</v>
      </c>
      <c r="F17" s="117" t="s">
        <v>3630</v>
      </c>
      <c r="G17" s="117" t="s">
        <v>2514</v>
      </c>
      <c r="H17" s="117" t="s">
        <v>1542</v>
      </c>
      <c r="I17" s="774">
        <f t="shared" si="0"/>
        <v>0.88249694002447976</v>
      </c>
      <c r="J17" s="567">
        <v>72.099999999999994</v>
      </c>
      <c r="K17" s="567">
        <v>81.7</v>
      </c>
      <c r="L17" s="775">
        <f t="shared" si="1"/>
        <v>5890.57</v>
      </c>
      <c r="M17" s="775">
        <v>30.7</v>
      </c>
      <c r="N17" s="569">
        <v>2660</v>
      </c>
      <c r="O17" s="569">
        <v>2750</v>
      </c>
      <c r="P17" s="569">
        <v>2750</v>
      </c>
      <c r="Q17" s="569">
        <v>2560</v>
      </c>
      <c r="R17" s="569">
        <v>3550</v>
      </c>
      <c r="S17" s="569">
        <v>3280</v>
      </c>
      <c r="T17" s="569">
        <v>3280</v>
      </c>
      <c r="U17" s="776"/>
      <c r="V17" s="776"/>
      <c r="W17" s="776"/>
      <c r="X17" s="776"/>
    </row>
    <row r="18" spans="1:24" s="10" customFormat="1" ht="23.25" customHeight="1">
      <c r="A18" s="97" t="s">
        <v>4796</v>
      </c>
      <c r="B18" s="38" t="s">
        <v>3634</v>
      </c>
      <c r="C18" s="38" t="s">
        <v>4797</v>
      </c>
      <c r="D18" s="38" t="s">
        <v>4798</v>
      </c>
      <c r="E18" s="38" t="s">
        <v>721</v>
      </c>
      <c r="F18" s="38" t="s">
        <v>722</v>
      </c>
      <c r="G18" s="38" t="s">
        <v>723</v>
      </c>
      <c r="H18" s="38" t="s">
        <v>724</v>
      </c>
      <c r="I18" s="676">
        <f t="shared" si="0"/>
        <v>0.79001280409731123</v>
      </c>
      <c r="J18" s="508">
        <v>61.7</v>
      </c>
      <c r="K18" s="508">
        <v>78.099999999999994</v>
      </c>
      <c r="L18" s="663">
        <f t="shared" si="1"/>
        <v>4818.7699999999995</v>
      </c>
      <c r="M18" s="663">
        <v>24.5</v>
      </c>
      <c r="N18" s="664"/>
      <c r="O18" s="664"/>
      <c r="P18" s="664">
        <v>3000</v>
      </c>
      <c r="Q18" s="664">
        <v>2800</v>
      </c>
      <c r="R18" s="664">
        <v>3820</v>
      </c>
      <c r="S18" s="664">
        <v>3560</v>
      </c>
      <c r="T18" s="664">
        <v>3560</v>
      </c>
      <c r="U18" s="854"/>
      <c r="V18" s="854"/>
      <c r="W18" s="854"/>
      <c r="X18" s="854"/>
    </row>
    <row r="19" spans="1:24" s="161" customFormat="1" ht="23.25" customHeight="1">
      <c r="A19" s="97" t="s">
        <v>725</v>
      </c>
      <c r="B19" s="38" t="s">
        <v>726</v>
      </c>
      <c r="C19" s="38" t="s">
        <v>727</v>
      </c>
      <c r="D19" s="38" t="s">
        <v>2588</v>
      </c>
      <c r="E19" s="38" t="s">
        <v>727</v>
      </c>
      <c r="F19" s="38" t="s">
        <v>728</v>
      </c>
      <c r="G19" s="38" t="s">
        <v>729</v>
      </c>
      <c r="H19" s="38" t="s">
        <v>414</v>
      </c>
      <c r="I19" s="676">
        <f t="shared" si="0"/>
        <v>0.3430051813471503</v>
      </c>
      <c r="J19" s="508">
        <v>66.2</v>
      </c>
      <c r="K19" s="517">
        <v>193</v>
      </c>
      <c r="L19" s="663">
        <f t="shared" si="1"/>
        <v>12776.6</v>
      </c>
      <c r="M19" s="663">
        <v>66.3</v>
      </c>
      <c r="N19" s="664"/>
      <c r="O19" s="664"/>
      <c r="P19" s="664">
        <v>7000</v>
      </c>
      <c r="Q19" s="664">
        <v>6540</v>
      </c>
      <c r="R19" s="664">
        <v>9600</v>
      </c>
      <c r="S19" s="664">
        <v>8340</v>
      </c>
      <c r="T19" s="664">
        <v>8340</v>
      </c>
      <c r="U19" s="778"/>
      <c r="V19" s="778"/>
      <c r="W19" s="778"/>
      <c r="X19" s="778"/>
    </row>
    <row r="20" spans="1:24" s="161" customFormat="1" ht="23.25" customHeight="1">
      <c r="A20" s="97" t="s">
        <v>730</v>
      </c>
      <c r="B20" s="5" t="s">
        <v>731</v>
      </c>
      <c r="C20" s="5" t="s">
        <v>732</v>
      </c>
      <c r="D20" s="5" t="s">
        <v>733</v>
      </c>
      <c r="E20" s="5" t="s">
        <v>734</v>
      </c>
      <c r="F20" s="5" t="s">
        <v>735</v>
      </c>
      <c r="G20" s="5" t="s">
        <v>736</v>
      </c>
      <c r="H20" s="5" t="s">
        <v>737</v>
      </c>
      <c r="I20" s="513">
        <f t="shared" si="0"/>
        <v>0.32203389830508472</v>
      </c>
      <c r="J20" s="223">
        <v>57</v>
      </c>
      <c r="K20" s="222">
        <v>177</v>
      </c>
      <c r="L20" s="42">
        <f t="shared" si="1"/>
        <v>10089</v>
      </c>
      <c r="M20" s="42">
        <v>55.4</v>
      </c>
      <c r="N20" s="217"/>
      <c r="O20" s="217">
        <v>7400</v>
      </c>
      <c r="P20" s="217">
        <v>7400</v>
      </c>
      <c r="Q20" s="217">
        <v>6970</v>
      </c>
      <c r="R20" s="217">
        <v>9600</v>
      </c>
      <c r="S20" s="217">
        <v>8900</v>
      </c>
      <c r="T20" s="217">
        <v>8900</v>
      </c>
      <c r="U20" s="776"/>
      <c r="V20" s="776"/>
      <c r="W20" s="776"/>
      <c r="X20" s="776"/>
    </row>
    <row r="21" spans="1:24" s="161" customFormat="1" ht="23.25" customHeight="1">
      <c r="A21" s="97" t="s">
        <v>738</v>
      </c>
      <c r="B21" s="5" t="s">
        <v>731</v>
      </c>
      <c r="C21" s="5" t="s">
        <v>739</v>
      </c>
      <c r="D21" s="5" t="s">
        <v>733</v>
      </c>
      <c r="E21" s="5" t="s">
        <v>734</v>
      </c>
      <c r="F21" s="5" t="s">
        <v>735</v>
      </c>
      <c r="G21" s="5" t="s">
        <v>740</v>
      </c>
      <c r="H21" s="5" t="s">
        <v>737</v>
      </c>
      <c r="I21" s="513">
        <f t="shared" si="0"/>
        <v>0.32655367231638416</v>
      </c>
      <c r="J21" s="223">
        <v>57.8</v>
      </c>
      <c r="K21" s="222">
        <v>177</v>
      </c>
      <c r="L21" s="42">
        <f t="shared" si="1"/>
        <v>10230.6</v>
      </c>
      <c r="M21" s="42">
        <v>56.2</v>
      </c>
      <c r="N21" s="217"/>
      <c r="O21" s="217">
        <v>7400</v>
      </c>
      <c r="P21" s="217">
        <v>7400</v>
      </c>
      <c r="Q21" s="217">
        <v>6900</v>
      </c>
      <c r="R21" s="217">
        <v>9500</v>
      </c>
      <c r="S21" s="217">
        <v>8850</v>
      </c>
      <c r="T21" s="217">
        <f>S21</f>
        <v>8850</v>
      </c>
      <c r="U21" s="776"/>
      <c r="V21" s="776"/>
      <c r="W21" s="776"/>
      <c r="X21" s="776"/>
    </row>
    <row r="22" spans="1:24" s="7" customFormat="1" ht="21.9" customHeight="1">
      <c r="A22" s="97" t="s">
        <v>1313</v>
      </c>
      <c r="B22" s="38" t="s">
        <v>2582</v>
      </c>
      <c r="C22" s="38" t="s">
        <v>2583</v>
      </c>
      <c r="D22" s="38" t="s">
        <v>2584</v>
      </c>
      <c r="E22" s="38" t="s">
        <v>1510</v>
      </c>
      <c r="F22" s="38" t="s">
        <v>1511</v>
      </c>
      <c r="G22" s="38" t="s">
        <v>1512</v>
      </c>
      <c r="H22" s="38" t="s">
        <v>3065</v>
      </c>
      <c r="I22" s="676">
        <f t="shared" si="0"/>
        <v>0.70565552699228795</v>
      </c>
      <c r="J22" s="508">
        <v>54.9</v>
      </c>
      <c r="K22" s="508">
        <v>77.8</v>
      </c>
      <c r="L22" s="663">
        <f t="shared" si="1"/>
        <v>4271.2199999999993</v>
      </c>
      <c r="M22" s="663">
        <v>21.9</v>
      </c>
      <c r="N22" s="664"/>
      <c r="O22" s="664"/>
      <c r="P22" s="664">
        <v>3150</v>
      </c>
      <c r="Q22" s="664">
        <v>2960</v>
      </c>
      <c r="R22" s="664">
        <v>3950</v>
      </c>
      <c r="S22" s="664">
        <v>3700</v>
      </c>
      <c r="T22" s="664">
        <v>3700</v>
      </c>
      <c r="U22" s="854"/>
      <c r="V22" s="854"/>
      <c r="W22" s="854"/>
      <c r="X22" s="854"/>
    </row>
    <row r="23" spans="1:24" s="7" customFormat="1" ht="21.9" customHeight="1">
      <c r="A23" s="97" t="s">
        <v>1478</v>
      </c>
      <c r="B23" s="38" t="s">
        <v>2130</v>
      </c>
      <c r="C23" s="38" t="s">
        <v>1479</v>
      </c>
      <c r="D23" s="38" t="s">
        <v>667</v>
      </c>
      <c r="E23" s="38" t="s">
        <v>1476</v>
      </c>
      <c r="F23" s="38" t="s">
        <v>1477</v>
      </c>
      <c r="G23" s="38" t="s">
        <v>1480</v>
      </c>
      <c r="H23" s="38" t="s">
        <v>3065</v>
      </c>
      <c r="I23" s="676">
        <f>J23/K23</f>
        <v>0.71593830334190234</v>
      </c>
      <c r="J23" s="508">
        <v>55.7</v>
      </c>
      <c r="K23" s="508">
        <v>77.8</v>
      </c>
      <c r="L23" s="663">
        <f>J23*K23</f>
        <v>4333.46</v>
      </c>
      <c r="M23" s="663">
        <v>22.2</v>
      </c>
      <c r="N23" s="664"/>
      <c r="O23" s="664"/>
      <c r="P23" s="664">
        <v>3150</v>
      </c>
      <c r="Q23" s="664">
        <v>2960</v>
      </c>
      <c r="R23" s="664">
        <v>3950</v>
      </c>
      <c r="S23" s="664">
        <v>3700</v>
      </c>
      <c r="T23" s="664">
        <v>3700</v>
      </c>
      <c r="U23" s="854"/>
      <c r="V23" s="854"/>
      <c r="W23" s="854"/>
      <c r="X23" s="854"/>
    </row>
    <row r="24" spans="1:24" ht="21.9" customHeight="1">
      <c r="A24" s="736"/>
      <c r="B24" s="165"/>
      <c r="C24" s="165"/>
      <c r="D24" s="165"/>
      <c r="E24" s="165"/>
      <c r="F24" s="165"/>
      <c r="G24" s="165"/>
      <c r="H24" s="165"/>
      <c r="I24" s="782"/>
      <c r="J24" s="782"/>
      <c r="K24" s="782"/>
    </row>
    <row r="25" spans="1:24" ht="21.9" customHeight="1">
      <c r="A25" s="779"/>
      <c r="B25" s="780"/>
      <c r="C25" s="780"/>
      <c r="D25" s="780"/>
      <c r="E25" s="780"/>
      <c r="F25" s="781"/>
      <c r="G25" s="781"/>
      <c r="H25" s="781"/>
      <c r="I25" s="782"/>
      <c r="J25" s="782"/>
      <c r="K25" s="782"/>
    </row>
    <row r="26" spans="1:24" ht="21.9" customHeight="1">
      <c r="A26" s="779"/>
      <c r="B26" s="780"/>
      <c r="C26" s="780"/>
      <c r="D26" s="780"/>
      <c r="E26" s="780"/>
      <c r="F26" s="781"/>
      <c r="G26" s="781"/>
      <c r="H26" s="781"/>
      <c r="I26" s="782"/>
      <c r="J26" s="782"/>
      <c r="K26" s="782"/>
    </row>
    <row r="27" spans="1:24" ht="21.9" customHeight="1">
      <c r="A27" s="779"/>
      <c r="B27" s="780"/>
      <c r="C27" s="780"/>
      <c r="D27" s="780"/>
      <c r="E27" s="780"/>
      <c r="F27" s="781"/>
      <c r="G27" s="781"/>
      <c r="H27" s="781"/>
      <c r="I27" s="782"/>
      <c r="J27" s="782"/>
      <c r="K27" s="782"/>
    </row>
    <row r="28" spans="1:24" ht="21.9" customHeight="1">
      <c r="A28" s="736"/>
      <c r="B28" s="165"/>
      <c r="C28" s="165"/>
      <c r="D28" s="165"/>
      <c r="E28" s="165"/>
      <c r="F28" s="165"/>
      <c r="G28" s="165"/>
      <c r="H28" s="165"/>
      <c r="I28" s="782"/>
      <c r="J28" s="782"/>
      <c r="K28" s="782"/>
    </row>
    <row r="29" spans="1:24" ht="21.9" customHeight="1">
      <c r="A29" s="779"/>
      <c r="B29" s="780"/>
      <c r="C29" s="780"/>
      <c r="D29" s="780"/>
      <c r="E29" s="780"/>
      <c r="F29" s="781"/>
      <c r="G29" s="781"/>
      <c r="H29" s="781"/>
      <c r="I29" s="782"/>
      <c r="J29" s="782"/>
      <c r="K29" s="782"/>
    </row>
    <row r="30" spans="1:24" ht="21.9" customHeight="1">
      <c r="A30" s="779"/>
      <c r="B30" s="780"/>
      <c r="C30" s="780"/>
      <c r="D30" s="780"/>
      <c r="E30" s="780"/>
      <c r="F30" s="781"/>
      <c r="G30" s="781"/>
      <c r="H30" s="781"/>
      <c r="I30" s="782"/>
      <c r="J30" s="782"/>
      <c r="K30" s="782"/>
    </row>
    <row r="31" spans="1:24" ht="21.9" customHeight="1">
      <c r="A31" s="779"/>
      <c r="B31" s="780"/>
      <c r="C31" s="780"/>
      <c r="D31" s="780"/>
      <c r="E31" s="780"/>
      <c r="F31" s="781"/>
      <c r="G31" s="781"/>
      <c r="H31" s="781"/>
      <c r="I31" s="782"/>
      <c r="J31" s="782"/>
      <c r="K31" s="782"/>
    </row>
    <row r="32" spans="1:24" ht="21.9" customHeight="1">
      <c r="A32" s="736"/>
      <c r="B32" s="165"/>
      <c r="C32" s="165"/>
      <c r="D32" s="165"/>
      <c r="E32" s="165"/>
      <c r="F32" s="165"/>
      <c r="G32" s="165"/>
      <c r="H32" s="165"/>
      <c r="I32" s="782"/>
      <c r="J32" s="782"/>
      <c r="K32" s="782"/>
    </row>
    <row r="33" spans="1:11" ht="21.9" customHeight="1">
      <c r="A33" s="779"/>
      <c r="B33" s="780"/>
      <c r="C33" s="780"/>
      <c r="D33" s="780"/>
      <c r="E33" s="780"/>
      <c r="F33" s="781"/>
      <c r="G33" s="781"/>
      <c r="H33" s="781"/>
      <c r="I33" s="782"/>
      <c r="J33" s="782"/>
      <c r="K33" s="782"/>
    </row>
    <row r="34" spans="1:11" ht="21.9" customHeight="1">
      <c r="A34" s="779"/>
      <c r="B34" s="780"/>
      <c r="C34" s="780"/>
      <c r="D34" s="780"/>
      <c r="E34" s="780"/>
      <c r="F34" s="781"/>
      <c r="G34" s="781"/>
      <c r="H34" s="781"/>
    </row>
    <row r="35" spans="1:11" ht="21.9" customHeight="1">
      <c r="A35" s="779"/>
      <c r="B35" s="780"/>
      <c r="C35" s="780"/>
      <c r="D35" s="780"/>
      <c r="E35" s="780"/>
      <c r="F35" s="781"/>
      <c r="G35" s="781"/>
      <c r="H35" s="781"/>
    </row>
    <row r="36" spans="1:11" ht="21.9" customHeight="1">
      <c r="A36" s="779"/>
      <c r="B36" s="780"/>
      <c r="C36" s="780"/>
      <c r="D36" s="780"/>
      <c r="E36" s="780"/>
      <c r="F36" s="781"/>
      <c r="G36" s="781"/>
      <c r="H36" s="781"/>
    </row>
    <row r="37" spans="1:11" ht="21.9" customHeight="1">
      <c r="A37" s="779"/>
      <c r="B37" s="780"/>
      <c r="C37" s="780"/>
      <c r="D37" s="780"/>
      <c r="E37" s="780"/>
      <c r="F37" s="781"/>
      <c r="G37" s="781"/>
      <c r="H37" s="781"/>
    </row>
    <row r="38" spans="1:11" ht="21.9" customHeight="1">
      <c r="A38" s="779"/>
      <c r="B38" s="780"/>
      <c r="C38" s="780"/>
      <c r="D38" s="780"/>
      <c r="E38" s="780"/>
      <c r="F38" s="781"/>
      <c r="G38" s="781"/>
      <c r="H38" s="781"/>
    </row>
    <row r="39" spans="1:11" ht="21.9" customHeight="1">
      <c r="A39" s="779"/>
      <c r="B39" s="780"/>
      <c r="C39" s="780"/>
      <c r="D39" s="780"/>
      <c r="E39" s="780"/>
      <c r="F39" s="781"/>
      <c r="G39" s="781"/>
      <c r="H39" s="781"/>
    </row>
    <row r="40" spans="1:11" ht="21.9" customHeight="1">
      <c r="A40" s="779"/>
      <c r="B40" s="780"/>
      <c r="C40" s="780"/>
      <c r="D40" s="780"/>
      <c r="E40" s="780"/>
      <c r="F40" s="781"/>
      <c r="G40" s="781"/>
      <c r="H40" s="781"/>
    </row>
    <row r="41" spans="1:11" ht="21.9" customHeight="1">
      <c r="A41" s="779"/>
      <c r="B41" s="780"/>
      <c r="C41" s="780"/>
      <c r="D41" s="780"/>
      <c r="E41" s="780"/>
      <c r="F41" s="781"/>
      <c r="G41" s="781"/>
      <c r="H41" s="781"/>
    </row>
    <row r="42" spans="1:11" ht="21.9" customHeight="1">
      <c r="A42" s="779"/>
      <c r="B42" s="780"/>
      <c r="C42" s="780"/>
      <c r="D42" s="780"/>
      <c r="E42" s="780"/>
      <c r="F42" s="781"/>
      <c r="G42" s="781"/>
      <c r="H42" s="781"/>
    </row>
    <row r="43" spans="1:11" ht="21.9" customHeight="1">
      <c r="A43" s="779"/>
      <c r="B43" s="780"/>
      <c r="C43" s="780"/>
      <c r="D43" s="780"/>
      <c r="E43" s="780"/>
      <c r="F43" s="781"/>
      <c r="G43" s="781"/>
      <c r="H43" s="781"/>
    </row>
    <row r="44" spans="1:11" ht="21.9" customHeight="1">
      <c r="A44" s="779"/>
      <c r="B44" s="780"/>
      <c r="C44" s="780"/>
      <c r="D44" s="780"/>
      <c r="E44" s="780"/>
      <c r="F44" s="781"/>
      <c r="G44" s="781"/>
      <c r="H44" s="781"/>
    </row>
    <row r="45" spans="1:11" ht="21.9" customHeight="1">
      <c r="A45" s="779"/>
      <c r="B45" s="780"/>
      <c r="C45" s="780"/>
      <c r="D45" s="780"/>
      <c r="E45" s="780"/>
      <c r="F45" s="781"/>
      <c r="G45" s="781"/>
      <c r="H45" s="781"/>
    </row>
    <row r="46" spans="1:11" ht="21.9" customHeight="1">
      <c r="A46" s="779"/>
      <c r="B46" s="780"/>
      <c r="C46" s="780"/>
      <c r="D46" s="780"/>
      <c r="E46" s="780"/>
      <c r="F46" s="781"/>
      <c r="G46" s="781"/>
      <c r="H46" s="781"/>
    </row>
    <row r="47" spans="1:11" ht="21.9" customHeight="1">
      <c r="A47" s="779"/>
      <c r="B47" s="780"/>
      <c r="C47" s="780"/>
      <c r="D47" s="780"/>
      <c r="E47" s="780"/>
      <c r="F47" s="781"/>
      <c r="G47" s="781"/>
      <c r="H47" s="781"/>
    </row>
    <row r="48" spans="1:11" ht="21.9" customHeight="1">
      <c r="A48" s="779"/>
      <c r="B48" s="780"/>
      <c r="C48" s="780"/>
      <c r="D48" s="780"/>
      <c r="E48" s="780"/>
      <c r="F48" s="781"/>
      <c r="G48" s="781"/>
      <c r="H48" s="781"/>
    </row>
    <row r="49" spans="1:8" ht="21.9" customHeight="1">
      <c r="A49" s="779"/>
      <c r="B49" s="780"/>
      <c r="C49" s="780"/>
      <c r="D49" s="780"/>
      <c r="E49" s="780"/>
      <c r="F49" s="781"/>
      <c r="G49" s="781"/>
      <c r="H49" s="781"/>
    </row>
    <row r="50" spans="1:8" ht="21.9" customHeight="1">
      <c r="A50" s="779"/>
      <c r="B50" s="780"/>
      <c r="C50" s="780"/>
      <c r="D50" s="780"/>
      <c r="E50" s="780"/>
      <c r="F50" s="781"/>
      <c r="G50" s="781"/>
      <c r="H50" s="781"/>
    </row>
    <row r="51" spans="1:8" ht="21.9" customHeight="1">
      <c r="A51" s="779"/>
      <c r="B51" s="780"/>
      <c r="C51" s="780"/>
      <c r="D51" s="780"/>
      <c r="E51" s="780"/>
      <c r="F51" s="781"/>
      <c r="G51" s="781"/>
      <c r="H51" s="781"/>
    </row>
    <row r="52" spans="1:8" ht="21.9" customHeight="1">
      <c r="A52" s="779"/>
      <c r="B52" s="780"/>
      <c r="C52" s="780"/>
      <c r="D52" s="780"/>
      <c r="E52" s="780"/>
      <c r="F52" s="781"/>
      <c r="G52" s="781"/>
      <c r="H52" s="781"/>
    </row>
    <row r="53" spans="1:8" ht="21.9" customHeight="1">
      <c r="A53" s="779"/>
      <c r="B53" s="780"/>
      <c r="C53" s="780"/>
      <c r="D53" s="780"/>
      <c r="E53" s="780"/>
      <c r="F53" s="781"/>
      <c r="G53" s="781"/>
      <c r="H53" s="781"/>
    </row>
    <row r="54" spans="1:8" ht="21.9" customHeight="1">
      <c r="A54" s="779"/>
      <c r="B54" s="780"/>
      <c r="C54" s="780"/>
      <c r="D54" s="780"/>
      <c r="E54" s="780"/>
      <c r="F54" s="781"/>
      <c r="G54" s="781"/>
      <c r="H54" s="781"/>
    </row>
    <row r="55" spans="1:8" ht="21.9" customHeight="1">
      <c r="A55" s="779"/>
      <c r="B55" s="780"/>
      <c r="C55" s="780"/>
      <c r="D55" s="780"/>
      <c r="E55" s="780"/>
      <c r="F55" s="781"/>
      <c r="G55" s="781"/>
      <c r="H55" s="781"/>
    </row>
    <row r="56" spans="1:8" ht="21.9" customHeight="1">
      <c r="A56" s="779"/>
      <c r="B56" s="780"/>
      <c r="C56" s="780"/>
      <c r="D56" s="780"/>
      <c r="E56" s="780"/>
      <c r="F56" s="781"/>
      <c r="G56" s="781"/>
      <c r="H56" s="781"/>
    </row>
    <row r="57" spans="1:8" ht="21.9" customHeight="1">
      <c r="A57" s="779"/>
      <c r="B57" s="780"/>
      <c r="C57" s="780"/>
      <c r="D57" s="780"/>
      <c r="E57" s="780"/>
      <c r="F57" s="781"/>
      <c r="G57" s="781"/>
      <c r="H57" s="781"/>
    </row>
    <row r="58" spans="1:8" ht="21.9" customHeight="1">
      <c r="A58" s="779"/>
      <c r="B58" s="780"/>
      <c r="C58" s="780"/>
      <c r="D58" s="780"/>
      <c r="E58" s="780"/>
      <c r="F58" s="781"/>
      <c r="G58" s="781"/>
      <c r="H58" s="781"/>
    </row>
    <row r="59" spans="1:8" ht="21.9" customHeight="1">
      <c r="A59" s="779"/>
      <c r="B59" s="780"/>
      <c r="C59" s="780"/>
      <c r="D59" s="780"/>
      <c r="E59" s="780"/>
      <c r="F59" s="781"/>
      <c r="G59" s="781"/>
      <c r="H59" s="781"/>
    </row>
    <row r="60" spans="1:8" ht="21.9" customHeight="1">
      <c r="A60" s="779"/>
      <c r="B60" s="780"/>
      <c r="C60" s="780"/>
      <c r="D60" s="780"/>
      <c r="E60" s="780"/>
      <c r="F60" s="781"/>
      <c r="G60" s="781"/>
      <c r="H60" s="781"/>
    </row>
    <row r="61" spans="1:8" ht="21.9" customHeight="1">
      <c r="A61" s="779"/>
      <c r="B61" s="780"/>
      <c r="C61" s="780"/>
      <c r="D61" s="780"/>
      <c r="E61" s="780"/>
      <c r="F61" s="781"/>
      <c r="G61" s="781"/>
      <c r="H61" s="781"/>
    </row>
    <row r="62" spans="1:8" ht="21.9" customHeight="1">
      <c r="A62" s="779"/>
      <c r="B62" s="780"/>
      <c r="C62" s="780"/>
      <c r="D62" s="780"/>
      <c r="E62" s="780"/>
      <c r="F62" s="781"/>
      <c r="G62" s="781"/>
      <c r="H62" s="781"/>
    </row>
    <row r="63" spans="1:8" ht="21.9" customHeight="1">
      <c r="A63" s="779"/>
      <c r="B63" s="780"/>
      <c r="C63" s="780"/>
      <c r="D63" s="780"/>
      <c r="E63" s="780"/>
      <c r="F63" s="781"/>
      <c r="G63" s="781"/>
      <c r="H63" s="781"/>
    </row>
    <row r="64" spans="1:8" ht="21.9" customHeight="1">
      <c r="A64" s="779"/>
      <c r="B64" s="780"/>
      <c r="C64" s="780"/>
      <c r="D64" s="780"/>
      <c r="E64" s="780"/>
      <c r="F64" s="781"/>
      <c r="G64" s="781"/>
      <c r="H64" s="781"/>
    </row>
    <row r="65" spans="1:8" ht="21.9" customHeight="1">
      <c r="A65" s="779"/>
      <c r="B65" s="780"/>
      <c r="C65" s="780"/>
      <c r="D65" s="780"/>
      <c r="E65" s="780"/>
      <c r="F65" s="781"/>
      <c r="G65" s="781"/>
      <c r="H65" s="781"/>
    </row>
    <row r="66" spans="1:8" ht="21.9" customHeight="1">
      <c r="A66" s="779"/>
      <c r="B66" s="780"/>
      <c r="C66" s="780"/>
      <c r="D66" s="780"/>
      <c r="E66" s="780"/>
      <c r="F66" s="781"/>
      <c r="G66" s="781"/>
      <c r="H66" s="781"/>
    </row>
    <row r="67" spans="1:8" ht="21.9" customHeight="1">
      <c r="A67" s="779"/>
      <c r="B67" s="780"/>
      <c r="C67" s="780"/>
      <c r="D67" s="780"/>
      <c r="E67" s="780"/>
      <c r="F67" s="781"/>
      <c r="G67" s="781"/>
      <c r="H67" s="781"/>
    </row>
    <row r="68" spans="1:8" ht="21.9" customHeight="1">
      <c r="A68" s="779"/>
      <c r="B68" s="780"/>
      <c r="C68" s="780"/>
      <c r="D68" s="780"/>
      <c r="E68" s="780"/>
      <c r="F68" s="781"/>
      <c r="G68" s="781"/>
      <c r="H68" s="781"/>
    </row>
    <row r="69" spans="1:8" ht="21.9" customHeight="1">
      <c r="A69" s="779"/>
      <c r="B69" s="780"/>
      <c r="C69" s="780"/>
      <c r="D69" s="780"/>
      <c r="E69" s="780"/>
      <c r="F69" s="781"/>
      <c r="G69" s="781"/>
      <c r="H69" s="781"/>
    </row>
    <row r="70" spans="1:8" ht="21.9" customHeight="1">
      <c r="A70" s="779"/>
      <c r="B70" s="780"/>
      <c r="C70" s="780"/>
      <c r="D70" s="780"/>
      <c r="E70" s="780"/>
      <c r="F70" s="781"/>
      <c r="G70" s="781"/>
      <c r="H70" s="781"/>
    </row>
    <row r="71" spans="1:8" ht="21.9" customHeight="1">
      <c r="A71" s="779"/>
      <c r="B71" s="780"/>
      <c r="C71" s="780"/>
      <c r="D71" s="780"/>
      <c r="E71" s="780"/>
      <c r="F71" s="781"/>
      <c r="G71" s="781"/>
      <c r="H71" s="781"/>
    </row>
    <row r="72" spans="1:8" ht="21.9" customHeight="1">
      <c r="A72" s="779"/>
      <c r="B72" s="780"/>
      <c r="C72" s="780"/>
      <c r="D72" s="780"/>
      <c r="E72" s="780"/>
      <c r="F72" s="781"/>
      <c r="G72" s="781"/>
      <c r="H72" s="781"/>
    </row>
    <row r="73" spans="1:8" ht="21.9" customHeight="1">
      <c r="A73" s="779"/>
      <c r="B73" s="780"/>
      <c r="C73" s="780"/>
      <c r="D73" s="780"/>
      <c r="E73" s="780"/>
      <c r="F73" s="781"/>
      <c r="G73" s="781"/>
      <c r="H73" s="781"/>
    </row>
    <row r="74" spans="1:8" ht="21.9" customHeight="1">
      <c r="A74" s="779"/>
      <c r="B74" s="780"/>
      <c r="C74" s="780"/>
      <c r="D74" s="780"/>
      <c r="E74" s="780"/>
      <c r="F74" s="781"/>
      <c r="G74" s="781"/>
      <c r="H74" s="781"/>
    </row>
    <row r="75" spans="1:8" ht="21.9" customHeight="1">
      <c r="A75" s="779"/>
      <c r="B75" s="780"/>
      <c r="C75" s="780"/>
      <c r="D75" s="780"/>
      <c r="E75" s="780"/>
      <c r="F75" s="781"/>
      <c r="G75" s="781"/>
      <c r="H75" s="781"/>
    </row>
    <row r="76" spans="1:8" ht="21.9" customHeight="1">
      <c r="A76" s="779"/>
      <c r="B76" s="780"/>
      <c r="C76" s="780"/>
      <c r="D76" s="780"/>
      <c r="E76" s="780"/>
      <c r="F76" s="781"/>
      <c r="G76" s="781"/>
      <c r="H76" s="781"/>
    </row>
    <row r="77" spans="1:8" ht="21.9" customHeight="1">
      <c r="A77" s="779"/>
      <c r="B77" s="780"/>
      <c r="C77" s="780"/>
      <c r="D77" s="780"/>
      <c r="E77" s="780"/>
      <c r="F77" s="781"/>
      <c r="G77" s="781"/>
      <c r="H77" s="781"/>
    </row>
    <row r="78" spans="1:8" ht="21.9" customHeight="1">
      <c r="A78" s="779"/>
      <c r="B78" s="780"/>
      <c r="C78" s="780"/>
      <c r="D78" s="780"/>
      <c r="E78" s="780"/>
      <c r="F78" s="781"/>
      <c r="G78" s="781"/>
      <c r="H78" s="781"/>
    </row>
    <row r="79" spans="1:8" ht="21.9" customHeight="1">
      <c r="A79" s="779"/>
      <c r="B79" s="780"/>
      <c r="C79" s="780"/>
      <c r="D79" s="780"/>
      <c r="E79" s="780"/>
      <c r="F79" s="781"/>
      <c r="G79" s="781"/>
      <c r="H79" s="781"/>
    </row>
    <row r="80" spans="1:8" ht="21.9" customHeight="1">
      <c r="A80" s="779"/>
      <c r="B80" s="780"/>
      <c r="C80" s="780"/>
      <c r="D80" s="780"/>
      <c r="E80" s="780"/>
      <c r="F80" s="781"/>
      <c r="G80" s="781"/>
      <c r="H80" s="781"/>
    </row>
    <row r="81" spans="1:8" ht="21.9" customHeight="1">
      <c r="A81" s="779"/>
      <c r="B81" s="780"/>
      <c r="C81" s="780"/>
      <c r="D81" s="780"/>
      <c r="E81" s="780"/>
      <c r="F81" s="781"/>
      <c r="G81" s="781"/>
      <c r="H81" s="781"/>
    </row>
    <row r="82" spans="1:8" ht="21.9" customHeight="1">
      <c r="A82" s="779"/>
      <c r="B82" s="780"/>
      <c r="C82" s="780"/>
      <c r="D82" s="780"/>
      <c r="E82" s="780"/>
      <c r="F82" s="781"/>
      <c r="G82" s="781"/>
      <c r="H82" s="781"/>
    </row>
    <row r="83" spans="1:8" ht="21.9" customHeight="1">
      <c r="A83" s="779"/>
      <c r="B83" s="780"/>
      <c r="C83" s="780"/>
      <c r="D83" s="780"/>
      <c r="E83" s="780"/>
      <c r="F83" s="781"/>
      <c r="G83" s="781"/>
      <c r="H83" s="781"/>
    </row>
    <row r="84" spans="1:8" ht="21.9" customHeight="1">
      <c r="A84" s="779"/>
      <c r="B84" s="780"/>
      <c r="C84" s="780"/>
      <c r="D84" s="780"/>
      <c r="E84" s="780"/>
      <c r="F84" s="781"/>
      <c r="G84" s="781"/>
      <c r="H84" s="781"/>
    </row>
    <row r="85" spans="1:8" ht="21.9" customHeight="1">
      <c r="A85" s="779"/>
      <c r="B85" s="780"/>
      <c r="C85" s="780"/>
      <c r="D85" s="780"/>
      <c r="E85" s="780"/>
      <c r="F85" s="781"/>
      <c r="G85" s="781"/>
      <c r="H85" s="781"/>
    </row>
    <row r="86" spans="1:8" ht="21.9" customHeight="1">
      <c r="A86" s="779"/>
      <c r="B86" s="780"/>
      <c r="C86" s="780"/>
      <c r="D86" s="780"/>
      <c r="E86" s="780"/>
      <c r="F86" s="781"/>
      <c r="G86" s="781"/>
      <c r="H86" s="781"/>
    </row>
    <row r="87" spans="1:8" ht="21.9" customHeight="1">
      <c r="A87" s="779"/>
      <c r="B87" s="780"/>
      <c r="C87" s="780"/>
      <c r="D87" s="780"/>
      <c r="E87" s="780"/>
      <c r="F87" s="781"/>
      <c r="G87" s="781"/>
      <c r="H87" s="781"/>
    </row>
    <row r="88" spans="1:8" ht="21.9" customHeight="1">
      <c r="A88" s="779"/>
      <c r="B88" s="780"/>
      <c r="C88" s="780"/>
      <c r="D88" s="780"/>
      <c r="E88" s="780"/>
      <c r="F88" s="781"/>
      <c r="G88" s="781"/>
      <c r="H88" s="781"/>
    </row>
    <row r="89" spans="1:8" ht="21.9" customHeight="1">
      <c r="A89" s="779"/>
      <c r="B89" s="780"/>
      <c r="C89" s="780"/>
      <c r="D89" s="780"/>
      <c r="E89" s="780"/>
      <c r="F89" s="781"/>
      <c r="G89" s="781"/>
      <c r="H89" s="781"/>
    </row>
    <row r="90" spans="1:8" ht="21.9" customHeight="1">
      <c r="A90" s="779"/>
      <c r="B90" s="780"/>
      <c r="C90" s="780"/>
      <c r="D90" s="780"/>
      <c r="E90" s="780"/>
      <c r="F90" s="781"/>
      <c r="G90" s="781"/>
      <c r="H90" s="781"/>
    </row>
    <row r="91" spans="1:8" ht="21.9" customHeight="1">
      <c r="A91" s="779"/>
      <c r="B91" s="780"/>
      <c r="C91" s="780"/>
      <c r="D91" s="780"/>
      <c r="E91" s="780"/>
      <c r="F91" s="781"/>
      <c r="G91" s="781"/>
      <c r="H91" s="781"/>
    </row>
    <row r="92" spans="1:8" ht="21.9" customHeight="1">
      <c r="A92" s="779"/>
      <c r="B92" s="780"/>
      <c r="C92" s="780"/>
      <c r="D92" s="780"/>
      <c r="E92" s="780"/>
      <c r="F92" s="781"/>
      <c r="G92" s="781"/>
      <c r="H92" s="781"/>
    </row>
    <row r="93" spans="1:8" ht="21.9" customHeight="1">
      <c r="A93" s="779"/>
      <c r="B93" s="780"/>
      <c r="C93" s="780"/>
      <c r="D93" s="780"/>
      <c r="E93" s="780"/>
      <c r="F93" s="781"/>
      <c r="G93" s="781"/>
      <c r="H93" s="781"/>
    </row>
    <row r="94" spans="1:8" ht="21.9" customHeight="1">
      <c r="A94" s="779"/>
      <c r="B94" s="780"/>
      <c r="C94" s="780"/>
      <c r="D94" s="780"/>
      <c r="E94" s="780"/>
      <c r="F94" s="781"/>
      <c r="G94" s="781"/>
      <c r="H94" s="781"/>
    </row>
    <row r="95" spans="1:8" ht="21.9" customHeight="1">
      <c r="A95" s="779"/>
      <c r="B95" s="780"/>
      <c r="C95" s="780"/>
      <c r="D95" s="780"/>
      <c r="E95" s="780"/>
      <c r="F95" s="781"/>
      <c r="G95" s="781"/>
      <c r="H95" s="781"/>
    </row>
    <row r="96" spans="1:8" ht="21.9" customHeight="1">
      <c r="A96" s="779"/>
      <c r="B96" s="780"/>
      <c r="C96" s="780"/>
      <c r="D96" s="780"/>
      <c r="E96" s="780"/>
      <c r="F96" s="781"/>
      <c r="G96" s="781"/>
      <c r="H96" s="781"/>
    </row>
    <row r="97" spans="1:8" ht="21.9" customHeight="1">
      <c r="A97" s="779"/>
      <c r="B97" s="780"/>
      <c r="C97" s="780"/>
      <c r="D97" s="780"/>
      <c r="E97" s="780"/>
      <c r="F97" s="781"/>
      <c r="G97" s="781"/>
      <c r="H97" s="781"/>
    </row>
    <row r="98" spans="1:8" ht="21.9" customHeight="1">
      <c r="A98" s="779"/>
      <c r="B98" s="780"/>
      <c r="C98" s="780"/>
      <c r="D98" s="780"/>
      <c r="E98" s="780"/>
      <c r="F98" s="781"/>
      <c r="G98" s="781"/>
      <c r="H98" s="781"/>
    </row>
    <row r="99" spans="1:8" ht="21.9" customHeight="1">
      <c r="A99" s="779"/>
      <c r="B99" s="780"/>
      <c r="C99" s="780"/>
      <c r="D99" s="780"/>
      <c r="E99" s="780"/>
      <c r="F99" s="781"/>
      <c r="G99" s="781"/>
      <c r="H99" s="781"/>
    </row>
    <row r="100" spans="1:8" ht="21.9" customHeight="1">
      <c r="A100" s="779"/>
      <c r="B100" s="780"/>
      <c r="C100" s="780"/>
      <c r="D100" s="780"/>
      <c r="E100" s="780"/>
      <c r="F100" s="781"/>
      <c r="G100" s="781"/>
      <c r="H100" s="781"/>
    </row>
    <row r="101" spans="1:8" ht="21.9" customHeight="1">
      <c r="A101" s="779"/>
      <c r="B101" s="780"/>
      <c r="C101" s="780"/>
      <c r="D101" s="780"/>
      <c r="E101" s="780"/>
      <c r="F101" s="781"/>
      <c r="G101" s="781"/>
      <c r="H101" s="781"/>
    </row>
    <row r="102" spans="1:8" ht="21.9" customHeight="1">
      <c r="A102" s="779"/>
      <c r="B102" s="780"/>
      <c r="C102" s="780"/>
      <c r="D102" s="780"/>
      <c r="E102" s="780"/>
      <c r="F102" s="781"/>
      <c r="G102" s="781"/>
      <c r="H102" s="781"/>
    </row>
    <row r="103" spans="1:8" ht="21.9" customHeight="1">
      <c r="A103" s="779"/>
      <c r="B103" s="780"/>
      <c r="C103" s="780"/>
      <c r="D103" s="780"/>
      <c r="E103" s="780"/>
      <c r="F103" s="781"/>
      <c r="G103" s="781"/>
      <c r="H103" s="781"/>
    </row>
    <row r="104" spans="1:8" ht="21.9" customHeight="1">
      <c r="A104" s="779"/>
      <c r="B104" s="780"/>
      <c r="C104" s="780"/>
      <c r="D104" s="780"/>
      <c r="E104" s="780"/>
      <c r="F104" s="781"/>
      <c r="G104" s="781"/>
      <c r="H104" s="781"/>
    </row>
    <row r="105" spans="1:8" ht="21.9" customHeight="1">
      <c r="A105" s="779"/>
      <c r="B105" s="780"/>
      <c r="C105" s="780"/>
      <c r="D105" s="780"/>
      <c r="E105" s="780"/>
      <c r="F105" s="781"/>
      <c r="G105" s="781"/>
      <c r="H105" s="781"/>
    </row>
    <row r="106" spans="1:8" ht="21.9" customHeight="1">
      <c r="A106" s="779"/>
      <c r="B106" s="780"/>
      <c r="C106" s="780"/>
      <c r="D106" s="780"/>
      <c r="E106" s="780"/>
      <c r="F106" s="781"/>
      <c r="G106" s="781"/>
      <c r="H106" s="781"/>
    </row>
    <row r="107" spans="1:8" ht="21.9" customHeight="1">
      <c r="A107" s="779"/>
      <c r="B107" s="780"/>
      <c r="C107" s="780"/>
      <c r="D107" s="780"/>
      <c r="E107" s="780"/>
      <c r="F107" s="781"/>
      <c r="G107" s="781"/>
      <c r="H107" s="781"/>
    </row>
    <row r="108" spans="1:8" ht="21.9" customHeight="1">
      <c r="A108" s="779"/>
      <c r="B108" s="780"/>
      <c r="C108" s="780"/>
      <c r="D108" s="780"/>
      <c r="E108" s="780"/>
      <c r="F108" s="781"/>
      <c r="G108" s="781"/>
      <c r="H108" s="781"/>
    </row>
    <row r="109" spans="1:8" ht="21.9" customHeight="1">
      <c r="A109" s="779"/>
      <c r="B109" s="780"/>
      <c r="C109" s="780"/>
      <c r="D109" s="780"/>
      <c r="E109" s="780"/>
      <c r="F109" s="781"/>
      <c r="G109" s="781"/>
      <c r="H109" s="781"/>
    </row>
    <row r="110" spans="1:8" ht="21.9" customHeight="1">
      <c r="A110" s="779"/>
      <c r="B110" s="780"/>
      <c r="C110" s="780"/>
      <c r="D110" s="780"/>
      <c r="E110" s="780"/>
      <c r="F110" s="781"/>
      <c r="G110" s="781"/>
      <c r="H110" s="781"/>
    </row>
    <row r="111" spans="1:8" ht="21.9" customHeight="1">
      <c r="A111" s="779"/>
      <c r="B111" s="780"/>
      <c r="C111" s="780"/>
      <c r="D111" s="780"/>
      <c r="E111" s="780"/>
      <c r="F111" s="781"/>
      <c r="G111" s="781"/>
      <c r="H111" s="781"/>
    </row>
    <row r="112" spans="1:8" ht="21.9" customHeight="1">
      <c r="A112" s="779"/>
      <c r="B112" s="780"/>
      <c r="C112" s="780"/>
      <c r="D112" s="780"/>
      <c r="E112" s="780"/>
      <c r="F112" s="781"/>
      <c r="G112" s="781"/>
      <c r="H112" s="781"/>
    </row>
    <row r="113" spans="1:8" ht="21.9" customHeight="1">
      <c r="A113" s="779"/>
      <c r="B113" s="780"/>
      <c r="C113" s="780"/>
      <c r="D113" s="780"/>
      <c r="E113" s="780"/>
      <c r="F113" s="781"/>
      <c r="G113" s="781"/>
      <c r="H113" s="781"/>
    </row>
    <row r="114" spans="1:8" ht="21.9" customHeight="1">
      <c r="A114" s="779"/>
      <c r="B114" s="780"/>
      <c r="C114" s="780"/>
      <c r="D114" s="780"/>
      <c r="E114" s="780"/>
      <c r="F114" s="781"/>
      <c r="G114" s="781"/>
      <c r="H114" s="781"/>
    </row>
    <row r="115" spans="1:8" ht="21.9" customHeight="1">
      <c r="A115" s="779"/>
      <c r="B115" s="780"/>
      <c r="C115" s="780"/>
      <c r="D115" s="780"/>
      <c r="E115" s="780"/>
      <c r="F115" s="781"/>
      <c r="G115" s="781"/>
      <c r="H115" s="781"/>
    </row>
    <row r="116" spans="1:8" ht="21.9" customHeight="1">
      <c r="A116" s="779"/>
      <c r="B116" s="780"/>
      <c r="C116" s="780"/>
      <c r="D116" s="780"/>
      <c r="E116" s="780"/>
      <c r="F116" s="781"/>
      <c r="G116" s="781"/>
      <c r="H116" s="781"/>
    </row>
    <row r="117" spans="1:8" ht="21.9" customHeight="1">
      <c r="A117" s="779"/>
      <c r="B117" s="780"/>
      <c r="C117" s="780"/>
      <c r="D117" s="780"/>
      <c r="E117" s="780"/>
      <c r="F117" s="781"/>
      <c r="G117" s="781"/>
      <c r="H117" s="781"/>
    </row>
    <row r="118" spans="1:8" ht="21.9" customHeight="1">
      <c r="A118" s="779"/>
      <c r="B118" s="780"/>
      <c r="C118" s="780"/>
      <c r="D118" s="780"/>
      <c r="E118" s="780"/>
      <c r="F118" s="781"/>
      <c r="G118" s="781"/>
      <c r="H118" s="781"/>
    </row>
    <row r="119" spans="1:8" ht="21.9" customHeight="1">
      <c r="A119" s="779"/>
      <c r="B119" s="780"/>
      <c r="C119" s="780"/>
      <c r="D119" s="780"/>
      <c r="E119" s="780"/>
      <c r="F119" s="781"/>
      <c r="G119" s="781"/>
      <c r="H119" s="781"/>
    </row>
    <row r="120" spans="1:8" ht="21.9" customHeight="1">
      <c r="A120" s="779"/>
      <c r="B120" s="780"/>
      <c r="C120" s="780"/>
      <c r="D120" s="780"/>
      <c r="E120" s="780"/>
      <c r="F120" s="781"/>
      <c r="G120" s="781"/>
      <c r="H120" s="781"/>
    </row>
    <row r="121" spans="1:8" ht="21.9" customHeight="1">
      <c r="A121" s="779"/>
      <c r="B121" s="780"/>
      <c r="C121" s="780"/>
      <c r="D121" s="780"/>
      <c r="E121" s="780"/>
      <c r="F121" s="781"/>
      <c r="G121" s="781"/>
      <c r="H121" s="781"/>
    </row>
    <row r="122" spans="1:8" ht="21.9" customHeight="1">
      <c r="A122" s="779"/>
      <c r="B122" s="780"/>
      <c r="C122" s="780"/>
      <c r="D122" s="780"/>
      <c r="E122" s="780"/>
      <c r="F122" s="781"/>
      <c r="G122" s="781"/>
      <c r="H122" s="781"/>
    </row>
    <row r="123" spans="1:8" ht="21.9" customHeight="1">
      <c r="A123" s="779"/>
      <c r="B123" s="780"/>
      <c r="C123" s="780"/>
      <c r="D123" s="780"/>
      <c r="E123" s="780"/>
      <c r="F123" s="781"/>
      <c r="G123" s="781"/>
      <c r="H123" s="781"/>
    </row>
    <row r="124" spans="1:8" ht="21.9" customHeight="1">
      <c r="A124" s="779"/>
      <c r="B124" s="780"/>
      <c r="C124" s="780"/>
      <c r="D124" s="780"/>
      <c r="E124" s="780"/>
      <c r="F124" s="781"/>
      <c r="G124" s="781"/>
      <c r="H124" s="781"/>
    </row>
    <row r="125" spans="1:8" ht="21.9" customHeight="1">
      <c r="A125" s="779"/>
      <c r="B125" s="780"/>
      <c r="C125" s="780"/>
      <c r="D125" s="780"/>
      <c r="E125" s="780"/>
      <c r="F125" s="781"/>
      <c r="G125" s="781"/>
      <c r="H125" s="781"/>
    </row>
    <row r="126" spans="1:8" ht="21.9" customHeight="1">
      <c r="A126" s="779"/>
      <c r="B126" s="780"/>
      <c r="C126" s="780"/>
      <c r="D126" s="780"/>
      <c r="E126" s="780"/>
      <c r="F126" s="781"/>
      <c r="G126" s="781"/>
      <c r="H126" s="781"/>
    </row>
    <row r="127" spans="1:8" ht="21.9" customHeight="1">
      <c r="A127" s="779"/>
      <c r="B127" s="780"/>
      <c r="C127" s="780"/>
      <c r="D127" s="780"/>
      <c r="E127" s="780"/>
      <c r="F127" s="781"/>
      <c r="G127" s="781"/>
      <c r="H127" s="781"/>
    </row>
    <row r="128" spans="1:8" ht="21.9" customHeight="1">
      <c r="A128" s="779"/>
      <c r="B128" s="780"/>
      <c r="C128" s="780"/>
      <c r="D128" s="780"/>
      <c r="E128" s="780"/>
      <c r="F128" s="781"/>
      <c r="G128" s="781"/>
      <c r="H128" s="781"/>
    </row>
    <row r="129" spans="1:8" ht="21.9" customHeight="1">
      <c r="A129" s="779"/>
      <c r="B129" s="780"/>
      <c r="C129" s="780"/>
      <c r="D129" s="780"/>
      <c r="E129" s="780"/>
      <c r="F129" s="781"/>
      <c r="G129" s="781"/>
      <c r="H129" s="781"/>
    </row>
    <row r="130" spans="1:8" ht="21.9" customHeight="1">
      <c r="A130" s="779"/>
      <c r="B130" s="780"/>
      <c r="C130" s="780"/>
      <c r="D130" s="780"/>
      <c r="E130" s="780"/>
      <c r="F130" s="781"/>
      <c r="G130" s="781"/>
      <c r="H130" s="781"/>
    </row>
    <row r="131" spans="1:8" ht="21.9" customHeight="1">
      <c r="A131" s="779"/>
      <c r="B131" s="780"/>
      <c r="C131" s="780"/>
      <c r="D131" s="780"/>
      <c r="E131" s="780"/>
      <c r="F131" s="781"/>
      <c r="G131" s="781"/>
      <c r="H131" s="781"/>
    </row>
    <row r="132" spans="1:8" ht="21.9" customHeight="1">
      <c r="A132" s="779"/>
      <c r="B132" s="780"/>
      <c r="C132" s="780"/>
      <c r="D132" s="780"/>
      <c r="E132" s="780"/>
      <c r="F132" s="781"/>
      <c r="G132" s="781"/>
      <c r="H132" s="781"/>
    </row>
    <row r="133" spans="1:8" ht="21.9" customHeight="1">
      <c r="A133" s="779"/>
      <c r="B133" s="780"/>
      <c r="C133" s="780"/>
      <c r="D133" s="780"/>
      <c r="E133" s="780"/>
      <c r="F133" s="781"/>
      <c r="G133" s="781"/>
      <c r="H133" s="781"/>
    </row>
    <row r="134" spans="1:8" ht="21.9" customHeight="1">
      <c r="A134" s="779"/>
      <c r="B134" s="780"/>
      <c r="C134" s="780"/>
      <c r="D134" s="780"/>
      <c r="E134" s="780"/>
      <c r="F134" s="781"/>
      <c r="G134" s="781"/>
      <c r="H134" s="781"/>
    </row>
    <row r="135" spans="1:8" ht="21.9" customHeight="1">
      <c r="A135" s="779"/>
      <c r="B135" s="780"/>
      <c r="C135" s="780"/>
      <c r="D135" s="780"/>
      <c r="E135" s="780"/>
      <c r="F135" s="781"/>
      <c r="G135" s="781"/>
      <c r="H135" s="781"/>
    </row>
    <row r="136" spans="1:8" ht="21.9" customHeight="1">
      <c r="A136" s="779"/>
      <c r="B136" s="780"/>
      <c r="C136" s="780"/>
      <c r="D136" s="780"/>
      <c r="E136" s="780"/>
      <c r="F136" s="781"/>
      <c r="G136" s="781"/>
      <c r="H136" s="781"/>
    </row>
    <row r="137" spans="1:8" ht="21.9" customHeight="1">
      <c r="A137" s="779"/>
      <c r="B137" s="780"/>
      <c r="C137" s="780"/>
      <c r="D137" s="780"/>
      <c r="E137" s="780"/>
      <c r="F137" s="781"/>
      <c r="G137" s="781"/>
      <c r="H137" s="781"/>
    </row>
    <row r="138" spans="1:8" ht="21.9" customHeight="1">
      <c r="A138" s="779"/>
      <c r="B138" s="780"/>
      <c r="C138" s="780"/>
      <c r="D138" s="780"/>
      <c r="E138" s="780"/>
      <c r="F138" s="781"/>
      <c r="G138" s="781"/>
      <c r="H138" s="781"/>
    </row>
    <row r="139" spans="1:8" ht="21.9" customHeight="1">
      <c r="A139" s="779"/>
      <c r="B139" s="780"/>
      <c r="C139" s="780"/>
      <c r="D139" s="780"/>
      <c r="E139" s="780"/>
      <c r="F139" s="781"/>
      <c r="G139" s="781"/>
      <c r="H139" s="781"/>
    </row>
    <row r="140" spans="1:8" ht="21.9" customHeight="1">
      <c r="A140" s="779"/>
      <c r="B140" s="780"/>
      <c r="C140" s="780"/>
      <c r="D140" s="780"/>
      <c r="E140" s="780"/>
      <c r="F140" s="781"/>
      <c r="G140" s="781"/>
      <c r="H140" s="781"/>
    </row>
    <row r="141" spans="1:8" ht="21.9" customHeight="1">
      <c r="A141" s="779"/>
      <c r="B141" s="780"/>
      <c r="C141" s="780"/>
      <c r="D141" s="780"/>
      <c r="E141" s="780"/>
      <c r="F141" s="781"/>
      <c r="G141" s="781"/>
      <c r="H141" s="781"/>
    </row>
    <row r="142" spans="1:8" ht="21.9" customHeight="1">
      <c r="A142" s="779"/>
      <c r="B142" s="780"/>
      <c r="C142" s="780"/>
      <c r="D142" s="780"/>
      <c r="E142" s="780"/>
      <c r="F142" s="781"/>
      <c r="G142" s="781"/>
      <c r="H142" s="781"/>
    </row>
    <row r="143" spans="1:8" ht="21.9" customHeight="1">
      <c r="A143" s="779"/>
      <c r="B143" s="780"/>
      <c r="C143" s="780"/>
      <c r="D143" s="780"/>
      <c r="E143" s="780"/>
      <c r="F143" s="781"/>
      <c r="G143" s="781"/>
      <c r="H143" s="781"/>
    </row>
    <row r="144" spans="1:8" ht="21.9" customHeight="1">
      <c r="A144" s="779"/>
      <c r="B144" s="780"/>
      <c r="C144" s="780"/>
      <c r="D144" s="780"/>
      <c r="E144" s="780"/>
      <c r="F144" s="781"/>
      <c r="G144" s="781"/>
      <c r="H144" s="781"/>
    </row>
    <row r="145" spans="1:8" ht="21.9" customHeight="1">
      <c r="A145" s="779"/>
      <c r="B145" s="780"/>
      <c r="C145" s="780"/>
      <c r="D145" s="780"/>
      <c r="E145" s="780"/>
      <c r="F145" s="781"/>
      <c r="G145" s="781"/>
      <c r="H145" s="781"/>
    </row>
    <row r="146" spans="1:8" ht="21.9" customHeight="1">
      <c r="A146" s="779"/>
      <c r="B146" s="780"/>
      <c r="C146" s="780"/>
      <c r="D146" s="780"/>
      <c r="E146" s="780"/>
      <c r="F146" s="781"/>
      <c r="G146" s="781"/>
      <c r="H146" s="781"/>
    </row>
    <row r="147" spans="1:8" ht="21.9" customHeight="1">
      <c r="A147" s="779"/>
      <c r="B147" s="780"/>
      <c r="C147" s="780"/>
      <c r="D147" s="780"/>
      <c r="E147" s="780"/>
      <c r="F147" s="781"/>
      <c r="G147" s="781"/>
      <c r="H147" s="781"/>
    </row>
    <row r="148" spans="1:8" ht="21.9" customHeight="1">
      <c r="A148" s="779"/>
      <c r="B148" s="780"/>
      <c r="C148" s="780"/>
      <c r="D148" s="780"/>
      <c r="E148" s="780"/>
      <c r="F148" s="781"/>
      <c r="G148" s="781"/>
      <c r="H148" s="781"/>
    </row>
    <row r="149" spans="1:8" ht="21.9" customHeight="1">
      <c r="A149" s="779"/>
      <c r="B149" s="780"/>
      <c r="C149" s="780"/>
      <c r="D149" s="780"/>
      <c r="E149" s="780"/>
      <c r="F149" s="781"/>
      <c r="G149" s="781"/>
      <c r="H149" s="781"/>
    </row>
    <row r="150" spans="1:8" ht="21.9" customHeight="1">
      <c r="A150" s="779"/>
      <c r="B150" s="780"/>
      <c r="C150" s="780"/>
      <c r="D150" s="780"/>
      <c r="E150" s="780"/>
      <c r="F150" s="781"/>
      <c r="G150" s="781"/>
      <c r="H150" s="781"/>
    </row>
    <row r="151" spans="1:8" ht="21.9" customHeight="1">
      <c r="A151" s="779"/>
      <c r="B151" s="780"/>
      <c r="C151" s="780"/>
      <c r="D151" s="780"/>
      <c r="E151" s="780"/>
      <c r="F151" s="781"/>
      <c r="G151" s="781"/>
      <c r="H151" s="781"/>
    </row>
    <row r="152" spans="1:8" ht="21.9" customHeight="1">
      <c r="A152" s="779"/>
      <c r="B152" s="780"/>
      <c r="C152" s="780"/>
      <c r="D152" s="780"/>
      <c r="E152" s="780"/>
      <c r="F152" s="781"/>
      <c r="G152" s="781"/>
      <c r="H152" s="781"/>
    </row>
    <row r="153" spans="1:8" ht="21.9" customHeight="1">
      <c r="A153" s="779"/>
      <c r="B153" s="780"/>
      <c r="C153" s="780"/>
      <c r="D153" s="780"/>
      <c r="E153" s="780"/>
      <c r="F153" s="781"/>
      <c r="G153" s="781"/>
      <c r="H153" s="781"/>
    </row>
    <row r="154" spans="1:8" ht="21.9" customHeight="1">
      <c r="A154" s="779"/>
      <c r="B154" s="780"/>
      <c r="C154" s="780"/>
      <c r="D154" s="780"/>
      <c r="E154" s="780"/>
      <c r="F154" s="781"/>
      <c r="G154" s="781"/>
      <c r="H154" s="781"/>
    </row>
    <row r="155" spans="1:8" ht="21.9" customHeight="1">
      <c r="A155" s="779"/>
      <c r="B155" s="780"/>
      <c r="C155" s="780"/>
      <c r="D155" s="780"/>
      <c r="E155" s="780"/>
      <c r="F155" s="781"/>
      <c r="G155" s="781"/>
      <c r="H155" s="781"/>
    </row>
    <row r="156" spans="1:8" ht="21.9" customHeight="1">
      <c r="A156" s="779"/>
      <c r="B156" s="780"/>
      <c r="C156" s="780"/>
      <c r="D156" s="780"/>
      <c r="E156" s="780"/>
      <c r="F156" s="781"/>
      <c r="G156" s="781"/>
      <c r="H156" s="781"/>
    </row>
    <row r="157" spans="1:8" ht="21.9" customHeight="1">
      <c r="A157" s="779"/>
      <c r="B157" s="780"/>
      <c r="C157" s="780"/>
      <c r="D157" s="780"/>
      <c r="E157" s="780"/>
      <c r="F157" s="781"/>
      <c r="G157" s="781"/>
      <c r="H157" s="781"/>
    </row>
    <row r="158" spans="1:8" ht="21.9" customHeight="1">
      <c r="A158" s="779"/>
      <c r="B158" s="780"/>
      <c r="C158" s="780"/>
      <c r="D158" s="780"/>
      <c r="E158" s="780"/>
      <c r="F158" s="781"/>
      <c r="G158" s="781"/>
      <c r="H158" s="781"/>
    </row>
    <row r="159" spans="1:8" ht="21.9" customHeight="1">
      <c r="A159" s="779"/>
      <c r="B159" s="780"/>
      <c r="C159" s="780"/>
      <c r="D159" s="780"/>
      <c r="E159" s="780"/>
      <c r="F159" s="781"/>
      <c r="G159" s="781"/>
      <c r="H159" s="781"/>
    </row>
    <row r="160" spans="1:8" ht="21.9" customHeight="1">
      <c r="A160" s="779"/>
      <c r="B160" s="780"/>
      <c r="C160" s="780"/>
      <c r="D160" s="780"/>
      <c r="E160" s="780"/>
      <c r="F160" s="781"/>
      <c r="G160" s="781"/>
      <c r="H160" s="781"/>
    </row>
    <row r="161" spans="1:8" ht="21.9" customHeight="1">
      <c r="A161" s="779"/>
      <c r="B161" s="780"/>
      <c r="C161" s="780"/>
      <c r="D161" s="780"/>
      <c r="E161" s="780"/>
      <c r="F161" s="781"/>
      <c r="G161" s="781"/>
      <c r="H161" s="781"/>
    </row>
    <row r="162" spans="1:8" ht="21.9" customHeight="1">
      <c r="A162" s="779"/>
      <c r="B162" s="780"/>
      <c r="C162" s="780"/>
      <c r="D162" s="780"/>
      <c r="E162" s="780"/>
      <c r="F162" s="781"/>
      <c r="G162" s="781"/>
      <c r="H162" s="781"/>
    </row>
    <row r="163" spans="1:8" ht="21.9" customHeight="1">
      <c r="A163" s="779"/>
      <c r="B163" s="780"/>
      <c r="C163" s="780"/>
      <c r="D163" s="780"/>
      <c r="E163" s="780"/>
      <c r="F163" s="781"/>
      <c r="G163" s="781"/>
      <c r="H163" s="781"/>
    </row>
    <row r="164" spans="1:8" ht="21.9" customHeight="1">
      <c r="A164" s="779"/>
      <c r="B164" s="780"/>
      <c r="C164" s="780"/>
      <c r="D164" s="780"/>
      <c r="E164" s="780"/>
      <c r="F164" s="781"/>
      <c r="G164" s="781"/>
      <c r="H164" s="781"/>
    </row>
    <row r="165" spans="1:8" ht="21.9" customHeight="1">
      <c r="A165" s="779"/>
      <c r="B165" s="780"/>
      <c r="C165" s="780"/>
      <c r="D165" s="780"/>
      <c r="E165" s="780"/>
      <c r="F165" s="781"/>
      <c r="G165" s="781"/>
      <c r="H165" s="781"/>
    </row>
    <row r="166" spans="1:8" ht="21.9" customHeight="1">
      <c r="A166" s="779"/>
      <c r="B166" s="780"/>
      <c r="C166" s="780"/>
      <c r="D166" s="780"/>
      <c r="E166" s="780"/>
      <c r="F166" s="781"/>
      <c r="G166" s="781"/>
      <c r="H166" s="781"/>
    </row>
    <row r="167" spans="1:8" ht="21.9" customHeight="1">
      <c r="A167" s="779"/>
      <c r="B167" s="780"/>
      <c r="C167" s="780"/>
      <c r="D167" s="780"/>
      <c r="E167" s="780"/>
      <c r="F167" s="781"/>
      <c r="G167" s="781"/>
      <c r="H167" s="781"/>
    </row>
    <row r="168" spans="1:8" ht="21.9" customHeight="1">
      <c r="A168" s="779"/>
      <c r="B168" s="780"/>
      <c r="C168" s="780"/>
      <c r="D168" s="780"/>
      <c r="E168" s="780"/>
      <c r="F168" s="781"/>
      <c r="G168" s="781"/>
      <c r="H168" s="781"/>
    </row>
    <row r="169" spans="1:8" ht="21.9" customHeight="1">
      <c r="A169" s="779"/>
      <c r="B169" s="780"/>
      <c r="C169" s="780"/>
      <c r="D169" s="780"/>
      <c r="E169" s="780"/>
      <c r="F169" s="781"/>
      <c r="G169" s="781"/>
      <c r="H169" s="781"/>
    </row>
    <row r="170" spans="1:8" ht="21.9" customHeight="1">
      <c r="A170" s="779"/>
      <c r="B170" s="780"/>
      <c r="C170" s="780"/>
      <c r="D170" s="780"/>
      <c r="E170" s="780"/>
      <c r="F170" s="781"/>
      <c r="G170" s="781"/>
      <c r="H170" s="781"/>
    </row>
    <row r="171" spans="1:8" ht="21.9" customHeight="1">
      <c r="A171" s="779"/>
      <c r="B171" s="780"/>
      <c r="C171" s="780"/>
      <c r="D171" s="780"/>
      <c r="E171" s="780"/>
      <c r="F171" s="781"/>
      <c r="G171" s="781"/>
      <c r="H171" s="781"/>
    </row>
    <row r="172" spans="1:8" ht="21.9" customHeight="1">
      <c r="A172" s="779"/>
      <c r="B172" s="780"/>
      <c r="C172" s="780"/>
      <c r="D172" s="780"/>
      <c r="E172" s="780"/>
      <c r="F172" s="781"/>
      <c r="G172" s="781"/>
      <c r="H172" s="781"/>
    </row>
    <row r="173" spans="1:8" ht="21.9" customHeight="1">
      <c r="A173" s="779"/>
      <c r="B173" s="780"/>
      <c r="C173" s="780"/>
      <c r="D173" s="780"/>
      <c r="E173" s="780"/>
      <c r="F173" s="781"/>
      <c r="G173" s="781"/>
      <c r="H173" s="781"/>
    </row>
    <row r="174" spans="1:8" ht="21.9" customHeight="1">
      <c r="A174" s="779"/>
      <c r="B174" s="780"/>
      <c r="C174" s="780"/>
      <c r="D174" s="780"/>
      <c r="E174" s="780"/>
      <c r="F174" s="781"/>
      <c r="G174" s="781"/>
      <c r="H174" s="781"/>
    </row>
    <row r="175" spans="1:8" ht="21.9" customHeight="1">
      <c r="A175" s="779"/>
      <c r="B175" s="780"/>
      <c r="C175" s="780"/>
      <c r="D175" s="780"/>
      <c r="E175" s="780"/>
      <c r="F175" s="781"/>
      <c r="G175" s="781"/>
      <c r="H175" s="781"/>
    </row>
    <row r="176" spans="1:8" ht="21.9" customHeight="1">
      <c r="A176" s="779"/>
      <c r="B176" s="780"/>
      <c r="C176" s="780"/>
      <c r="D176" s="780"/>
      <c r="E176" s="780"/>
      <c r="F176" s="781"/>
      <c r="G176" s="781"/>
      <c r="H176" s="781"/>
    </row>
    <row r="177" spans="1:8" ht="21.9" customHeight="1">
      <c r="A177" s="779"/>
      <c r="B177" s="780"/>
      <c r="C177" s="780"/>
      <c r="D177" s="780"/>
      <c r="E177" s="780"/>
      <c r="F177" s="781"/>
      <c r="G177" s="781"/>
      <c r="H177" s="781"/>
    </row>
    <row r="178" spans="1:8" ht="21.9" customHeight="1">
      <c r="A178" s="779"/>
      <c r="B178" s="780"/>
      <c r="C178" s="780"/>
      <c r="D178" s="780"/>
      <c r="E178" s="780"/>
      <c r="F178" s="781"/>
      <c r="G178" s="781"/>
      <c r="H178" s="781"/>
    </row>
    <row r="179" spans="1:8" ht="21.9" customHeight="1">
      <c r="A179" s="779"/>
      <c r="B179" s="780"/>
      <c r="C179" s="780"/>
      <c r="D179" s="780"/>
      <c r="E179" s="780"/>
      <c r="F179" s="781"/>
      <c r="G179" s="781"/>
      <c r="H179" s="781"/>
    </row>
    <row r="180" spans="1:8" ht="21.9" customHeight="1">
      <c r="A180" s="779"/>
      <c r="B180" s="780"/>
      <c r="C180" s="780"/>
      <c r="D180" s="780"/>
      <c r="E180" s="780"/>
      <c r="F180" s="781"/>
      <c r="G180" s="781"/>
      <c r="H180" s="781"/>
    </row>
    <row r="181" spans="1:8" ht="21.9" customHeight="1">
      <c r="A181" s="779"/>
      <c r="B181" s="780"/>
      <c r="C181" s="780"/>
      <c r="D181" s="780"/>
      <c r="E181" s="780"/>
      <c r="F181" s="781"/>
      <c r="G181" s="781"/>
      <c r="H181" s="781"/>
    </row>
    <row r="182" spans="1:8" ht="21.9" customHeight="1">
      <c r="A182" s="779"/>
      <c r="B182" s="780"/>
      <c r="C182" s="780"/>
      <c r="D182" s="780"/>
      <c r="E182" s="780"/>
      <c r="F182" s="781"/>
      <c r="G182" s="781"/>
      <c r="H182" s="781"/>
    </row>
    <row r="183" spans="1:8" ht="21.9" customHeight="1">
      <c r="A183" s="779"/>
      <c r="B183" s="780"/>
      <c r="C183" s="780"/>
      <c r="D183" s="780"/>
      <c r="E183" s="780"/>
      <c r="F183" s="781"/>
      <c r="G183" s="781"/>
      <c r="H183" s="781"/>
    </row>
    <row r="184" spans="1:8" ht="21.9" customHeight="1">
      <c r="A184" s="779"/>
      <c r="B184" s="780"/>
      <c r="C184" s="780"/>
      <c r="D184" s="780"/>
      <c r="E184" s="780"/>
      <c r="F184" s="781"/>
      <c r="G184" s="781"/>
      <c r="H184" s="781"/>
    </row>
    <row r="185" spans="1:8" ht="21.9" customHeight="1">
      <c r="A185" s="779"/>
      <c r="B185" s="780"/>
      <c r="C185" s="780"/>
      <c r="D185" s="780"/>
      <c r="E185" s="780"/>
      <c r="F185" s="781"/>
      <c r="G185" s="781"/>
      <c r="H185" s="781"/>
    </row>
    <row r="186" spans="1:8" ht="21.9" customHeight="1">
      <c r="A186" s="779"/>
      <c r="B186" s="780"/>
      <c r="C186" s="780"/>
      <c r="D186" s="780"/>
      <c r="E186" s="780"/>
      <c r="F186" s="781"/>
      <c r="G186" s="781"/>
      <c r="H186" s="781"/>
    </row>
    <row r="187" spans="1:8" ht="21.9" customHeight="1">
      <c r="A187" s="779"/>
      <c r="B187" s="780"/>
      <c r="C187" s="780"/>
      <c r="D187" s="780"/>
      <c r="E187" s="780"/>
      <c r="F187" s="781"/>
      <c r="G187" s="781"/>
      <c r="H187" s="781"/>
    </row>
    <row r="188" spans="1:8" ht="21.9" customHeight="1">
      <c r="A188" s="779"/>
      <c r="B188" s="780"/>
      <c r="C188" s="780"/>
      <c r="D188" s="780"/>
      <c r="E188" s="780"/>
      <c r="F188" s="781"/>
      <c r="G188" s="781"/>
      <c r="H188" s="781"/>
    </row>
    <row r="189" spans="1:8" ht="21.9" customHeight="1">
      <c r="A189" s="779"/>
      <c r="B189" s="780"/>
      <c r="C189" s="780"/>
      <c r="D189" s="780"/>
      <c r="E189" s="780"/>
      <c r="F189" s="781"/>
      <c r="G189" s="781"/>
      <c r="H189" s="781"/>
    </row>
    <row r="190" spans="1:8" ht="21.9" customHeight="1">
      <c r="A190" s="779"/>
      <c r="B190" s="780"/>
      <c r="C190" s="780"/>
      <c r="D190" s="780"/>
      <c r="E190" s="780"/>
      <c r="F190" s="781"/>
      <c r="G190" s="781"/>
      <c r="H190" s="781"/>
    </row>
    <row r="191" spans="1:8" ht="21.9" customHeight="1">
      <c r="A191" s="779"/>
      <c r="B191" s="780"/>
      <c r="C191" s="780"/>
      <c r="D191" s="780"/>
      <c r="E191" s="780"/>
      <c r="F191" s="781"/>
      <c r="G191" s="781"/>
      <c r="H191" s="781"/>
    </row>
    <row r="192" spans="1:8" ht="21.9" customHeight="1">
      <c r="A192" s="779"/>
      <c r="B192" s="780"/>
      <c r="C192" s="780"/>
      <c r="D192" s="780"/>
      <c r="E192" s="780"/>
      <c r="F192" s="781"/>
      <c r="G192" s="781"/>
      <c r="H192" s="781"/>
    </row>
    <row r="193" spans="1:8" ht="21.9" customHeight="1">
      <c r="A193" s="779"/>
      <c r="B193" s="780"/>
      <c r="C193" s="780"/>
      <c r="D193" s="780"/>
      <c r="E193" s="780"/>
      <c r="F193" s="781"/>
      <c r="G193" s="781"/>
      <c r="H193" s="781"/>
    </row>
    <row r="194" spans="1:8" ht="21.9" customHeight="1">
      <c r="A194" s="779"/>
      <c r="B194" s="780"/>
      <c r="C194" s="780"/>
      <c r="D194" s="780"/>
      <c r="E194" s="780"/>
      <c r="F194" s="781"/>
      <c r="G194" s="781"/>
      <c r="H194" s="781"/>
    </row>
    <row r="195" spans="1:8" ht="21.9" customHeight="1">
      <c r="A195" s="779"/>
      <c r="B195" s="780"/>
      <c r="C195" s="780"/>
      <c r="D195" s="780"/>
      <c r="E195" s="780"/>
      <c r="F195" s="781"/>
      <c r="G195" s="781"/>
      <c r="H195" s="781"/>
    </row>
    <row r="196" spans="1:8" ht="21.9" customHeight="1">
      <c r="A196" s="779"/>
      <c r="B196" s="780"/>
      <c r="C196" s="780"/>
      <c r="D196" s="780"/>
      <c r="E196" s="780"/>
      <c r="F196" s="781"/>
      <c r="G196" s="781"/>
      <c r="H196" s="781"/>
    </row>
    <row r="197" spans="1:8" ht="21.9" customHeight="1">
      <c r="A197" s="779"/>
      <c r="B197" s="780"/>
      <c r="C197" s="780"/>
      <c r="D197" s="780"/>
      <c r="E197" s="780"/>
      <c r="F197" s="781"/>
      <c r="G197" s="781"/>
      <c r="H197" s="781"/>
    </row>
    <row r="198" spans="1:8" ht="21.9" customHeight="1">
      <c r="A198" s="779"/>
      <c r="B198" s="780"/>
      <c r="C198" s="780"/>
      <c r="D198" s="780"/>
      <c r="E198" s="780"/>
      <c r="F198" s="781"/>
      <c r="G198" s="781"/>
      <c r="H198" s="781"/>
    </row>
    <row r="199" spans="1:8" ht="21.9" customHeight="1">
      <c r="A199" s="779"/>
      <c r="B199" s="780"/>
      <c r="C199" s="780"/>
      <c r="D199" s="780"/>
      <c r="E199" s="780"/>
      <c r="F199" s="781"/>
      <c r="G199" s="781"/>
      <c r="H199" s="781"/>
    </row>
    <row r="200" spans="1:8" ht="21.9" customHeight="1">
      <c r="A200" s="779"/>
      <c r="B200" s="780"/>
      <c r="C200" s="780"/>
      <c r="D200" s="780"/>
      <c r="E200" s="780"/>
      <c r="F200" s="781"/>
      <c r="G200" s="781"/>
      <c r="H200" s="781"/>
    </row>
    <row r="201" spans="1:8" ht="21.9" customHeight="1">
      <c r="A201" s="779"/>
      <c r="B201" s="780"/>
      <c r="C201" s="780"/>
      <c r="D201" s="780"/>
      <c r="E201" s="780"/>
      <c r="F201" s="781"/>
      <c r="G201" s="781"/>
      <c r="H201" s="781"/>
    </row>
    <row r="202" spans="1:8" ht="21.9" customHeight="1">
      <c r="A202" s="779"/>
      <c r="B202" s="780"/>
      <c r="C202" s="780"/>
      <c r="D202" s="780"/>
      <c r="E202" s="780"/>
      <c r="F202" s="781"/>
      <c r="G202" s="781"/>
      <c r="H202" s="781"/>
    </row>
    <row r="203" spans="1:8" ht="21.9" customHeight="1">
      <c r="A203" s="779"/>
      <c r="B203" s="780"/>
      <c r="C203" s="780"/>
      <c r="D203" s="780"/>
      <c r="E203" s="780"/>
      <c r="F203" s="781"/>
      <c r="G203" s="781"/>
      <c r="H203" s="781"/>
    </row>
    <row r="204" spans="1:8" ht="21.9" customHeight="1">
      <c r="A204" s="779"/>
      <c r="B204" s="780"/>
      <c r="C204" s="780"/>
      <c r="D204" s="780"/>
      <c r="E204" s="780"/>
      <c r="F204" s="781"/>
      <c r="G204" s="781"/>
      <c r="H204" s="781"/>
    </row>
    <row r="205" spans="1:8" ht="21.9" customHeight="1">
      <c r="A205" s="779"/>
      <c r="B205" s="780"/>
      <c r="C205" s="780"/>
      <c r="D205" s="780"/>
      <c r="E205" s="780"/>
      <c r="F205" s="781"/>
      <c r="G205" s="781"/>
      <c r="H205" s="781"/>
    </row>
    <row r="206" spans="1:8" ht="21.9" customHeight="1">
      <c r="A206" s="779"/>
      <c r="B206" s="780"/>
      <c r="C206" s="780"/>
      <c r="D206" s="780"/>
      <c r="E206" s="780"/>
      <c r="F206" s="781"/>
      <c r="G206" s="781"/>
      <c r="H206" s="781"/>
    </row>
    <row r="207" spans="1:8" ht="21.9" customHeight="1">
      <c r="A207" s="779"/>
      <c r="B207" s="780"/>
      <c r="C207" s="780"/>
      <c r="D207" s="780"/>
      <c r="E207" s="780"/>
      <c r="F207" s="781"/>
      <c r="G207" s="781"/>
      <c r="H207" s="781"/>
    </row>
    <row r="208" spans="1:8" ht="21.9" customHeight="1">
      <c r="A208" s="779"/>
      <c r="B208" s="780"/>
      <c r="C208" s="780"/>
      <c r="D208" s="780"/>
      <c r="E208" s="780"/>
      <c r="F208" s="781"/>
      <c r="G208" s="781"/>
      <c r="H208" s="781"/>
    </row>
    <row r="209" spans="1:8" ht="21.9" customHeight="1">
      <c r="A209" s="779"/>
      <c r="B209" s="780"/>
      <c r="C209" s="780"/>
      <c r="D209" s="780"/>
      <c r="E209" s="780"/>
      <c r="F209" s="781"/>
      <c r="G209" s="781"/>
      <c r="H209" s="781"/>
    </row>
    <row r="210" spans="1:8" ht="21.9" customHeight="1">
      <c r="A210" s="779"/>
      <c r="B210" s="780"/>
      <c r="C210" s="780"/>
      <c r="D210" s="780"/>
      <c r="E210" s="780"/>
      <c r="F210" s="781"/>
      <c r="G210" s="781"/>
      <c r="H210" s="781"/>
    </row>
    <row r="211" spans="1:8" ht="21.9" customHeight="1">
      <c r="A211" s="779"/>
      <c r="B211" s="780"/>
      <c r="C211" s="780"/>
      <c r="D211" s="780"/>
      <c r="E211" s="780"/>
      <c r="F211" s="781"/>
      <c r="G211" s="781"/>
      <c r="H211" s="781"/>
    </row>
    <row r="212" spans="1:8" ht="21.9" customHeight="1">
      <c r="A212" s="779"/>
      <c r="B212" s="780"/>
      <c r="C212" s="780"/>
      <c r="D212" s="780"/>
      <c r="E212" s="780"/>
      <c r="F212" s="781"/>
      <c r="G212" s="781"/>
      <c r="H212" s="781"/>
    </row>
    <row r="213" spans="1:8" ht="21.9" customHeight="1">
      <c r="A213" s="779"/>
      <c r="B213" s="780"/>
      <c r="C213" s="780"/>
      <c r="D213" s="780"/>
      <c r="E213" s="780"/>
      <c r="F213" s="781"/>
      <c r="G213" s="781"/>
      <c r="H213" s="781"/>
    </row>
    <row r="214" spans="1:8" ht="21.9" customHeight="1">
      <c r="A214" s="779"/>
      <c r="B214" s="780"/>
      <c r="C214" s="780"/>
      <c r="D214" s="780"/>
      <c r="E214" s="780"/>
      <c r="F214" s="781"/>
      <c r="G214" s="781"/>
      <c r="H214" s="781"/>
    </row>
    <row r="215" spans="1:8" ht="21.9" customHeight="1">
      <c r="A215" s="779"/>
      <c r="B215" s="780"/>
      <c r="C215" s="780"/>
      <c r="D215" s="780"/>
      <c r="E215" s="780"/>
      <c r="F215" s="781"/>
      <c r="G215" s="781"/>
      <c r="H215" s="781"/>
    </row>
    <row r="216" spans="1:8" ht="21.9" customHeight="1">
      <c r="A216" s="779"/>
      <c r="B216" s="780"/>
      <c r="C216" s="780"/>
      <c r="D216" s="780"/>
      <c r="E216" s="780"/>
      <c r="F216" s="781"/>
      <c r="G216" s="781"/>
      <c r="H216" s="781"/>
    </row>
    <row r="217" spans="1:8" ht="21.9" customHeight="1">
      <c r="A217" s="779"/>
      <c r="B217" s="780"/>
      <c r="C217" s="780"/>
      <c r="D217" s="780"/>
      <c r="E217" s="780"/>
      <c r="F217" s="781"/>
      <c r="G217" s="781"/>
      <c r="H217" s="781"/>
    </row>
    <row r="218" spans="1:8" ht="21.9" customHeight="1">
      <c r="A218" s="779"/>
      <c r="B218" s="780"/>
      <c r="C218" s="780"/>
      <c r="D218" s="780"/>
      <c r="E218" s="780"/>
      <c r="F218" s="781"/>
      <c r="G218" s="781"/>
      <c r="H218" s="781"/>
    </row>
    <row r="219" spans="1:8" ht="21.9" customHeight="1">
      <c r="A219" s="779"/>
      <c r="B219" s="780"/>
      <c r="C219" s="780"/>
      <c r="D219" s="780"/>
      <c r="E219" s="780"/>
      <c r="F219" s="781"/>
      <c r="G219" s="781"/>
      <c r="H219" s="781"/>
    </row>
    <row r="220" spans="1:8" ht="21.9" customHeight="1">
      <c r="A220" s="779"/>
      <c r="B220" s="780"/>
      <c r="C220" s="780"/>
      <c r="D220" s="780"/>
      <c r="E220" s="780"/>
      <c r="F220" s="781"/>
      <c r="G220" s="781"/>
      <c r="H220" s="781"/>
    </row>
    <row r="221" spans="1:8" ht="21.9" customHeight="1">
      <c r="A221" s="779"/>
      <c r="B221" s="780"/>
      <c r="C221" s="780"/>
      <c r="D221" s="780"/>
      <c r="E221" s="780"/>
      <c r="F221" s="781"/>
      <c r="G221" s="781"/>
      <c r="H221" s="781"/>
    </row>
    <row r="222" spans="1:8" ht="21.9" customHeight="1">
      <c r="A222" s="779"/>
      <c r="B222" s="780"/>
      <c r="C222" s="780"/>
      <c r="D222" s="780"/>
      <c r="E222" s="780"/>
      <c r="F222" s="781"/>
      <c r="G222" s="781"/>
      <c r="H222" s="781"/>
    </row>
    <row r="223" spans="1:8" ht="21.9" customHeight="1">
      <c r="A223" s="779"/>
      <c r="B223" s="780"/>
      <c r="C223" s="780"/>
      <c r="D223" s="780"/>
      <c r="E223" s="780"/>
      <c r="F223" s="781"/>
      <c r="G223" s="781"/>
      <c r="H223" s="781"/>
    </row>
    <row r="224" spans="1:8" ht="21.9" customHeight="1">
      <c r="A224" s="779"/>
      <c r="B224" s="780"/>
      <c r="C224" s="780"/>
      <c r="D224" s="780"/>
      <c r="E224" s="780"/>
      <c r="F224" s="781"/>
      <c r="G224" s="781"/>
      <c r="H224" s="781"/>
    </row>
    <row r="225" spans="1:8" ht="21.9" customHeight="1">
      <c r="A225" s="779"/>
      <c r="B225" s="780"/>
      <c r="C225" s="780"/>
      <c r="D225" s="780"/>
      <c r="E225" s="780"/>
      <c r="F225" s="781"/>
      <c r="G225" s="781"/>
      <c r="H225" s="781"/>
    </row>
    <row r="226" spans="1:8" ht="21.9" customHeight="1">
      <c r="A226" s="779"/>
      <c r="B226" s="780"/>
      <c r="C226" s="780"/>
      <c r="D226" s="780"/>
      <c r="E226" s="780"/>
      <c r="F226" s="781"/>
      <c r="G226" s="781"/>
      <c r="H226" s="781"/>
    </row>
    <row r="227" spans="1:8" ht="21.9" customHeight="1">
      <c r="A227" s="779"/>
      <c r="B227" s="780"/>
      <c r="C227" s="780"/>
      <c r="D227" s="780"/>
      <c r="E227" s="780"/>
      <c r="F227" s="781"/>
      <c r="G227" s="781"/>
      <c r="H227" s="781"/>
    </row>
    <row r="228" spans="1:8" ht="21.9" customHeight="1">
      <c r="A228" s="779"/>
      <c r="B228" s="780"/>
      <c r="C228" s="780"/>
      <c r="D228" s="780"/>
      <c r="E228" s="780"/>
      <c r="F228" s="781"/>
      <c r="G228" s="781"/>
      <c r="H228" s="781"/>
    </row>
    <row r="229" spans="1:8" ht="21.9" customHeight="1">
      <c r="A229" s="779"/>
      <c r="B229" s="780"/>
      <c r="C229" s="780"/>
      <c r="D229" s="780"/>
      <c r="E229" s="780"/>
      <c r="F229" s="781"/>
      <c r="G229" s="781"/>
      <c r="H229" s="781"/>
    </row>
    <row r="230" spans="1:8" ht="21.9" customHeight="1">
      <c r="A230" s="779"/>
      <c r="B230" s="780"/>
      <c r="C230" s="780"/>
      <c r="D230" s="780"/>
      <c r="E230" s="780"/>
      <c r="F230" s="781"/>
      <c r="G230" s="781"/>
      <c r="H230" s="781"/>
    </row>
    <row r="231" spans="1:8" ht="21.9" customHeight="1">
      <c r="A231" s="779"/>
      <c r="B231" s="780"/>
      <c r="C231" s="780"/>
      <c r="D231" s="780"/>
      <c r="E231" s="780"/>
      <c r="F231" s="781"/>
      <c r="G231" s="781"/>
      <c r="H231" s="781"/>
    </row>
    <row r="232" spans="1:8" ht="21.9" customHeight="1">
      <c r="A232" s="779"/>
      <c r="B232" s="780"/>
      <c r="C232" s="780"/>
      <c r="D232" s="780"/>
      <c r="E232" s="780"/>
      <c r="F232" s="781"/>
      <c r="G232" s="781"/>
      <c r="H232" s="781"/>
    </row>
    <row r="233" spans="1:8" ht="21.9" customHeight="1">
      <c r="A233" s="779"/>
      <c r="B233" s="780"/>
      <c r="C233" s="780"/>
      <c r="D233" s="780"/>
      <c r="E233" s="780"/>
      <c r="F233" s="781"/>
      <c r="G233" s="781"/>
      <c r="H233" s="781"/>
    </row>
    <row r="234" spans="1:8" ht="21.9" customHeight="1">
      <c r="A234" s="779"/>
      <c r="B234" s="780"/>
      <c r="C234" s="780"/>
      <c r="D234" s="780"/>
      <c r="E234" s="780"/>
      <c r="F234" s="781"/>
      <c r="G234" s="781"/>
      <c r="H234" s="781"/>
    </row>
    <row r="235" spans="1:8" ht="21.9" customHeight="1">
      <c r="A235" s="779"/>
      <c r="B235" s="780"/>
      <c r="C235" s="780"/>
      <c r="D235" s="780"/>
      <c r="E235" s="780"/>
      <c r="F235" s="781"/>
      <c r="G235" s="781"/>
      <c r="H235" s="781"/>
    </row>
    <row r="236" spans="1:8" ht="21.9" customHeight="1">
      <c r="A236" s="779"/>
      <c r="B236" s="780"/>
      <c r="C236" s="780"/>
      <c r="D236" s="780"/>
      <c r="E236" s="780"/>
      <c r="F236" s="781"/>
      <c r="G236" s="781"/>
      <c r="H236" s="781"/>
    </row>
    <row r="237" spans="1:8" ht="21.9" customHeight="1">
      <c r="A237" s="783"/>
      <c r="B237" s="780"/>
      <c r="C237" s="780"/>
      <c r="D237" s="780"/>
      <c r="E237" s="780"/>
      <c r="F237" s="784"/>
      <c r="G237" s="784"/>
      <c r="H237" s="784"/>
    </row>
    <row r="238" spans="1:8" ht="21.9" customHeight="1">
      <c r="A238" s="783"/>
      <c r="B238" s="780"/>
      <c r="C238" s="780"/>
      <c r="D238" s="780"/>
      <c r="E238" s="780"/>
      <c r="F238" s="784"/>
      <c r="G238" s="784"/>
      <c r="H238" s="784"/>
    </row>
    <row r="239" spans="1:8" ht="21.9" customHeight="1">
      <c r="A239" s="783"/>
      <c r="B239" s="780"/>
      <c r="C239" s="780"/>
      <c r="D239" s="780"/>
      <c r="E239" s="780"/>
      <c r="F239" s="784"/>
      <c r="G239" s="784"/>
      <c r="H239" s="784"/>
    </row>
    <row r="240" spans="1:8" ht="21.9" customHeight="1">
      <c r="A240" s="783"/>
      <c r="B240" s="780"/>
      <c r="C240" s="780"/>
      <c r="D240" s="780"/>
      <c r="E240" s="780"/>
      <c r="F240" s="784"/>
      <c r="G240" s="784"/>
      <c r="H240" s="784"/>
    </row>
    <row r="241" spans="1:8" ht="21.9" customHeight="1">
      <c r="A241" s="783"/>
      <c r="B241" s="780"/>
      <c r="C241" s="780"/>
      <c r="D241" s="780"/>
      <c r="E241" s="780"/>
      <c r="F241" s="784"/>
      <c r="G241" s="784"/>
      <c r="H241" s="784"/>
    </row>
    <row r="242" spans="1:8" ht="21.9" customHeight="1">
      <c r="A242" s="783"/>
      <c r="B242" s="780"/>
      <c r="C242" s="780"/>
      <c r="D242" s="780"/>
      <c r="E242" s="780"/>
      <c r="F242" s="784"/>
      <c r="G242" s="784"/>
      <c r="H242" s="784"/>
    </row>
    <row r="243" spans="1:8" ht="21.9" customHeight="1">
      <c r="A243" s="783"/>
      <c r="B243" s="780"/>
      <c r="C243" s="780"/>
      <c r="D243" s="780"/>
      <c r="E243" s="780"/>
      <c r="F243" s="784"/>
      <c r="G243" s="784"/>
      <c r="H243" s="784"/>
    </row>
    <row r="244" spans="1:8" ht="21.9" customHeight="1">
      <c r="A244" s="783"/>
      <c r="B244" s="780"/>
      <c r="C244" s="780"/>
      <c r="D244" s="780"/>
      <c r="E244" s="780"/>
      <c r="F244" s="784"/>
      <c r="G244" s="784"/>
      <c r="H244" s="784"/>
    </row>
    <row r="245" spans="1:8" ht="21.9" customHeight="1">
      <c r="A245" s="783"/>
      <c r="B245" s="780"/>
      <c r="C245" s="780"/>
      <c r="D245" s="780"/>
      <c r="E245" s="780"/>
      <c r="F245" s="784"/>
      <c r="G245" s="784"/>
      <c r="H245" s="784"/>
    </row>
    <row r="246" spans="1:8" ht="21.9" customHeight="1">
      <c r="A246" s="783"/>
      <c r="B246" s="780"/>
      <c r="C246" s="780"/>
      <c r="D246" s="780"/>
      <c r="E246" s="780"/>
      <c r="F246" s="784"/>
      <c r="G246" s="784"/>
      <c r="H246" s="784"/>
    </row>
    <row r="247" spans="1:8" ht="21.9" customHeight="1">
      <c r="A247" s="783"/>
      <c r="B247" s="780"/>
      <c r="C247" s="780"/>
      <c r="D247" s="780"/>
      <c r="E247" s="780"/>
      <c r="F247" s="784"/>
      <c r="G247" s="784"/>
      <c r="H247" s="784"/>
    </row>
    <row r="248" spans="1:8" ht="21.9" customHeight="1">
      <c r="A248" s="783"/>
      <c r="B248" s="780"/>
      <c r="C248" s="780"/>
      <c r="D248" s="780"/>
      <c r="E248" s="780"/>
      <c r="F248" s="784"/>
      <c r="G248" s="784"/>
      <c r="H248" s="784"/>
    </row>
    <row r="249" spans="1:8" ht="21.9" customHeight="1">
      <c r="A249" s="783"/>
      <c r="B249" s="780"/>
      <c r="C249" s="780"/>
      <c r="D249" s="780"/>
      <c r="E249" s="780"/>
      <c r="F249" s="784"/>
      <c r="G249" s="784"/>
      <c r="H249" s="784"/>
    </row>
    <row r="250" spans="1:8" ht="21.9" customHeight="1">
      <c r="A250" s="783"/>
      <c r="B250" s="780"/>
      <c r="C250" s="780"/>
      <c r="D250" s="780"/>
      <c r="E250" s="780"/>
      <c r="F250" s="784"/>
      <c r="G250" s="784"/>
      <c r="H250" s="784"/>
    </row>
    <row r="251" spans="1:8" ht="21.9" customHeight="1">
      <c r="A251" s="783"/>
      <c r="B251" s="780"/>
      <c r="C251" s="780"/>
      <c r="D251" s="780"/>
      <c r="E251" s="780"/>
      <c r="F251" s="784"/>
      <c r="G251" s="784"/>
      <c r="H251" s="784"/>
    </row>
    <row r="252" spans="1:8" ht="21.9" customHeight="1">
      <c r="A252" s="783"/>
      <c r="B252" s="780"/>
      <c r="C252" s="780"/>
      <c r="D252" s="780"/>
      <c r="E252" s="780"/>
      <c r="F252" s="784"/>
      <c r="G252" s="784"/>
      <c r="H252" s="784"/>
    </row>
    <row r="253" spans="1:8" ht="21.9" customHeight="1">
      <c r="A253" s="783"/>
      <c r="B253" s="780"/>
      <c r="C253" s="780"/>
      <c r="D253" s="780"/>
      <c r="E253" s="780"/>
      <c r="F253" s="784"/>
      <c r="G253" s="784"/>
      <c r="H253" s="784"/>
    </row>
    <row r="254" spans="1:8" ht="21.9" customHeight="1">
      <c r="A254" s="783"/>
      <c r="B254" s="780"/>
      <c r="C254" s="780"/>
      <c r="D254" s="780"/>
      <c r="E254" s="780"/>
      <c r="F254" s="784"/>
      <c r="G254" s="784"/>
      <c r="H254" s="784"/>
    </row>
    <row r="255" spans="1:8" ht="21.9" customHeight="1">
      <c r="A255" s="783"/>
      <c r="B255" s="780"/>
      <c r="C255" s="780"/>
      <c r="D255" s="780"/>
      <c r="E255" s="780"/>
      <c r="F255" s="784"/>
      <c r="G255" s="784"/>
      <c r="H255" s="784"/>
    </row>
    <row r="256" spans="1:8" ht="21.9" customHeight="1">
      <c r="A256" s="783"/>
      <c r="B256" s="780"/>
      <c r="C256" s="780"/>
      <c r="D256" s="780"/>
      <c r="E256" s="780"/>
      <c r="F256" s="784"/>
      <c r="G256" s="784"/>
      <c r="H256" s="784"/>
    </row>
    <row r="257" spans="1:8" ht="21.9" customHeight="1">
      <c r="A257" s="783"/>
      <c r="B257" s="780"/>
      <c r="C257" s="780"/>
      <c r="D257" s="780"/>
      <c r="E257" s="780"/>
      <c r="F257" s="784"/>
      <c r="G257" s="784"/>
      <c r="H257" s="784"/>
    </row>
    <row r="258" spans="1:8" ht="21.9" customHeight="1">
      <c r="A258" s="783"/>
      <c r="B258" s="780"/>
      <c r="C258" s="780"/>
      <c r="D258" s="780"/>
      <c r="E258" s="780"/>
      <c r="F258" s="784"/>
      <c r="G258" s="784"/>
      <c r="H258" s="784"/>
    </row>
    <row r="259" spans="1:8" ht="21.9" customHeight="1">
      <c r="A259" s="783"/>
      <c r="B259" s="780"/>
      <c r="C259" s="780"/>
      <c r="D259" s="780"/>
      <c r="E259" s="780"/>
      <c r="F259" s="784"/>
      <c r="G259" s="784"/>
      <c r="H259" s="784"/>
    </row>
    <row r="260" spans="1:8" ht="21.9" customHeight="1">
      <c r="A260" s="783"/>
      <c r="B260" s="780"/>
      <c r="C260" s="780"/>
      <c r="D260" s="780"/>
      <c r="E260" s="780"/>
      <c r="F260" s="784"/>
      <c r="G260" s="784"/>
      <c r="H260" s="784"/>
    </row>
    <row r="261" spans="1:8" ht="21.9" customHeight="1">
      <c r="A261" s="783"/>
      <c r="B261" s="780"/>
      <c r="C261" s="780"/>
      <c r="D261" s="780"/>
      <c r="E261" s="780"/>
      <c r="F261" s="784"/>
      <c r="G261" s="784"/>
      <c r="H261" s="784"/>
    </row>
    <row r="262" spans="1:8" ht="21.9" customHeight="1">
      <c r="A262" s="783"/>
      <c r="B262" s="780"/>
      <c r="C262" s="780"/>
      <c r="D262" s="780"/>
      <c r="E262" s="780"/>
      <c r="F262" s="784"/>
      <c r="G262" s="784"/>
      <c r="H262" s="784"/>
    </row>
    <row r="263" spans="1:8" ht="21.9" customHeight="1">
      <c r="A263" s="783"/>
      <c r="B263" s="780"/>
      <c r="C263" s="780"/>
      <c r="D263" s="780"/>
      <c r="E263" s="780"/>
      <c r="F263" s="784"/>
      <c r="G263" s="784"/>
      <c r="H263" s="784"/>
    </row>
    <row r="264" spans="1:8" ht="21.9" customHeight="1">
      <c r="A264" s="783"/>
      <c r="B264" s="780"/>
      <c r="C264" s="780"/>
      <c r="D264" s="780"/>
      <c r="E264" s="780"/>
      <c r="F264" s="784"/>
      <c r="G264" s="784"/>
      <c r="H264" s="784"/>
    </row>
    <row r="265" spans="1:8" ht="21.9" customHeight="1">
      <c r="A265" s="783"/>
      <c r="B265" s="780"/>
      <c r="C265" s="780"/>
      <c r="D265" s="780"/>
      <c r="E265" s="780"/>
      <c r="F265" s="784"/>
      <c r="G265" s="784"/>
      <c r="H265" s="784"/>
    </row>
    <row r="266" spans="1:8" ht="21.9" customHeight="1">
      <c r="A266" s="783"/>
      <c r="B266" s="780"/>
      <c r="C266" s="780"/>
      <c r="D266" s="780"/>
      <c r="E266" s="780"/>
      <c r="F266" s="784"/>
      <c r="G266" s="784"/>
      <c r="H266" s="784"/>
    </row>
    <row r="267" spans="1:8" ht="21.9" customHeight="1">
      <c r="A267" s="783"/>
      <c r="B267" s="780"/>
      <c r="C267" s="780"/>
      <c r="D267" s="780"/>
      <c r="E267" s="780"/>
      <c r="F267" s="784"/>
      <c r="G267" s="784"/>
      <c r="H267" s="784"/>
    </row>
    <row r="268" spans="1:8" ht="21.9" customHeight="1">
      <c r="A268" s="783"/>
      <c r="B268" s="780"/>
      <c r="C268" s="780"/>
      <c r="D268" s="780"/>
      <c r="E268" s="780"/>
      <c r="F268" s="784"/>
      <c r="G268" s="784"/>
      <c r="H268" s="784"/>
    </row>
    <row r="269" spans="1:8" ht="21.9" customHeight="1">
      <c r="A269" s="783"/>
      <c r="B269" s="780"/>
      <c r="C269" s="780"/>
      <c r="D269" s="780"/>
      <c r="E269" s="780"/>
      <c r="F269" s="784"/>
      <c r="G269" s="784"/>
      <c r="H269" s="784"/>
    </row>
    <row r="270" spans="1:8" ht="21.9" customHeight="1">
      <c r="A270" s="783"/>
      <c r="B270" s="780"/>
      <c r="C270" s="780"/>
      <c r="D270" s="780"/>
      <c r="E270" s="780"/>
      <c r="F270" s="784"/>
      <c r="G270" s="784"/>
      <c r="H270" s="784"/>
    </row>
    <row r="271" spans="1:8" ht="21.9" customHeight="1">
      <c r="A271" s="783"/>
      <c r="B271" s="780"/>
      <c r="C271" s="780"/>
      <c r="D271" s="780"/>
      <c r="E271" s="780"/>
      <c r="F271" s="784"/>
      <c r="G271" s="784"/>
      <c r="H271" s="784"/>
    </row>
    <row r="272" spans="1:8" ht="21.9" customHeight="1">
      <c r="A272" s="779"/>
      <c r="B272" s="780"/>
      <c r="C272" s="780"/>
      <c r="D272" s="780"/>
      <c r="E272" s="780"/>
      <c r="F272" s="781"/>
      <c r="G272" s="781"/>
      <c r="H272" s="781"/>
    </row>
    <row r="273" spans="1:8" ht="21.9" customHeight="1">
      <c r="A273" s="779"/>
      <c r="B273" s="780"/>
      <c r="C273" s="780"/>
      <c r="D273" s="780"/>
      <c r="E273" s="780"/>
      <c r="F273" s="781"/>
      <c r="G273" s="781"/>
      <c r="H273" s="781"/>
    </row>
    <row r="274" spans="1:8" ht="21.9" customHeight="1">
      <c r="A274" s="779"/>
      <c r="B274" s="780"/>
      <c r="C274" s="780"/>
      <c r="D274" s="780"/>
      <c r="E274" s="780"/>
      <c r="F274" s="781"/>
      <c r="G274" s="781"/>
      <c r="H274" s="781"/>
    </row>
    <row r="275" spans="1:8" ht="21.9" customHeight="1">
      <c r="A275" s="779"/>
      <c r="B275" s="780"/>
      <c r="C275" s="780"/>
      <c r="D275" s="780"/>
      <c r="E275" s="780"/>
      <c r="F275" s="781"/>
      <c r="G275" s="781"/>
      <c r="H275" s="781"/>
    </row>
    <row r="276" spans="1:8" ht="21.9" customHeight="1">
      <c r="A276" s="779"/>
      <c r="B276" s="780"/>
      <c r="C276" s="780"/>
      <c r="D276" s="780"/>
      <c r="E276" s="780"/>
      <c r="F276" s="781"/>
      <c r="G276" s="781"/>
      <c r="H276" s="781"/>
    </row>
    <row r="277" spans="1:8" ht="21.9" customHeight="1">
      <c r="A277" s="779"/>
      <c r="B277" s="780"/>
      <c r="C277" s="780"/>
      <c r="D277" s="780"/>
      <c r="E277" s="780"/>
      <c r="F277" s="781"/>
      <c r="G277" s="781"/>
      <c r="H277" s="781"/>
    </row>
    <row r="278" spans="1:8" ht="21.9" customHeight="1">
      <c r="A278" s="779"/>
      <c r="B278" s="780"/>
      <c r="C278" s="780"/>
      <c r="D278" s="780"/>
      <c r="E278" s="780"/>
      <c r="F278" s="784"/>
      <c r="G278" s="784"/>
      <c r="H278" s="784"/>
    </row>
    <row r="279" spans="1:8" ht="21.9" customHeight="1">
      <c r="A279" s="779"/>
      <c r="B279" s="780"/>
      <c r="C279" s="780"/>
      <c r="D279" s="780"/>
      <c r="E279" s="780"/>
      <c r="F279" s="784"/>
      <c r="G279" s="784"/>
      <c r="H279" s="784"/>
    </row>
    <row r="280" spans="1:8" ht="21.9" customHeight="1">
      <c r="A280" s="779"/>
      <c r="B280" s="780"/>
      <c r="C280" s="780"/>
      <c r="D280" s="780"/>
      <c r="E280" s="780"/>
      <c r="F280" s="784"/>
      <c r="G280" s="784"/>
      <c r="H280" s="784"/>
    </row>
    <row r="281" spans="1:8" ht="21.9" customHeight="1">
      <c r="A281" s="779"/>
      <c r="B281" s="780"/>
      <c r="C281" s="780"/>
      <c r="D281" s="780"/>
      <c r="E281" s="780"/>
      <c r="F281" s="784"/>
      <c r="G281" s="784"/>
      <c r="H281" s="784"/>
    </row>
    <row r="282" spans="1:8" ht="21.9" customHeight="1">
      <c r="A282" s="779"/>
      <c r="B282" s="780"/>
      <c r="C282" s="780"/>
      <c r="D282" s="780"/>
      <c r="E282" s="780"/>
      <c r="F282" s="781"/>
      <c r="G282" s="781"/>
      <c r="H282" s="781"/>
    </row>
    <row r="283" spans="1:8" ht="21.9" customHeight="1">
      <c r="A283" s="779"/>
      <c r="B283" s="780"/>
      <c r="C283" s="780"/>
      <c r="D283" s="780"/>
      <c r="E283" s="780"/>
      <c r="F283" s="781"/>
      <c r="G283" s="781"/>
      <c r="H283" s="781"/>
    </row>
    <row r="284" spans="1:8" ht="21.9" customHeight="1">
      <c r="A284" s="779"/>
      <c r="B284" s="780"/>
      <c r="C284" s="780"/>
      <c r="D284" s="780"/>
      <c r="E284" s="780"/>
      <c r="F284" s="781"/>
      <c r="G284" s="781"/>
      <c r="H284" s="781"/>
    </row>
    <row r="285" spans="1:8" ht="21.9" customHeight="1">
      <c r="A285" s="779"/>
      <c r="B285" s="780"/>
      <c r="C285" s="780"/>
      <c r="D285" s="780"/>
      <c r="E285" s="780"/>
      <c r="F285" s="781"/>
      <c r="G285" s="781"/>
      <c r="H285" s="781"/>
    </row>
    <row r="286" spans="1:8" ht="21.9" customHeight="1">
      <c r="A286" s="783"/>
      <c r="B286" s="780"/>
      <c r="C286" s="780"/>
      <c r="D286" s="780"/>
      <c r="E286" s="780"/>
      <c r="F286" s="784"/>
      <c r="G286" s="784"/>
      <c r="H286" s="784"/>
    </row>
    <row r="287" spans="1:8" ht="21.9" customHeight="1">
      <c r="A287" s="783"/>
      <c r="B287" s="780"/>
      <c r="C287" s="780"/>
      <c r="D287" s="780"/>
      <c r="E287" s="780"/>
      <c r="F287" s="784"/>
      <c r="G287" s="784"/>
      <c r="H287" s="784"/>
    </row>
    <row r="288" spans="1:8" ht="21.9" customHeight="1">
      <c r="A288" s="783"/>
      <c r="B288" s="780"/>
      <c r="C288" s="780"/>
      <c r="D288" s="780"/>
      <c r="E288" s="780"/>
      <c r="F288" s="784"/>
      <c r="G288" s="784"/>
      <c r="H288" s="784"/>
    </row>
    <row r="289" spans="1:8" ht="21.9" customHeight="1">
      <c r="A289" s="783"/>
      <c r="B289" s="780"/>
      <c r="C289" s="780"/>
      <c r="D289" s="780"/>
      <c r="E289" s="780"/>
      <c r="F289" s="784"/>
      <c r="G289" s="784"/>
      <c r="H289" s="784"/>
    </row>
    <row r="290" spans="1:8" ht="21.9" customHeight="1">
      <c r="A290" s="783"/>
      <c r="B290" s="780"/>
      <c r="C290" s="780"/>
      <c r="D290" s="780"/>
      <c r="E290" s="780"/>
      <c r="F290" s="784"/>
      <c r="G290" s="784"/>
      <c r="H290" s="784"/>
    </row>
    <row r="291" spans="1:8" ht="21.9" customHeight="1">
      <c r="A291" s="783"/>
      <c r="B291" s="780"/>
      <c r="C291" s="780"/>
      <c r="D291" s="780"/>
      <c r="E291" s="780"/>
      <c r="F291" s="784"/>
      <c r="G291" s="784"/>
      <c r="H291" s="784"/>
    </row>
    <row r="292" spans="1:8" ht="21.9" customHeight="1">
      <c r="A292" s="783"/>
      <c r="B292" s="780"/>
      <c r="C292" s="780"/>
      <c r="D292" s="780"/>
      <c r="E292" s="780"/>
      <c r="F292" s="784"/>
      <c r="G292" s="784"/>
      <c r="H292" s="784"/>
    </row>
    <row r="293" spans="1:8" ht="21.9" customHeight="1">
      <c r="A293" s="783"/>
      <c r="B293" s="780"/>
      <c r="C293" s="780"/>
      <c r="D293" s="780"/>
      <c r="E293" s="780"/>
      <c r="F293" s="784"/>
      <c r="G293" s="784"/>
      <c r="H293" s="784"/>
    </row>
    <row r="294" spans="1:8" ht="21.9" customHeight="1">
      <c r="A294" s="779"/>
      <c r="B294" s="780"/>
      <c r="C294" s="780"/>
      <c r="D294" s="780"/>
      <c r="E294" s="780"/>
      <c r="F294" s="781"/>
      <c r="G294" s="781"/>
      <c r="H294" s="781"/>
    </row>
    <row r="295" spans="1:8" ht="21.9" customHeight="1">
      <c r="A295" s="779"/>
      <c r="B295" s="780"/>
      <c r="C295" s="780"/>
      <c r="D295" s="780"/>
      <c r="E295" s="780"/>
      <c r="F295" s="781"/>
      <c r="G295" s="781"/>
      <c r="H295" s="781"/>
    </row>
    <row r="296" spans="1:8" ht="21.9" customHeight="1">
      <c r="A296" s="779"/>
      <c r="B296" s="780"/>
      <c r="C296" s="780"/>
      <c r="D296" s="780"/>
      <c r="E296" s="780"/>
      <c r="F296" s="781"/>
      <c r="G296" s="781"/>
      <c r="H296" s="781"/>
    </row>
    <row r="297" spans="1:8" ht="21.9" customHeight="1">
      <c r="A297" s="779"/>
      <c r="B297" s="780"/>
      <c r="C297" s="780"/>
      <c r="D297" s="780"/>
      <c r="E297" s="780"/>
      <c r="F297" s="781"/>
      <c r="G297" s="781"/>
      <c r="H297" s="781"/>
    </row>
    <row r="298" spans="1:8" ht="21.9" customHeight="1">
      <c r="A298" s="783"/>
      <c r="B298" s="780"/>
      <c r="C298" s="780"/>
      <c r="D298" s="780"/>
      <c r="E298" s="780"/>
      <c r="F298" s="784"/>
      <c r="G298" s="784"/>
      <c r="H298" s="784"/>
    </row>
    <row r="299" spans="1:8" ht="21.9" customHeight="1">
      <c r="A299" s="783"/>
      <c r="B299" s="780"/>
      <c r="C299" s="780"/>
      <c r="D299" s="780"/>
      <c r="E299" s="780"/>
      <c r="F299" s="784"/>
      <c r="G299" s="784"/>
      <c r="H299" s="784"/>
    </row>
    <row r="300" spans="1:8" ht="21.9" customHeight="1">
      <c r="A300" s="783"/>
      <c r="B300" s="780"/>
      <c r="C300" s="780"/>
      <c r="D300" s="780"/>
      <c r="E300" s="780"/>
      <c r="F300" s="784"/>
      <c r="G300" s="784"/>
      <c r="H300" s="784"/>
    </row>
    <row r="301" spans="1:8" ht="21.9" customHeight="1">
      <c r="A301" s="783"/>
      <c r="B301" s="780"/>
      <c r="C301" s="780"/>
      <c r="D301" s="780"/>
      <c r="E301" s="780"/>
      <c r="F301" s="784"/>
      <c r="G301" s="784"/>
      <c r="H301" s="784"/>
    </row>
    <row r="302" spans="1:8" ht="21.9" customHeight="1">
      <c r="A302" s="783"/>
      <c r="B302" s="780"/>
      <c r="C302" s="780"/>
      <c r="D302" s="780"/>
      <c r="E302" s="780"/>
      <c r="F302" s="784"/>
      <c r="G302" s="784"/>
      <c r="H302" s="784"/>
    </row>
    <row r="303" spans="1:8" ht="21.9" customHeight="1">
      <c r="A303" s="783"/>
      <c r="B303" s="780"/>
      <c r="C303" s="780"/>
      <c r="D303" s="780"/>
      <c r="E303" s="780"/>
      <c r="F303" s="784"/>
      <c r="G303" s="784"/>
      <c r="H303" s="784"/>
    </row>
    <row r="304" spans="1:8" ht="21.9" customHeight="1">
      <c r="A304" s="783"/>
      <c r="B304" s="780"/>
      <c r="C304" s="780"/>
      <c r="D304" s="780"/>
      <c r="E304" s="780"/>
      <c r="F304" s="784"/>
      <c r="G304" s="784"/>
      <c r="H304" s="784"/>
    </row>
    <row r="305" spans="1:8" ht="21.9" customHeight="1">
      <c r="A305" s="783"/>
      <c r="B305" s="780"/>
      <c r="C305" s="780"/>
      <c r="D305" s="780"/>
      <c r="E305" s="780"/>
      <c r="F305" s="784"/>
      <c r="G305" s="784"/>
      <c r="H305" s="784"/>
    </row>
    <row r="306" spans="1:8" ht="21.9" customHeight="1">
      <c r="A306" s="783"/>
      <c r="B306" s="780"/>
      <c r="C306" s="780"/>
      <c r="D306" s="780"/>
      <c r="E306" s="780"/>
      <c r="F306" s="784"/>
      <c r="G306" s="784"/>
      <c r="H306" s="784"/>
    </row>
    <row r="307" spans="1:8" ht="21.9" customHeight="1">
      <c r="A307" s="783"/>
      <c r="B307" s="780"/>
      <c r="C307" s="780"/>
      <c r="D307" s="780"/>
      <c r="E307" s="780"/>
      <c r="F307" s="784"/>
      <c r="G307" s="784"/>
      <c r="H307" s="784"/>
    </row>
    <row r="308" spans="1:8" ht="21.9" customHeight="1">
      <c r="A308" s="783"/>
      <c r="B308" s="780"/>
      <c r="C308" s="780"/>
      <c r="D308" s="780"/>
      <c r="E308" s="780"/>
      <c r="F308" s="784"/>
      <c r="G308" s="784"/>
      <c r="H308" s="784"/>
    </row>
    <row r="309" spans="1:8" ht="21.9" customHeight="1">
      <c r="A309" s="783"/>
      <c r="B309" s="780"/>
      <c r="C309" s="780"/>
      <c r="D309" s="780"/>
      <c r="E309" s="780"/>
      <c r="F309" s="784"/>
      <c r="G309" s="784"/>
      <c r="H309" s="784"/>
    </row>
    <row r="310" spans="1:8" ht="21.9" customHeight="1">
      <c r="A310" s="779"/>
      <c r="B310" s="780"/>
      <c r="C310" s="780"/>
      <c r="D310" s="780"/>
      <c r="E310" s="780"/>
      <c r="F310" s="781"/>
      <c r="G310" s="781"/>
      <c r="H310" s="781"/>
    </row>
    <row r="311" spans="1:8" ht="21.9" customHeight="1">
      <c r="A311" s="779"/>
      <c r="B311" s="780"/>
      <c r="C311" s="780"/>
      <c r="D311" s="780"/>
      <c r="E311" s="780"/>
      <c r="F311" s="781"/>
      <c r="G311" s="781"/>
      <c r="H311" s="781"/>
    </row>
    <row r="312" spans="1:8" ht="21.9" customHeight="1">
      <c r="A312" s="779"/>
      <c r="B312" s="780"/>
      <c r="C312" s="780"/>
      <c r="D312" s="780"/>
      <c r="E312" s="780"/>
      <c r="F312" s="781"/>
      <c r="G312" s="781"/>
      <c r="H312" s="781"/>
    </row>
    <row r="313" spans="1:8" ht="21.9" customHeight="1">
      <c r="A313" s="779"/>
      <c r="B313" s="780"/>
      <c r="C313" s="780"/>
      <c r="D313" s="780"/>
      <c r="E313" s="780"/>
      <c r="F313" s="781"/>
      <c r="G313" s="781"/>
      <c r="H313" s="781"/>
    </row>
    <row r="314" spans="1:8" ht="21.9" customHeight="1">
      <c r="A314" s="779"/>
      <c r="B314" s="780"/>
      <c r="C314" s="780"/>
      <c r="D314" s="780"/>
      <c r="E314" s="780"/>
      <c r="F314" s="781"/>
      <c r="G314" s="781"/>
      <c r="H314" s="781"/>
    </row>
    <row r="315" spans="1:8" ht="21.9" customHeight="1">
      <c r="A315" s="779"/>
      <c r="B315" s="780"/>
      <c r="C315" s="780"/>
      <c r="D315" s="780"/>
      <c r="E315" s="780"/>
      <c r="F315" s="781"/>
      <c r="G315" s="781"/>
      <c r="H315" s="781"/>
    </row>
    <row r="316" spans="1:8" ht="21.9" customHeight="1">
      <c r="A316" s="779"/>
      <c r="B316" s="780"/>
      <c r="C316" s="780"/>
      <c r="D316" s="780"/>
      <c r="E316" s="780"/>
      <c r="F316" s="781"/>
      <c r="G316" s="781"/>
      <c r="H316" s="781"/>
    </row>
    <row r="317" spans="1:8" ht="21.9" customHeight="1">
      <c r="A317" s="779"/>
      <c r="B317" s="780"/>
      <c r="C317" s="780"/>
      <c r="D317" s="780"/>
      <c r="E317" s="780"/>
      <c r="F317" s="781"/>
      <c r="G317" s="781"/>
      <c r="H317" s="781"/>
    </row>
    <row r="318" spans="1:8" ht="21.9" customHeight="1">
      <c r="A318" s="779"/>
      <c r="B318" s="780"/>
      <c r="C318" s="780"/>
      <c r="D318" s="780"/>
      <c r="E318" s="780"/>
      <c r="F318" s="781"/>
      <c r="G318" s="781"/>
      <c r="H318" s="781"/>
    </row>
    <row r="319" spans="1:8" ht="21.9" customHeight="1">
      <c r="A319" s="779"/>
      <c r="B319" s="780"/>
      <c r="C319" s="780"/>
      <c r="D319" s="780"/>
      <c r="E319" s="780"/>
      <c r="F319" s="781"/>
      <c r="G319" s="781"/>
      <c r="H319" s="781"/>
    </row>
    <row r="320" spans="1:8" ht="21.9" customHeight="1">
      <c r="A320" s="779"/>
      <c r="B320" s="780"/>
      <c r="C320" s="780"/>
      <c r="D320" s="780"/>
      <c r="E320" s="780"/>
      <c r="F320" s="781"/>
      <c r="G320" s="781"/>
      <c r="H320" s="781"/>
    </row>
    <row r="321" spans="1:8" ht="21.9" customHeight="1">
      <c r="A321" s="783"/>
      <c r="B321" s="780"/>
      <c r="C321" s="780"/>
      <c r="D321" s="780"/>
      <c r="E321" s="780"/>
      <c r="F321" s="784"/>
      <c r="G321" s="784"/>
      <c r="H321" s="784"/>
    </row>
    <row r="322" spans="1:8" ht="21.9" customHeight="1">
      <c r="A322" s="783"/>
      <c r="B322" s="780"/>
      <c r="C322" s="780"/>
      <c r="D322" s="780"/>
      <c r="E322" s="780"/>
      <c r="F322" s="784"/>
      <c r="G322" s="784"/>
      <c r="H322" s="784"/>
    </row>
    <row r="323" spans="1:8" ht="21.9" customHeight="1">
      <c r="A323" s="783"/>
      <c r="B323" s="780"/>
      <c r="C323" s="780"/>
      <c r="D323" s="780"/>
      <c r="E323" s="780"/>
      <c r="F323" s="784"/>
      <c r="G323" s="784"/>
      <c r="H323" s="784"/>
    </row>
    <row r="324" spans="1:8" ht="21.9" customHeight="1">
      <c r="A324" s="783"/>
      <c r="B324" s="780"/>
      <c r="C324" s="780"/>
      <c r="D324" s="780"/>
      <c r="E324" s="780"/>
      <c r="F324" s="784"/>
      <c r="G324" s="784"/>
      <c r="H324" s="784"/>
    </row>
    <row r="325" spans="1:8" ht="21.9" customHeight="1">
      <c r="A325" s="783"/>
      <c r="B325" s="780"/>
      <c r="C325" s="780"/>
      <c r="D325" s="780"/>
      <c r="E325" s="780"/>
      <c r="F325" s="784"/>
      <c r="G325" s="784"/>
      <c r="H325" s="784"/>
    </row>
    <row r="326" spans="1:8" ht="21.9" customHeight="1">
      <c r="A326" s="783"/>
      <c r="B326" s="780"/>
      <c r="C326" s="780"/>
      <c r="D326" s="780"/>
      <c r="E326" s="780"/>
      <c r="F326" s="784"/>
      <c r="G326" s="784"/>
      <c r="H326" s="784"/>
    </row>
    <row r="327" spans="1:8" ht="21.9" customHeight="1">
      <c r="A327" s="783"/>
      <c r="B327" s="780"/>
      <c r="C327" s="780"/>
      <c r="D327" s="780"/>
      <c r="E327" s="780"/>
      <c r="F327" s="784"/>
      <c r="G327" s="784"/>
      <c r="H327" s="784"/>
    </row>
    <row r="328" spans="1:8" ht="21.9" customHeight="1">
      <c r="A328" s="779"/>
      <c r="B328" s="780"/>
      <c r="C328" s="780"/>
      <c r="D328" s="780"/>
      <c r="E328" s="780"/>
      <c r="F328" s="781"/>
      <c r="G328" s="781"/>
      <c r="H328" s="781"/>
    </row>
    <row r="329" spans="1:8" ht="21.9" customHeight="1">
      <c r="A329" s="779"/>
      <c r="B329" s="780"/>
      <c r="C329" s="780"/>
      <c r="D329" s="780"/>
      <c r="E329" s="780"/>
      <c r="F329" s="781"/>
      <c r="G329" s="781"/>
      <c r="H329" s="781"/>
    </row>
    <row r="330" spans="1:8" ht="21.9" customHeight="1">
      <c r="A330" s="783"/>
      <c r="B330" s="780"/>
      <c r="C330" s="780"/>
      <c r="D330" s="780"/>
      <c r="E330" s="780"/>
      <c r="F330" s="784"/>
      <c r="G330" s="784"/>
      <c r="H330" s="784"/>
    </row>
    <row r="331" spans="1:8" ht="21.9" customHeight="1">
      <c r="A331" s="783"/>
      <c r="B331" s="780"/>
      <c r="C331" s="780"/>
      <c r="D331" s="780"/>
      <c r="E331" s="780"/>
      <c r="F331" s="784"/>
      <c r="G331" s="784"/>
      <c r="H331" s="784"/>
    </row>
    <row r="332" spans="1:8" ht="21.9" customHeight="1">
      <c r="A332" s="783"/>
      <c r="B332" s="780"/>
      <c r="C332" s="780"/>
      <c r="D332" s="780"/>
      <c r="E332" s="780"/>
      <c r="F332" s="784"/>
      <c r="G332" s="784"/>
      <c r="H332" s="784"/>
    </row>
    <row r="333" spans="1:8" ht="21.9" customHeight="1">
      <c r="A333" s="783"/>
      <c r="B333" s="780"/>
      <c r="C333" s="780"/>
      <c r="D333" s="780"/>
      <c r="E333" s="780"/>
      <c r="F333" s="784"/>
      <c r="G333" s="784"/>
      <c r="H333" s="784"/>
    </row>
    <row r="334" spans="1:8" ht="21.9" customHeight="1">
      <c r="A334" s="783"/>
      <c r="B334" s="780"/>
      <c r="C334" s="780"/>
      <c r="D334" s="780"/>
      <c r="E334" s="780"/>
      <c r="F334" s="784"/>
      <c r="G334" s="784"/>
      <c r="H334" s="784"/>
    </row>
    <row r="335" spans="1:8" ht="21.9" customHeight="1">
      <c r="A335" s="783"/>
      <c r="B335" s="780"/>
      <c r="C335" s="780"/>
      <c r="D335" s="780"/>
      <c r="E335" s="780"/>
      <c r="F335" s="784"/>
      <c r="G335" s="784"/>
      <c r="H335" s="784"/>
    </row>
    <row r="336" spans="1:8" ht="21.9" customHeight="1">
      <c r="A336" s="783"/>
      <c r="B336" s="780"/>
      <c r="C336" s="780"/>
      <c r="D336" s="780"/>
      <c r="E336" s="780"/>
      <c r="F336" s="784"/>
      <c r="G336" s="784"/>
      <c r="H336" s="784"/>
    </row>
    <row r="337" spans="1:8" ht="21.9" customHeight="1">
      <c r="A337" s="783"/>
      <c r="B337" s="780"/>
      <c r="C337" s="780"/>
      <c r="D337" s="780"/>
      <c r="E337" s="780"/>
      <c r="F337" s="784"/>
      <c r="G337" s="784"/>
      <c r="H337" s="784"/>
    </row>
    <row r="338" spans="1:8" ht="21.9" customHeight="1">
      <c r="A338" s="783"/>
      <c r="B338" s="780"/>
      <c r="C338" s="780"/>
      <c r="D338" s="780"/>
      <c r="E338" s="780"/>
      <c r="F338" s="784"/>
      <c r="G338" s="784"/>
      <c r="H338" s="784"/>
    </row>
    <row r="339" spans="1:8" ht="21.9" customHeight="1">
      <c r="A339" s="783"/>
      <c r="B339" s="780"/>
      <c r="C339" s="780"/>
      <c r="D339" s="780"/>
      <c r="E339" s="780"/>
      <c r="F339" s="784"/>
      <c r="G339" s="784"/>
      <c r="H339" s="784"/>
    </row>
    <row r="340" spans="1:8" ht="21.9" customHeight="1">
      <c r="A340" s="783"/>
      <c r="B340" s="780"/>
      <c r="C340" s="780"/>
      <c r="D340" s="780"/>
      <c r="E340" s="780"/>
      <c r="F340" s="784"/>
      <c r="G340" s="784"/>
      <c r="H340" s="784"/>
    </row>
    <row r="341" spans="1:8" ht="21.9" customHeight="1">
      <c r="A341" s="783"/>
      <c r="B341" s="780"/>
      <c r="C341" s="780"/>
      <c r="D341" s="780"/>
      <c r="E341" s="780"/>
      <c r="F341" s="784"/>
      <c r="G341" s="784"/>
      <c r="H341" s="784"/>
    </row>
    <row r="342" spans="1:8" ht="21.9" customHeight="1">
      <c r="A342" s="783"/>
      <c r="B342" s="780"/>
      <c r="C342" s="780"/>
      <c r="D342" s="780"/>
      <c r="E342" s="780"/>
      <c r="F342" s="784"/>
      <c r="G342" s="784"/>
      <c r="H342" s="784"/>
    </row>
    <row r="343" spans="1:8" ht="21.9" customHeight="1">
      <c r="A343" s="783"/>
      <c r="B343" s="780"/>
      <c r="C343" s="780"/>
      <c r="D343" s="780"/>
      <c r="E343" s="780"/>
      <c r="F343" s="784"/>
      <c r="G343" s="784"/>
      <c r="H343" s="784"/>
    </row>
    <row r="344" spans="1:8" ht="21.9" customHeight="1">
      <c r="A344" s="783"/>
      <c r="B344" s="780"/>
      <c r="C344" s="780"/>
      <c r="D344" s="780"/>
      <c r="E344" s="780"/>
      <c r="F344" s="784"/>
      <c r="G344" s="784"/>
      <c r="H344" s="784"/>
    </row>
    <row r="345" spans="1:8" ht="21.9" customHeight="1">
      <c r="A345" s="779"/>
      <c r="B345" s="781"/>
      <c r="C345" s="781"/>
      <c r="D345" s="781"/>
      <c r="E345" s="781"/>
      <c r="F345" s="785"/>
      <c r="G345" s="785"/>
      <c r="H345" s="785"/>
    </row>
    <row r="346" spans="1:8" ht="21.9" customHeight="1">
      <c r="A346" s="779"/>
      <c r="B346" s="780"/>
      <c r="C346" s="780"/>
      <c r="D346" s="780"/>
      <c r="E346" s="780"/>
      <c r="F346" s="781"/>
      <c r="G346" s="781"/>
      <c r="H346" s="781"/>
    </row>
    <row r="347" spans="1:8" ht="21.9" customHeight="1">
      <c r="A347" s="779"/>
      <c r="B347" s="780"/>
      <c r="C347" s="780"/>
      <c r="D347" s="780"/>
      <c r="E347" s="780"/>
      <c r="F347" s="781"/>
      <c r="G347" s="781"/>
      <c r="H347" s="781"/>
    </row>
    <row r="348" spans="1:8" ht="21.9" customHeight="1">
      <c r="A348" s="779"/>
      <c r="B348" s="780"/>
      <c r="C348" s="780"/>
      <c r="D348" s="780"/>
      <c r="E348" s="780"/>
      <c r="F348" s="781"/>
      <c r="G348" s="781"/>
      <c r="H348" s="781"/>
    </row>
    <row r="349" spans="1:8" ht="21.9" customHeight="1">
      <c r="A349" s="779"/>
      <c r="B349" s="780"/>
      <c r="C349" s="780"/>
      <c r="D349" s="780"/>
      <c r="E349" s="780"/>
      <c r="F349" s="781"/>
      <c r="G349" s="781"/>
      <c r="H349" s="781"/>
    </row>
    <row r="350" spans="1:8" ht="21.9" customHeight="1">
      <c r="A350" s="779"/>
      <c r="B350" s="780"/>
      <c r="C350" s="780"/>
      <c r="D350" s="780"/>
      <c r="E350" s="780"/>
      <c r="F350" s="781"/>
      <c r="G350" s="781"/>
      <c r="H350" s="781"/>
    </row>
    <row r="351" spans="1:8" ht="21.9" customHeight="1">
      <c r="A351" s="779"/>
      <c r="B351" s="780"/>
      <c r="C351" s="780"/>
      <c r="D351" s="780"/>
      <c r="E351" s="780"/>
      <c r="F351" s="781"/>
      <c r="G351" s="781"/>
      <c r="H351" s="781"/>
    </row>
    <row r="352" spans="1:8" ht="21.9" customHeight="1">
      <c r="A352" s="779"/>
      <c r="B352" s="780"/>
      <c r="C352" s="780"/>
      <c r="D352" s="780"/>
      <c r="E352" s="780"/>
      <c r="F352" s="781"/>
      <c r="G352" s="781"/>
      <c r="H352" s="781"/>
    </row>
    <row r="353" spans="1:8" ht="21.9" customHeight="1">
      <c r="A353" s="779"/>
      <c r="B353" s="780"/>
      <c r="C353" s="780"/>
      <c r="D353" s="780"/>
      <c r="E353" s="780"/>
      <c r="F353" s="781"/>
      <c r="G353" s="781"/>
      <c r="H353" s="781"/>
    </row>
    <row r="354" spans="1:8" ht="21.9" customHeight="1">
      <c r="A354" s="779"/>
      <c r="B354" s="780"/>
      <c r="C354" s="780"/>
      <c r="D354" s="780"/>
      <c r="E354" s="780"/>
      <c r="F354" s="781"/>
      <c r="G354" s="781"/>
      <c r="H354" s="781"/>
    </row>
    <row r="355" spans="1:8" ht="21.9" customHeight="1">
      <c r="A355" s="779"/>
      <c r="B355" s="780"/>
      <c r="C355" s="780"/>
      <c r="D355" s="780"/>
      <c r="E355" s="780"/>
      <c r="F355" s="781"/>
      <c r="G355" s="781"/>
      <c r="H355" s="781"/>
    </row>
    <row r="356" spans="1:8" ht="21.9" customHeight="1">
      <c r="A356" s="779"/>
      <c r="B356" s="780"/>
      <c r="C356" s="780"/>
      <c r="D356" s="780"/>
      <c r="E356" s="780"/>
      <c r="F356" s="781"/>
      <c r="G356" s="781"/>
      <c r="H356" s="781"/>
    </row>
    <row r="357" spans="1:8" ht="21.9" customHeight="1">
      <c r="A357" s="779"/>
      <c r="B357" s="780"/>
      <c r="C357" s="780"/>
      <c r="D357" s="780"/>
      <c r="E357" s="780"/>
      <c r="F357" s="781"/>
      <c r="G357" s="781"/>
      <c r="H357" s="781"/>
    </row>
    <row r="358" spans="1:8" ht="21.9" customHeight="1">
      <c r="A358" s="779"/>
      <c r="B358" s="780"/>
      <c r="C358" s="780"/>
      <c r="D358" s="780"/>
      <c r="E358" s="780"/>
      <c r="F358" s="781"/>
      <c r="G358" s="781"/>
      <c r="H358" s="781"/>
    </row>
    <row r="359" spans="1:8" ht="21.9" customHeight="1">
      <c r="A359" s="779"/>
      <c r="B359" s="780"/>
      <c r="C359" s="780"/>
      <c r="D359" s="780"/>
      <c r="E359" s="780"/>
      <c r="F359" s="781"/>
      <c r="G359" s="781"/>
      <c r="H359" s="781"/>
    </row>
    <row r="360" spans="1:8" ht="21.9" customHeight="1">
      <c r="A360" s="779"/>
      <c r="B360" s="780"/>
      <c r="C360" s="780"/>
      <c r="D360" s="780"/>
      <c r="E360" s="780"/>
      <c r="F360" s="781"/>
      <c r="G360" s="781"/>
      <c r="H360" s="781"/>
    </row>
    <row r="361" spans="1:8" ht="21.9" customHeight="1">
      <c r="A361" s="779"/>
      <c r="B361" s="780"/>
      <c r="C361" s="780"/>
      <c r="D361" s="780"/>
      <c r="E361" s="780"/>
      <c r="F361" s="781"/>
      <c r="G361" s="781"/>
      <c r="H361" s="781"/>
    </row>
    <row r="362" spans="1:8" ht="21.9" customHeight="1">
      <c r="A362" s="779"/>
      <c r="B362" s="780"/>
      <c r="C362" s="780"/>
      <c r="D362" s="780"/>
      <c r="E362" s="780"/>
      <c r="F362" s="781"/>
      <c r="G362" s="781"/>
      <c r="H362" s="781"/>
    </row>
    <row r="363" spans="1:8" ht="21.9" customHeight="1">
      <c r="A363" s="779"/>
      <c r="B363" s="780"/>
      <c r="C363" s="780"/>
      <c r="D363" s="780"/>
      <c r="E363" s="780"/>
      <c r="F363" s="781"/>
      <c r="G363" s="781"/>
      <c r="H363" s="781"/>
    </row>
    <row r="364" spans="1:8" ht="21.9" customHeight="1">
      <c r="A364" s="783"/>
      <c r="B364" s="780"/>
      <c r="C364" s="780"/>
      <c r="D364" s="780"/>
      <c r="E364" s="780"/>
      <c r="F364" s="784"/>
      <c r="G364" s="784"/>
      <c r="H364" s="784"/>
    </row>
    <row r="365" spans="1:8" ht="21.9" customHeight="1">
      <c r="A365" s="783"/>
      <c r="B365" s="780"/>
      <c r="C365" s="780"/>
      <c r="D365" s="780"/>
      <c r="E365" s="780"/>
      <c r="F365" s="784"/>
      <c r="G365" s="784"/>
      <c r="H365" s="784"/>
    </row>
    <row r="366" spans="1:8" ht="21.9" customHeight="1">
      <c r="A366" s="783"/>
      <c r="B366" s="780"/>
      <c r="C366" s="780"/>
      <c r="D366" s="780"/>
      <c r="E366" s="780"/>
      <c r="F366" s="784"/>
      <c r="G366" s="784"/>
      <c r="H366" s="784"/>
    </row>
    <row r="367" spans="1:8" ht="21.9" customHeight="1">
      <c r="A367" s="783"/>
      <c r="B367" s="780"/>
      <c r="C367" s="780"/>
      <c r="D367" s="780"/>
      <c r="E367" s="780"/>
      <c r="F367" s="784"/>
      <c r="G367" s="784"/>
      <c r="H367" s="784"/>
    </row>
    <row r="368" spans="1:8" ht="21.9" customHeight="1">
      <c r="A368" s="783"/>
      <c r="B368" s="780"/>
      <c r="C368" s="780"/>
      <c r="D368" s="780"/>
      <c r="E368" s="780"/>
      <c r="F368" s="784"/>
      <c r="G368" s="784"/>
      <c r="H368" s="784"/>
    </row>
    <row r="369" spans="1:8" ht="21.9" customHeight="1">
      <c r="A369" s="783"/>
      <c r="B369" s="780"/>
      <c r="C369" s="780"/>
      <c r="D369" s="780"/>
      <c r="E369" s="780"/>
      <c r="F369" s="784"/>
      <c r="G369" s="784"/>
      <c r="H369" s="784"/>
    </row>
    <row r="370" spans="1:8" ht="21.9" customHeight="1">
      <c r="A370" s="783"/>
      <c r="B370" s="780"/>
      <c r="C370" s="780"/>
      <c r="D370" s="780"/>
      <c r="E370" s="780"/>
      <c r="F370" s="784"/>
      <c r="G370" s="784"/>
      <c r="H370" s="784"/>
    </row>
    <row r="371" spans="1:8" ht="21.9" customHeight="1">
      <c r="A371" s="783"/>
      <c r="B371" s="780"/>
      <c r="C371" s="780"/>
      <c r="D371" s="780"/>
      <c r="E371" s="780"/>
      <c r="F371" s="784"/>
      <c r="G371" s="784"/>
      <c r="H371" s="784"/>
    </row>
    <row r="372" spans="1:8" ht="21.9" customHeight="1">
      <c r="A372" s="783"/>
      <c r="B372" s="780"/>
      <c r="C372" s="780"/>
      <c r="D372" s="780"/>
      <c r="E372" s="780"/>
      <c r="F372" s="784"/>
      <c r="G372" s="784"/>
      <c r="H372" s="784"/>
    </row>
    <row r="373" spans="1:8" ht="21.9" customHeight="1">
      <c r="A373" s="783"/>
      <c r="B373" s="780"/>
      <c r="C373" s="780"/>
      <c r="D373" s="780"/>
      <c r="E373" s="780"/>
      <c r="F373" s="784"/>
      <c r="G373" s="784"/>
      <c r="H373" s="784"/>
    </row>
    <row r="374" spans="1:8" ht="21.9" customHeight="1">
      <c r="A374" s="783"/>
      <c r="B374" s="780"/>
      <c r="C374" s="780"/>
      <c r="D374" s="780"/>
      <c r="E374" s="780"/>
      <c r="F374" s="784"/>
      <c r="G374" s="784"/>
      <c r="H374" s="784"/>
    </row>
    <row r="375" spans="1:8" ht="21.9" customHeight="1">
      <c r="A375" s="783"/>
      <c r="B375" s="780"/>
      <c r="C375" s="780"/>
      <c r="D375" s="780"/>
      <c r="E375" s="780"/>
      <c r="F375" s="784"/>
      <c r="G375" s="784"/>
      <c r="H375" s="784"/>
    </row>
    <row r="376" spans="1:8" ht="21.9" customHeight="1">
      <c r="A376" s="783"/>
      <c r="B376" s="780"/>
      <c r="C376" s="780"/>
      <c r="D376" s="780"/>
      <c r="E376" s="780"/>
      <c r="F376" s="784"/>
      <c r="G376" s="784"/>
      <c r="H376" s="784"/>
    </row>
    <row r="377" spans="1:8" ht="21.9" customHeight="1">
      <c r="A377" s="783"/>
      <c r="B377" s="780"/>
      <c r="C377" s="780"/>
      <c r="D377" s="780"/>
      <c r="E377" s="780"/>
      <c r="F377" s="784"/>
      <c r="G377" s="784"/>
      <c r="H377" s="784"/>
    </row>
    <row r="378" spans="1:8" ht="21.9" customHeight="1">
      <c r="A378" s="783"/>
      <c r="B378" s="780"/>
      <c r="C378" s="780"/>
      <c r="D378" s="780"/>
      <c r="E378" s="780"/>
      <c r="F378" s="784"/>
      <c r="G378" s="784"/>
      <c r="H378" s="784"/>
    </row>
    <row r="379" spans="1:8" ht="21.9" customHeight="1">
      <c r="A379" s="783"/>
      <c r="B379" s="780"/>
      <c r="C379" s="780"/>
      <c r="D379" s="780"/>
      <c r="E379" s="780"/>
      <c r="F379" s="784"/>
      <c r="G379" s="784"/>
      <c r="H379" s="784"/>
    </row>
    <row r="380" spans="1:8" ht="21.9" customHeight="1">
      <c r="A380" s="783"/>
      <c r="B380" s="780"/>
      <c r="C380" s="780"/>
      <c r="D380" s="780"/>
      <c r="E380" s="780"/>
      <c r="F380" s="784"/>
      <c r="G380" s="784"/>
      <c r="H380" s="784"/>
    </row>
    <row r="381" spans="1:8" ht="21.9" customHeight="1">
      <c r="A381" s="783"/>
      <c r="B381" s="780"/>
      <c r="C381" s="780"/>
      <c r="D381" s="780"/>
      <c r="E381" s="780"/>
      <c r="F381" s="784"/>
      <c r="G381" s="784"/>
      <c r="H381" s="784"/>
    </row>
    <row r="382" spans="1:8" ht="21.9" customHeight="1">
      <c r="A382" s="783"/>
      <c r="B382" s="780"/>
      <c r="C382" s="780"/>
      <c r="D382" s="780"/>
      <c r="E382" s="780"/>
      <c r="F382" s="784"/>
      <c r="G382" s="784"/>
      <c r="H382" s="784"/>
    </row>
    <row r="383" spans="1:8" ht="21.9" customHeight="1">
      <c r="A383" s="783"/>
      <c r="B383" s="780"/>
      <c r="C383" s="780"/>
      <c r="D383" s="780"/>
      <c r="E383" s="780"/>
      <c r="F383" s="784"/>
      <c r="G383" s="784"/>
      <c r="H383" s="784"/>
    </row>
    <row r="384" spans="1:8" ht="21.9" customHeight="1">
      <c r="A384" s="783"/>
      <c r="B384" s="780"/>
      <c r="C384" s="780"/>
      <c r="D384" s="780"/>
      <c r="E384" s="780"/>
      <c r="F384" s="784"/>
      <c r="G384" s="784"/>
      <c r="H384" s="784"/>
    </row>
    <row r="385" spans="1:8" ht="21.9" customHeight="1">
      <c r="A385" s="783"/>
      <c r="B385" s="780"/>
      <c r="C385" s="780"/>
      <c r="D385" s="780"/>
      <c r="E385" s="780"/>
      <c r="F385" s="784"/>
      <c r="G385" s="784"/>
      <c r="H385" s="784"/>
    </row>
    <row r="386" spans="1:8" ht="21.9" customHeight="1">
      <c r="A386" s="783"/>
      <c r="B386" s="780"/>
      <c r="C386" s="780"/>
      <c r="D386" s="780"/>
      <c r="E386" s="780"/>
      <c r="F386" s="784"/>
      <c r="G386" s="784"/>
      <c r="H386" s="784"/>
    </row>
    <row r="387" spans="1:8" ht="21.9" customHeight="1">
      <c r="A387" s="783"/>
      <c r="B387" s="780"/>
      <c r="C387" s="780"/>
      <c r="D387" s="780"/>
      <c r="E387" s="780"/>
      <c r="F387" s="784"/>
      <c r="G387" s="784"/>
      <c r="H387" s="784"/>
    </row>
    <row r="388" spans="1:8" ht="21.9" customHeight="1">
      <c r="A388" s="783"/>
      <c r="B388" s="780"/>
      <c r="C388" s="780"/>
      <c r="D388" s="780"/>
      <c r="E388" s="780"/>
      <c r="F388" s="784"/>
      <c r="G388" s="784"/>
      <c r="H388" s="784"/>
    </row>
    <row r="389" spans="1:8" ht="21.9" customHeight="1">
      <c r="A389" s="783"/>
      <c r="B389" s="780"/>
      <c r="C389" s="780"/>
      <c r="D389" s="780"/>
      <c r="E389" s="780"/>
      <c r="F389" s="784"/>
      <c r="G389" s="784"/>
      <c r="H389" s="784"/>
    </row>
    <row r="390" spans="1:8" ht="21.9" customHeight="1">
      <c r="A390" s="783"/>
      <c r="B390" s="780"/>
      <c r="C390" s="780"/>
      <c r="D390" s="780"/>
      <c r="E390" s="780"/>
      <c r="F390" s="784"/>
      <c r="G390" s="784"/>
      <c r="H390" s="784"/>
    </row>
    <row r="391" spans="1:8" ht="21.9" customHeight="1">
      <c r="A391" s="783"/>
      <c r="B391" s="780"/>
      <c r="C391" s="780"/>
      <c r="D391" s="780"/>
      <c r="E391" s="780"/>
      <c r="F391" s="784"/>
      <c r="G391" s="784"/>
      <c r="H391" s="784"/>
    </row>
    <row r="392" spans="1:8" ht="21.9" customHeight="1">
      <c r="A392" s="783"/>
      <c r="B392" s="780"/>
      <c r="C392" s="780"/>
      <c r="D392" s="780"/>
      <c r="E392" s="780"/>
      <c r="F392" s="784"/>
      <c r="G392" s="784"/>
      <c r="H392" s="784"/>
    </row>
    <row r="393" spans="1:8" ht="21.9" customHeight="1">
      <c r="A393" s="783"/>
      <c r="B393" s="780"/>
      <c r="C393" s="780"/>
      <c r="D393" s="780"/>
      <c r="E393" s="780"/>
      <c r="F393" s="784"/>
      <c r="G393" s="784"/>
      <c r="H393" s="784"/>
    </row>
    <row r="394" spans="1:8" ht="21.9" customHeight="1">
      <c r="A394" s="783"/>
      <c r="B394" s="780"/>
      <c r="C394" s="780"/>
      <c r="D394" s="780"/>
      <c r="E394" s="780"/>
      <c r="F394" s="784"/>
      <c r="G394" s="784"/>
      <c r="H394" s="784"/>
    </row>
    <row r="395" spans="1:8" ht="21.9" customHeight="1">
      <c r="A395" s="783"/>
      <c r="B395" s="780"/>
      <c r="C395" s="780"/>
      <c r="D395" s="780"/>
      <c r="E395" s="780"/>
      <c r="F395" s="784"/>
      <c r="G395" s="784"/>
      <c r="H395" s="784"/>
    </row>
    <row r="396" spans="1:8" ht="21.9" customHeight="1">
      <c r="A396" s="783"/>
      <c r="B396" s="780"/>
      <c r="C396" s="780"/>
      <c r="D396" s="780"/>
      <c r="E396" s="780"/>
      <c r="F396" s="784"/>
      <c r="G396" s="784"/>
      <c r="H396" s="784"/>
    </row>
    <row r="397" spans="1:8" ht="21.9" customHeight="1">
      <c r="A397" s="783"/>
      <c r="B397" s="780"/>
      <c r="C397" s="780"/>
      <c r="D397" s="780"/>
      <c r="E397" s="780"/>
      <c r="F397" s="784"/>
      <c r="G397" s="784"/>
      <c r="H397" s="784"/>
    </row>
    <row r="398" spans="1:8" ht="21.9" customHeight="1">
      <c r="A398" s="783"/>
      <c r="B398" s="780"/>
      <c r="C398" s="780"/>
      <c r="D398" s="780"/>
      <c r="E398" s="780"/>
      <c r="F398" s="784"/>
      <c r="G398" s="784"/>
      <c r="H398" s="784"/>
    </row>
    <row r="399" spans="1:8" ht="21.9" customHeight="1">
      <c r="A399" s="783"/>
      <c r="B399" s="780"/>
      <c r="C399" s="780"/>
      <c r="D399" s="780"/>
      <c r="E399" s="780"/>
      <c r="F399" s="784"/>
      <c r="G399" s="784"/>
      <c r="H399" s="784"/>
    </row>
    <row r="400" spans="1:8" ht="21.9" customHeight="1">
      <c r="A400" s="783"/>
      <c r="B400" s="780"/>
      <c r="C400" s="780"/>
      <c r="D400" s="780"/>
      <c r="E400" s="780"/>
      <c r="F400" s="784"/>
      <c r="G400" s="784"/>
      <c r="H400" s="784"/>
    </row>
    <row r="401" spans="1:8" ht="21.9" customHeight="1">
      <c r="A401" s="783"/>
      <c r="B401" s="780"/>
      <c r="C401" s="780"/>
      <c r="D401" s="780"/>
      <c r="E401" s="780"/>
      <c r="F401" s="784"/>
      <c r="G401" s="784"/>
      <c r="H401" s="784"/>
    </row>
    <row r="402" spans="1:8" ht="21.9" customHeight="1">
      <c r="A402" s="783"/>
      <c r="B402" s="780"/>
      <c r="C402" s="780"/>
      <c r="D402" s="780"/>
      <c r="E402" s="780"/>
      <c r="F402" s="784"/>
      <c r="G402" s="784"/>
      <c r="H402" s="784"/>
    </row>
    <row r="403" spans="1:8" ht="21.9" customHeight="1">
      <c r="A403" s="783"/>
      <c r="B403" s="780"/>
      <c r="C403" s="780"/>
      <c r="D403" s="780"/>
      <c r="E403" s="780"/>
      <c r="F403" s="784"/>
      <c r="G403" s="784"/>
      <c r="H403" s="784"/>
    </row>
    <row r="404" spans="1:8" ht="21.9" customHeight="1">
      <c r="A404" s="783"/>
      <c r="B404" s="780"/>
      <c r="C404" s="780"/>
      <c r="D404" s="780"/>
      <c r="E404" s="780"/>
      <c r="F404" s="784"/>
      <c r="G404" s="784"/>
      <c r="H404" s="784"/>
    </row>
    <row r="405" spans="1:8" ht="21.9" customHeight="1">
      <c r="A405" s="783"/>
      <c r="B405" s="780"/>
      <c r="C405" s="780"/>
      <c r="D405" s="780"/>
      <c r="E405" s="780"/>
      <c r="F405" s="784"/>
      <c r="G405" s="784"/>
      <c r="H405" s="784"/>
    </row>
    <row r="406" spans="1:8" ht="21.9" customHeight="1">
      <c r="A406" s="783"/>
      <c r="B406" s="780"/>
      <c r="C406" s="780"/>
      <c r="D406" s="780"/>
      <c r="E406" s="780"/>
      <c r="F406" s="784"/>
      <c r="G406" s="784"/>
      <c r="H406" s="784"/>
    </row>
    <row r="407" spans="1:8" ht="21.9" customHeight="1">
      <c r="A407" s="783"/>
      <c r="B407" s="780"/>
      <c r="C407" s="780"/>
      <c r="D407" s="780"/>
      <c r="E407" s="780"/>
      <c r="F407" s="784"/>
      <c r="G407" s="784"/>
      <c r="H407" s="784"/>
    </row>
    <row r="408" spans="1:8" ht="21.9" customHeight="1">
      <c r="A408" s="783"/>
      <c r="B408" s="780"/>
      <c r="C408" s="780"/>
      <c r="D408" s="780"/>
      <c r="E408" s="780"/>
      <c r="F408" s="784"/>
      <c r="G408" s="784"/>
      <c r="H408" s="784"/>
    </row>
    <row r="409" spans="1:8" ht="21.9" customHeight="1">
      <c r="A409" s="783"/>
      <c r="B409" s="780"/>
      <c r="C409" s="780"/>
      <c r="D409" s="780"/>
      <c r="E409" s="780"/>
      <c r="F409" s="784"/>
      <c r="G409" s="784"/>
      <c r="H409" s="784"/>
    </row>
    <row r="410" spans="1:8" ht="21.9" customHeight="1">
      <c r="A410" s="783"/>
      <c r="B410" s="780"/>
      <c r="C410" s="780"/>
      <c r="D410" s="780"/>
      <c r="E410" s="780"/>
      <c r="F410" s="784"/>
      <c r="G410" s="784"/>
      <c r="H410" s="784"/>
    </row>
    <row r="411" spans="1:8" ht="21.9" customHeight="1">
      <c r="A411" s="783"/>
      <c r="B411" s="780"/>
      <c r="C411" s="780"/>
      <c r="D411" s="780"/>
      <c r="E411" s="780"/>
      <c r="F411" s="784"/>
      <c r="G411" s="784"/>
      <c r="H411" s="784"/>
    </row>
    <row r="412" spans="1:8" ht="21.9" customHeight="1">
      <c r="A412" s="783"/>
      <c r="B412" s="780"/>
      <c r="C412" s="780"/>
      <c r="D412" s="780"/>
      <c r="E412" s="780"/>
      <c r="F412" s="784"/>
      <c r="G412" s="784"/>
      <c r="H412" s="784"/>
    </row>
    <row r="413" spans="1:8" ht="21.9" customHeight="1">
      <c r="A413" s="783"/>
      <c r="B413" s="780"/>
      <c r="C413" s="780"/>
      <c r="D413" s="780"/>
      <c r="E413" s="780"/>
      <c r="F413" s="784"/>
      <c r="G413" s="784"/>
      <c r="H413" s="784"/>
    </row>
    <row r="414" spans="1:8" ht="21.9" customHeight="1">
      <c r="A414" s="783"/>
      <c r="B414" s="780"/>
      <c r="C414" s="780"/>
      <c r="D414" s="780"/>
      <c r="E414" s="780"/>
      <c r="F414" s="784"/>
      <c r="G414" s="784"/>
      <c r="H414" s="784"/>
    </row>
    <row r="415" spans="1:8" ht="21.9" customHeight="1">
      <c r="A415" s="783"/>
      <c r="B415" s="780"/>
      <c r="C415" s="780"/>
      <c r="D415" s="780"/>
      <c r="E415" s="780"/>
      <c r="F415" s="784"/>
      <c r="G415" s="784"/>
      <c r="H415" s="784"/>
    </row>
    <row r="416" spans="1:8" ht="21.9" customHeight="1">
      <c r="A416" s="783"/>
      <c r="B416" s="780"/>
      <c r="C416" s="780"/>
      <c r="D416" s="780"/>
      <c r="E416" s="780"/>
      <c r="F416" s="784"/>
      <c r="G416" s="784"/>
      <c r="H416" s="784"/>
    </row>
    <row r="417" spans="1:8" ht="21.9" customHeight="1">
      <c r="A417" s="783"/>
      <c r="B417" s="780"/>
      <c r="C417" s="780"/>
      <c r="D417" s="780"/>
      <c r="E417" s="780"/>
      <c r="F417" s="784"/>
      <c r="G417" s="784"/>
      <c r="H417" s="784"/>
    </row>
    <row r="418" spans="1:8" ht="21.9" customHeight="1">
      <c r="A418" s="783"/>
      <c r="B418" s="780"/>
      <c r="C418" s="780"/>
      <c r="D418" s="780"/>
      <c r="E418" s="780"/>
      <c r="F418" s="784"/>
      <c r="G418" s="784"/>
      <c r="H418" s="784"/>
    </row>
    <row r="419" spans="1:8" ht="21.9" customHeight="1">
      <c r="A419" s="783"/>
      <c r="B419" s="780"/>
      <c r="C419" s="780"/>
      <c r="D419" s="780"/>
      <c r="E419" s="780"/>
      <c r="F419" s="784"/>
      <c r="G419" s="784"/>
      <c r="H419" s="784"/>
    </row>
    <row r="420" spans="1:8" ht="21.9" customHeight="1">
      <c r="A420" s="783"/>
      <c r="B420" s="780"/>
      <c r="C420" s="780"/>
      <c r="D420" s="780"/>
      <c r="E420" s="780"/>
      <c r="F420" s="784"/>
      <c r="G420" s="784"/>
      <c r="H420" s="784"/>
    </row>
    <row r="421" spans="1:8" ht="21.9" customHeight="1">
      <c r="A421" s="783"/>
      <c r="B421" s="780"/>
      <c r="C421" s="780"/>
      <c r="D421" s="780"/>
      <c r="E421" s="780"/>
      <c r="F421" s="784"/>
      <c r="G421" s="784"/>
      <c r="H421" s="784"/>
    </row>
    <row r="422" spans="1:8" ht="21.9" customHeight="1">
      <c r="A422" s="783"/>
      <c r="B422" s="780"/>
      <c r="C422" s="780"/>
      <c r="D422" s="780"/>
      <c r="E422" s="780"/>
      <c r="F422" s="784"/>
      <c r="G422" s="784"/>
      <c r="H422" s="784"/>
    </row>
    <row r="423" spans="1:8" ht="21.9" customHeight="1">
      <c r="A423" s="783"/>
      <c r="B423" s="780"/>
      <c r="C423" s="780"/>
      <c r="D423" s="780"/>
      <c r="E423" s="780"/>
      <c r="F423" s="784"/>
      <c r="G423" s="784"/>
      <c r="H423" s="784"/>
    </row>
    <row r="424" spans="1:8" ht="21.9" customHeight="1">
      <c r="A424" s="783"/>
      <c r="B424" s="780"/>
      <c r="C424" s="780"/>
      <c r="D424" s="780"/>
      <c r="E424" s="780"/>
      <c r="F424" s="784"/>
      <c r="G424" s="784"/>
      <c r="H424" s="784"/>
    </row>
    <row r="425" spans="1:8" ht="21.9" customHeight="1">
      <c r="A425" s="783"/>
      <c r="B425" s="780"/>
      <c r="C425" s="780"/>
      <c r="D425" s="780"/>
      <c r="E425" s="780"/>
      <c r="F425" s="784"/>
      <c r="G425" s="784"/>
      <c r="H425" s="784"/>
    </row>
    <row r="426" spans="1:8" ht="21.9" customHeight="1">
      <c r="A426" s="783"/>
      <c r="B426" s="780"/>
      <c r="C426" s="780"/>
      <c r="D426" s="780"/>
      <c r="E426" s="780"/>
      <c r="F426" s="784"/>
      <c r="G426" s="784"/>
      <c r="H426" s="784"/>
    </row>
    <row r="427" spans="1:8" ht="21.9" customHeight="1">
      <c r="A427" s="783"/>
      <c r="B427" s="780"/>
      <c r="C427" s="780"/>
      <c r="D427" s="780"/>
      <c r="E427" s="780"/>
      <c r="F427" s="784"/>
      <c r="G427" s="784"/>
      <c r="H427" s="784"/>
    </row>
    <row r="428" spans="1:8" ht="21.9" customHeight="1">
      <c r="A428" s="783"/>
      <c r="B428" s="780"/>
      <c r="C428" s="780"/>
      <c r="D428" s="780"/>
      <c r="E428" s="780"/>
      <c r="F428" s="784"/>
      <c r="G428" s="784"/>
      <c r="H428" s="784"/>
    </row>
    <row r="429" spans="1:8" ht="21.9" customHeight="1">
      <c r="A429" s="783"/>
      <c r="B429" s="780"/>
      <c r="C429" s="780"/>
      <c r="D429" s="780"/>
      <c r="E429" s="780"/>
      <c r="F429" s="784"/>
      <c r="G429" s="784"/>
      <c r="H429" s="784"/>
    </row>
    <row r="430" spans="1:8" ht="21.9" customHeight="1">
      <c r="A430" s="783"/>
      <c r="B430" s="780"/>
      <c r="C430" s="780"/>
      <c r="D430" s="780"/>
      <c r="E430" s="780"/>
      <c r="F430" s="784"/>
      <c r="G430" s="784"/>
      <c r="H430" s="784"/>
    </row>
    <row r="431" spans="1:8" ht="21.9" customHeight="1">
      <c r="A431" s="783"/>
      <c r="B431" s="780"/>
      <c r="C431" s="780"/>
      <c r="D431" s="780"/>
      <c r="E431" s="780"/>
      <c r="F431" s="784"/>
      <c r="G431" s="784"/>
      <c r="H431" s="784"/>
    </row>
    <row r="432" spans="1:8" ht="21.9" customHeight="1">
      <c r="A432" s="783"/>
      <c r="B432" s="780"/>
      <c r="C432" s="780"/>
      <c r="D432" s="780"/>
      <c r="E432" s="780"/>
      <c r="F432" s="784"/>
      <c r="G432" s="784"/>
      <c r="H432" s="784"/>
    </row>
    <row r="433" spans="1:8" ht="21.9" customHeight="1">
      <c r="A433" s="783"/>
      <c r="B433" s="780"/>
      <c r="C433" s="780"/>
      <c r="D433" s="780"/>
      <c r="E433" s="780"/>
      <c r="F433" s="784"/>
      <c r="G433" s="784"/>
      <c r="H433" s="784"/>
    </row>
    <row r="434" spans="1:8" ht="21.9" customHeight="1">
      <c r="A434" s="783"/>
      <c r="B434" s="780"/>
      <c r="C434" s="780"/>
      <c r="D434" s="780"/>
      <c r="E434" s="780"/>
      <c r="F434" s="784"/>
      <c r="G434" s="784"/>
      <c r="H434" s="784"/>
    </row>
    <row r="435" spans="1:8" ht="21.9" customHeight="1">
      <c r="A435" s="783"/>
      <c r="B435" s="780"/>
      <c r="C435" s="780"/>
      <c r="D435" s="780"/>
      <c r="E435" s="780"/>
      <c r="F435" s="784"/>
      <c r="G435" s="784"/>
      <c r="H435" s="784"/>
    </row>
    <row r="436" spans="1:8" ht="21.9" customHeight="1">
      <c r="A436" s="783"/>
      <c r="B436" s="780"/>
      <c r="C436" s="780"/>
      <c r="D436" s="780"/>
      <c r="E436" s="780"/>
      <c r="F436" s="784"/>
      <c r="G436" s="784"/>
      <c r="H436" s="784"/>
    </row>
    <row r="437" spans="1:8" ht="21.9" customHeight="1">
      <c r="A437" s="783"/>
      <c r="B437" s="780"/>
      <c r="C437" s="780"/>
      <c r="D437" s="780"/>
      <c r="E437" s="780"/>
      <c r="F437" s="784"/>
      <c r="G437" s="784"/>
      <c r="H437" s="784"/>
    </row>
    <row r="438" spans="1:8" ht="21.9" customHeight="1">
      <c r="A438" s="783"/>
      <c r="B438" s="780"/>
      <c r="C438" s="780"/>
      <c r="D438" s="780"/>
      <c r="E438" s="780"/>
      <c r="F438" s="784"/>
      <c r="G438" s="784"/>
      <c r="H438" s="784"/>
    </row>
    <row r="439" spans="1:8" ht="21.9" customHeight="1">
      <c r="A439" s="783"/>
      <c r="B439" s="780"/>
      <c r="C439" s="780"/>
      <c r="D439" s="780"/>
      <c r="E439" s="780"/>
      <c r="F439" s="784"/>
      <c r="G439" s="784"/>
      <c r="H439" s="784"/>
    </row>
    <row r="440" spans="1:8" ht="21.9" customHeight="1">
      <c r="A440" s="783"/>
      <c r="B440" s="780"/>
      <c r="C440" s="780"/>
      <c r="D440" s="780"/>
      <c r="E440" s="780"/>
      <c r="F440" s="784"/>
      <c r="G440" s="784"/>
      <c r="H440" s="784"/>
    </row>
    <row r="441" spans="1:8" ht="21.9" customHeight="1">
      <c r="A441" s="783"/>
      <c r="B441" s="780"/>
      <c r="C441" s="780"/>
      <c r="D441" s="780"/>
      <c r="E441" s="780"/>
      <c r="F441" s="784"/>
      <c r="G441" s="784"/>
      <c r="H441" s="784"/>
    </row>
    <row r="442" spans="1:8" ht="21.9" customHeight="1">
      <c r="A442" s="783"/>
      <c r="B442" s="780"/>
      <c r="C442" s="780"/>
      <c r="D442" s="780"/>
      <c r="E442" s="780"/>
      <c r="F442" s="784"/>
      <c r="G442" s="784"/>
      <c r="H442" s="784"/>
    </row>
    <row r="443" spans="1:8" ht="21.9" customHeight="1">
      <c r="A443" s="783"/>
      <c r="B443" s="780"/>
      <c r="C443" s="780"/>
      <c r="D443" s="780"/>
      <c r="E443" s="780"/>
      <c r="F443" s="784"/>
      <c r="G443" s="784"/>
      <c r="H443" s="784"/>
    </row>
    <row r="444" spans="1:8" ht="21.9" customHeight="1">
      <c r="A444" s="783"/>
      <c r="B444" s="780"/>
      <c r="C444" s="780"/>
      <c r="D444" s="780"/>
      <c r="E444" s="780"/>
      <c r="F444" s="784"/>
      <c r="G444" s="784"/>
      <c r="H444" s="784"/>
    </row>
    <row r="445" spans="1:8" ht="21.9" customHeight="1">
      <c r="A445" s="783"/>
      <c r="B445" s="780"/>
      <c r="C445" s="780"/>
      <c r="D445" s="780"/>
      <c r="E445" s="780"/>
      <c r="F445" s="784"/>
      <c r="G445" s="784"/>
      <c r="H445" s="784"/>
    </row>
    <row r="446" spans="1:8" ht="21.9" customHeight="1">
      <c r="A446" s="783"/>
      <c r="B446" s="780"/>
      <c r="C446" s="780"/>
      <c r="D446" s="780"/>
      <c r="E446" s="780"/>
      <c r="F446" s="784"/>
      <c r="G446" s="784"/>
      <c r="H446" s="784"/>
    </row>
    <row r="447" spans="1:8" ht="21.9" customHeight="1">
      <c r="A447" s="783"/>
      <c r="B447" s="780"/>
      <c r="C447" s="780"/>
      <c r="D447" s="780"/>
      <c r="E447" s="780"/>
      <c r="F447" s="784"/>
      <c r="G447" s="784"/>
      <c r="H447" s="784"/>
    </row>
    <row r="448" spans="1:8" ht="21.9" customHeight="1">
      <c r="A448" s="783"/>
      <c r="B448" s="780"/>
      <c r="C448" s="780"/>
      <c r="D448" s="780"/>
      <c r="E448" s="780"/>
      <c r="F448" s="784"/>
      <c r="G448" s="784"/>
      <c r="H448" s="784"/>
    </row>
    <row r="449" spans="1:8" ht="21.9" customHeight="1">
      <c r="A449" s="783"/>
      <c r="B449" s="780"/>
      <c r="C449" s="780"/>
      <c r="D449" s="780"/>
      <c r="E449" s="780"/>
      <c r="F449" s="784"/>
      <c r="G449" s="784"/>
      <c r="H449" s="784"/>
    </row>
    <row r="450" spans="1:8" ht="21.9" customHeight="1">
      <c r="A450" s="783"/>
      <c r="B450" s="780"/>
      <c r="C450" s="780"/>
      <c r="D450" s="780"/>
      <c r="E450" s="780"/>
      <c r="F450" s="784"/>
      <c r="G450" s="784"/>
      <c r="H450" s="784"/>
    </row>
    <row r="451" spans="1:8" ht="21.9" customHeight="1">
      <c r="A451" s="783"/>
      <c r="B451" s="780"/>
      <c r="C451" s="780"/>
      <c r="D451" s="780"/>
      <c r="E451" s="780"/>
      <c r="F451" s="784"/>
      <c r="G451" s="784"/>
      <c r="H451" s="784"/>
    </row>
    <row r="452" spans="1:8" ht="21.9" customHeight="1">
      <c r="A452" s="783"/>
      <c r="B452" s="780"/>
      <c r="C452" s="780"/>
      <c r="D452" s="780"/>
      <c r="E452" s="780"/>
      <c r="F452" s="784"/>
      <c r="G452" s="784"/>
      <c r="H452" s="784"/>
    </row>
    <row r="453" spans="1:8" ht="21.9" customHeight="1">
      <c r="A453" s="783"/>
      <c r="B453" s="780"/>
      <c r="C453" s="780"/>
      <c r="D453" s="780"/>
      <c r="E453" s="780"/>
      <c r="F453" s="784"/>
      <c r="G453" s="784"/>
      <c r="H453" s="784"/>
    </row>
    <row r="454" spans="1:8" ht="21.9" customHeight="1">
      <c r="A454" s="783"/>
      <c r="B454" s="780"/>
      <c r="C454" s="780"/>
      <c r="D454" s="780"/>
      <c r="E454" s="780"/>
      <c r="F454" s="784"/>
      <c r="G454" s="784"/>
      <c r="H454" s="784"/>
    </row>
    <row r="455" spans="1:8" ht="21.9" customHeight="1">
      <c r="A455" s="783"/>
      <c r="B455" s="780"/>
      <c r="C455" s="780"/>
      <c r="D455" s="780"/>
      <c r="E455" s="780"/>
      <c r="F455" s="784"/>
      <c r="G455" s="784"/>
      <c r="H455" s="784"/>
    </row>
    <row r="456" spans="1:8" ht="21.9" customHeight="1">
      <c r="A456" s="783"/>
      <c r="B456" s="780"/>
      <c r="C456" s="780"/>
      <c r="D456" s="780"/>
      <c r="E456" s="780"/>
      <c r="F456" s="784"/>
      <c r="G456" s="784"/>
      <c r="H456" s="784"/>
    </row>
    <row r="457" spans="1:8" ht="21.9" customHeight="1">
      <c r="A457" s="783"/>
      <c r="B457" s="780"/>
      <c r="C457" s="780"/>
      <c r="D457" s="780"/>
      <c r="E457" s="780"/>
      <c r="F457" s="784"/>
      <c r="G457" s="784"/>
      <c r="H457" s="784"/>
    </row>
    <row r="458" spans="1:8" ht="21.9" customHeight="1">
      <c r="A458" s="783"/>
      <c r="B458" s="780"/>
      <c r="C458" s="780"/>
      <c r="D458" s="780"/>
      <c r="E458" s="780"/>
      <c r="F458" s="784"/>
      <c r="G458" s="784"/>
      <c r="H458" s="784"/>
    </row>
    <row r="459" spans="1:8" ht="21.9" customHeight="1">
      <c r="A459" s="783"/>
      <c r="B459" s="780"/>
      <c r="C459" s="780"/>
      <c r="D459" s="780"/>
      <c r="E459" s="780"/>
      <c r="F459" s="784"/>
      <c r="G459" s="784"/>
      <c r="H459" s="784"/>
    </row>
    <row r="460" spans="1:8" ht="21.9" customHeight="1">
      <c r="A460" s="783"/>
      <c r="B460" s="780"/>
      <c r="C460" s="780"/>
      <c r="D460" s="780"/>
      <c r="E460" s="780"/>
      <c r="F460" s="784"/>
      <c r="G460" s="784"/>
      <c r="H460" s="784"/>
    </row>
    <row r="461" spans="1:8" ht="21.9" customHeight="1">
      <c r="A461" s="783"/>
      <c r="B461" s="780"/>
      <c r="C461" s="780"/>
      <c r="D461" s="780"/>
      <c r="E461" s="780"/>
      <c r="F461" s="784"/>
      <c r="G461" s="784"/>
      <c r="H461" s="784"/>
    </row>
    <row r="462" spans="1:8" ht="21.9" customHeight="1">
      <c r="A462" s="783"/>
      <c r="B462" s="780"/>
      <c r="C462" s="780"/>
      <c r="D462" s="780"/>
      <c r="E462" s="780"/>
      <c r="F462" s="784"/>
      <c r="G462" s="784"/>
      <c r="H462" s="784"/>
    </row>
    <row r="463" spans="1:8" ht="21.9" customHeight="1">
      <c r="A463" s="783"/>
      <c r="B463" s="780"/>
      <c r="C463" s="780"/>
      <c r="D463" s="780"/>
      <c r="E463" s="780"/>
      <c r="F463" s="784"/>
      <c r="G463" s="784"/>
      <c r="H463" s="784"/>
    </row>
    <row r="464" spans="1:8" ht="21.9" customHeight="1">
      <c r="A464" s="783"/>
      <c r="B464" s="780"/>
      <c r="C464" s="780"/>
      <c r="D464" s="780"/>
      <c r="E464" s="780"/>
      <c r="F464" s="784"/>
      <c r="G464" s="784"/>
      <c r="H464" s="784"/>
    </row>
    <row r="465" spans="1:8" ht="21.9" customHeight="1">
      <c r="A465" s="783"/>
      <c r="B465" s="780"/>
      <c r="C465" s="780"/>
      <c r="D465" s="780"/>
      <c r="E465" s="780"/>
      <c r="F465" s="784"/>
      <c r="G465" s="784"/>
      <c r="H465" s="784"/>
    </row>
    <row r="466" spans="1:8" ht="21.9" customHeight="1">
      <c r="A466" s="783"/>
      <c r="B466" s="780"/>
      <c r="C466" s="780"/>
      <c r="D466" s="780"/>
      <c r="E466" s="780"/>
      <c r="F466" s="784"/>
      <c r="G466" s="784"/>
      <c r="H466" s="784"/>
    </row>
    <row r="467" spans="1:8" ht="21.9" customHeight="1">
      <c r="A467" s="783"/>
      <c r="B467" s="780"/>
      <c r="C467" s="780"/>
      <c r="D467" s="780"/>
      <c r="E467" s="780"/>
      <c r="F467" s="784"/>
      <c r="G467" s="784"/>
      <c r="H467" s="784"/>
    </row>
    <row r="468" spans="1:8" ht="21.9" customHeight="1">
      <c r="A468" s="783"/>
      <c r="B468" s="780"/>
      <c r="C468" s="780"/>
      <c r="D468" s="780"/>
      <c r="E468" s="780"/>
      <c r="F468" s="784"/>
      <c r="G468" s="784"/>
      <c r="H468" s="784"/>
    </row>
    <row r="469" spans="1:8" ht="21.9" customHeight="1">
      <c r="A469" s="783"/>
      <c r="B469" s="780"/>
      <c r="C469" s="780"/>
      <c r="D469" s="780"/>
      <c r="E469" s="780"/>
      <c r="F469" s="784"/>
      <c r="G469" s="784"/>
      <c r="H469" s="784"/>
    </row>
    <row r="470" spans="1:8" ht="21.9" customHeight="1">
      <c r="A470" s="783"/>
      <c r="B470" s="780"/>
      <c r="C470" s="780"/>
      <c r="D470" s="780"/>
      <c r="E470" s="780"/>
      <c r="F470" s="784"/>
      <c r="G470" s="784"/>
      <c r="H470" s="784"/>
    </row>
    <row r="471" spans="1:8" ht="21.9" customHeight="1">
      <c r="A471" s="783"/>
      <c r="B471" s="780"/>
      <c r="C471" s="780"/>
      <c r="D471" s="780"/>
      <c r="E471" s="780"/>
      <c r="F471" s="784"/>
      <c r="G471" s="784"/>
      <c r="H471" s="784"/>
    </row>
    <row r="472" spans="1:8" ht="21.9" customHeight="1">
      <c r="A472" s="783"/>
      <c r="B472" s="780"/>
      <c r="C472" s="780"/>
      <c r="D472" s="780"/>
      <c r="E472" s="780"/>
      <c r="F472" s="784"/>
      <c r="G472" s="784"/>
      <c r="H472" s="784"/>
    </row>
    <row r="473" spans="1:8" ht="21.9" customHeight="1">
      <c r="A473" s="783"/>
      <c r="B473" s="780"/>
      <c r="C473" s="780"/>
      <c r="D473" s="780"/>
      <c r="E473" s="780"/>
      <c r="F473" s="784"/>
      <c r="G473" s="784"/>
      <c r="H473" s="784"/>
    </row>
    <row r="474" spans="1:8" ht="21.9" customHeight="1">
      <c r="A474" s="783"/>
      <c r="B474" s="780"/>
      <c r="C474" s="780"/>
      <c r="D474" s="780"/>
      <c r="E474" s="780"/>
      <c r="F474" s="784"/>
      <c r="G474" s="784"/>
      <c r="H474" s="784"/>
    </row>
    <row r="475" spans="1:8" ht="21.9" customHeight="1">
      <c r="A475" s="783"/>
      <c r="B475" s="780"/>
      <c r="C475" s="780"/>
      <c r="D475" s="780"/>
      <c r="E475" s="780"/>
      <c r="F475" s="784"/>
      <c r="G475" s="784"/>
      <c r="H475" s="784"/>
    </row>
    <row r="476" spans="1:8" ht="21.9" customHeight="1">
      <c r="A476" s="783"/>
      <c r="B476" s="780"/>
      <c r="C476" s="780"/>
      <c r="D476" s="780"/>
      <c r="E476" s="780"/>
      <c r="F476" s="784"/>
      <c r="G476" s="784"/>
      <c r="H476" s="784"/>
    </row>
    <row r="477" spans="1:8" ht="21.9" customHeight="1">
      <c r="A477" s="783"/>
      <c r="B477" s="780"/>
      <c r="C477" s="780"/>
      <c r="D477" s="780"/>
      <c r="E477" s="780"/>
      <c r="F477" s="784"/>
      <c r="G477" s="784"/>
      <c r="H477" s="784"/>
    </row>
    <row r="478" spans="1:8" ht="21.9" customHeight="1">
      <c r="A478" s="783"/>
      <c r="B478" s="780"/>
      <c r="C478" s="780"/>
      <c r="D478" s="780"/>
      <c r="E478" s="780"/>
      <c r="F478" s="784"/>
      <c r="G478" s="784"/>
      <c r="H478" s="784"/>
    </row>
    <row r="479" spans="1:8" ht="21.9" customHeight="1">
      <c r="A479" s="783"/>
      <c r="B479" s="780"/>
      <c r="C479" s="780"/>
      <c r="D479" s="780"/>
      <c r="E479" s="780"/>
      <c r="F479" s="784"/>
      <c r="G479" s="784"/>
      <c r="H479" s="784"/>
    </row>
    <row r="480" spans="1:8" ht="21.9" customHeight="1">
      <c r="A480" s="783"/>
      <c r="B480" s="780"/>
      <c r="C480" s="780"/>
      <c r="D480" s="780"/>
      <c r="E480" s="780"/>
      <c r="F480" s="784"/>
      <c r="G480" s="784"/>
      <c r="H480" s="784"/>
    </row>
    <row r="481" spans="1:8" ht="21.9" customHeight="1">
      <c r="A481" s="783"/>
      <c r="B481" s="780"/>
      <c r="C481" s="780"/>
      <c r="D481" s="780"/>
      <c r="E481" s="780"/>
      <c r="F481" s="784"/>
      <c r="G481" s="784"/>
      <c r="H481" s="784"/>
    </row>
    <row r="482" spans="1:8" ht="21.9" customHeight="1">
      <c r="A482" s="783"/>
      <c r="B482" s="780"/>
      <c r="C482" s="780"/>
      <c r="D482" s="780"/>
      <c r="E482" s="780"/>
      <c r="F482" s="784"/>
      <c r="G482" s="784"/>
      <c r="H482" s="784"/>
    </row>
    <row r="483" spans="1:8" ht="21.9" customHeight="1">
      <c r="A483" s="783"/>
      <c r="B483" s="780"/>
      <c r="C483" s="780"/>
      <c r="D483" s="780"/>
      <c r="E483" s="780"/>
      <c r="F483" s="784"/>
      <c r="G483" s="784"/>
      <c r="H483" s="784"/>
    </row>
    <row r="484" spans="1:8" ht="21.9" customHeight="1">
      <c r="A484" s="783"/>
      <c r="B484" s="780"/>
      <c r="C484" s="780"/>
      <c r="D484" s="780"/>
      <c r="E484" s="780"/>
      <c r="F484" s="784"/>
      <c r="G484" s="784"/>
      <c r="H484" s="784"/>
    </row>
    <row r="485" spans="1:8" ht="21.9" customHeight="1">
      <c r="A485" s="783"/>
      <c r="B485" s="780"/>
      <c r="C485" s="780"/>
      <c r="D485" s="780"/>
      <c r="E485" s="780"/>
      <c r="F485" s="784"/>
      <c r="G485" s="784"/>
      <c r="H485" s="784"/>
    </row>
    <row r="486" spans="1:8" ht="21.9" customHeight="1">
      <c r="A486" s="783"/>
      <c r="B486" s="780"/>
      <c r="C486" s="780"/>
      <c r="D486" s="780"/>
      <c r="E486" s="780"/>
      <c r="F486" s="784"/>
      <c r="G486" s="784"/>
      <c r="H486" s="784"/>
    </row>
    <row r="487" spans="1:8" ht="21.9" customHeight="1">
      <c r="A487" s="783"/>
      <c r="B487" s="780"/>
      <c r="C487" s="780"/>
      <c r="D487" s="780"/>
      <c r="E487" s="780"/>
      <c r="F487" s="784"/>
      <c r="G487" s="784"/>
      <c r="H487" s="784"/>
    </row>
    <row r="488" spans="1:8" ht="21.9" customHeight="1">
      <c r="A488" s="783"/>
      <c r="B488" s="780"/>
      <c r="C488" s="780"/>
      <c r="D488" s="780"/>
      <c r="E488" s="780"/>
      <c r="F488" s="784"/>
      <c r="G488" s="784"/>
      <c r="H488" s="784"/>
    </row>
    <row r="489" spans="1:8" ht="21.9" customHeight="1">
      <c r="A489" s="783"/>
      <c r="B489" s="780"/>
      <c r="C489" s="780"/>
      <c r="D489" s="780"/>
      <c r="E489" s="780"/>
      <c r="F489" s="784"/>
      <c r="G489" s="784"/>
      <c r="H489" s="784"/>
    </row>
    <row r="490" spans="1:8" ht="21.9" customHeight="1">
      <c r="A490" s="783"/>
      <c r="B490" s="780"/>
      <c r="C490" s="780"/>
      <c r="D490" s="780"/>
      <c r="E490" s="780"/>
      <c r="F490" s="784"/>
      <c r="G490" s="784"/>
      <c r="H490" s="784"/>
    </row>
    <row r="491" spans="1:8" ht="21.9" customHeight="1">
      <c r="A491" s="783"/>
      <c r="B491" s="780"/>
      <c r="C491" s="780"/>
      <c r="D491" s="780"/>
      <c r="E491" s="780"/>
      <c r="F491" s="784"/>
      <c r="G491" s="784"/>
      <c r="H491" s="784"/>
    </row>
    <row r="492" spans="1:8" ht="21.9" customHeight="1">
      <c r="A492" s="783"/>
      <c r="B492" s="780"/>
      <c r="C492" s="780"/>
      <c r="D492" s="780"/>
      <c r="E492" s="780"/>
      <c r="F492" s="784"/>
      <c r="G492" s="784"/>
      <c r="H492" s="784"/>
    </row>
    <row r="493" spans="1:8" ht="21.9" customHeight="1">
      <c r="A493" s="783"/>
      <c r="B493" s="780"/>
      <c r="C493" s="780"/>
      <c r="D493" s="780"/>
      <c r="E493" s="780"/>
      <c r="F493" s="784"/>
      <c r="G493" s="784"/>
      <c r="H493" s="784"/>
    </row>
    <row r="494" spans="1:8" ht="21.9" customHeight="1">
      <c r="A494" s="783"/>
      <c r="B494" s="780"/>
      <c r="C494" s="780"/>
      <c r="D494" s="780"/>
      <c r="E494" s="780"/>
      <c r="F494" s="784"/>
      <c r="G494" s="784"/>
      <c r="H494" s="784"/>
    </row>
    <row r="495" spans="1:8" ht="21.9" customHeight="1">
      <c r="A495" s="783"/>
      <c r="B495" s="780"/>
      <c r="C495" s="780"/>
      <c r="D495" s="780"/>
      <c r="E495" s="780"/>
      <c r="F495" s="784"/>
      <c r="G495" s="784"/>
      <c r="H495" s="784"/>
    </row>
    <row r="496" spans="1:8" ht="21.9" customHeight="1">
      <c r="A496" s="783"/>
      <c r="B496" s="780"/>
      <c r="C496" s="780"/>
      <c r="D496" s="780"/>
      <c r="E496" s="780"/>
      <c r="F496" s="784"/>
      <c r="G496" s="784"/>
      <c r="H496" s="784"/>
    </row>
    <row r="497" spans="1:8" ht="21.9" customHeight="1">
      <c r="A497" s="783"/>
      <c r="B497" s="780"/>
      <c r="C497" s="780"/>
      <c r="D497" s="780"/>
      <c r="E497" s="780"/>
      <c r="F497" s="784"/>
      <c r="G497" s="784"/>
      <c r="H497" s="784"/>
    </row>
    <row r="498" spans="1:8" ht="21.9" customHeight="1">
      <c r="A498" s="783"/>
      <c r="B498" s="780"/>
      <c r="C498" s="780"/>
      <c r="D498" s="780"/>
      <c r="E498" s="780"/>
      <c r="F498" s="784"/>
      <c r="G498" s="784"/>
      <c r="H498" s="784"/>
    </row>
    <row r="499" spans="1:8" ht="21.9" customHeight="1">
      <c r="A499" s="783"/>
      <c r="B499" s="780"/>
      <c r="C499" s="780"/>
      <c r="D499" s="780"/>
      <c r="E499" s="780"/>
      <c r="F499" s="784"/>
      <c r="G499" s="784"/>
      <c r="H499" s="784"/>
    </row>
    <row r="500" spans="1:8" ht="21.9" customHeight="1">
      <c r="A500" s="783"/>
      <c r="B500" s="780"/>
      <c r="C500" s="780"/>
      <c r="D500" s="780"/>
      <c r="E500" s="780"/>
      <c r="F500" s="784"/>
      <c r="G500" s="784"/>
      <c r="H500" s="784"/>
    </row>
    <row r="501" spans="1:8" ht="21.9" customHeight="1">
      <c r="A501" s="783"/>
      <c r="B501" s="780"/>
      <c r="C501" s="780"/>
      <c r="D501" s="780"/>
      <c r="E501" s="780"/>
      <c r="F501" s="784"/>
      <c r="G501" s="784"/>
      <c r="H501" s="784"/>
    </row>
    <row r="502" spans="1:8" ht="21.9" customHeight="1">
      <c r="A502" s="783"/>
      <c r="B502" s="780"/>
      <c r="C502" s="780"/>
      <c r="D502" s="780"/>
      <c r="E502" s="780"/>
      <c r="F502" s="784"/>
      <c r="G502" s="784"/>
      <c r="H502" s="784"/>
    </row>
    <row r="503" spans="1:8" ht="21.9" customHeight="1">
      <c r="A503" s="783"/>
      <c r="B503" s="780"/>
      <c r="C503" s="780"/>
      <c r="D503" s="780"/>
      <c r="E503" s="780"/>
      <c r="F503" s="784"/>
      <c r="G503" s="784"/>
      <c r="H503" s="784"/>
    </row>
    <row r="504" spans="1:8" ht="21.9" customHeight="1">
      <c r="A504" s="783"/>
      <c r="B504" s="780"/>
      <c r="C504" s="780"/>
      <c r="D504" s="780"/>
      <c r="E504" s="780"/>
      <c r="F504" s="784"/>
      <c r="G504" s="784"/>
      <c r="H504" s="784"/>
    </row>
    <row r="505" spans="1:8" ht="21.9" customHeight="1">
      <c r="A505" s="783"/>
      <c r="B505" s="780"/>
      <c r="C505" s="780"/>
      <c r="D505" s="780"/>
      <c r="E505" s="780"/>
      <c r="F505" s="784"/>
      <c r="G505" s="784"/>
      <c r="H505" s="784"/>
    </row>
    <row r="506" spans="1:8" ht="21.9" customHeight="1">
      <c r="A506" s="783"/>
      <c r="B506" s="780"/>
      <c r="C506" s="780"/>
      <c r="D506" s="780"/>
      <c r="E506" s="780"/>
      <c r="F506" s="784"/>
      <c r="G506" s="784"/>
      <c r="H506" s="784"/>
    </row>
    <row r="507" spans="1:8" ht="21.9" customHeight="1">
      <c r="A507" s="783"/>
      <c r="B507" s="780"/>
      <c r="C507" s="780"/>
      <c r="D507" s="780"/>
      <c r="E507" s="780"/>
      <c r="F507" s="784"/>
      <c r="G507" s="784"/>
      <c r="H507" s="784"/>
    </row>
    <row r="508" spans="1:8" ht="21.9" customHeight="1">
      <c r="A508" s="783"/>
      <c r="B508" s="780"/>
      <c r="C508" s="780"/>
      <c r="D508" s="780"/>
      <c r="E508" s="780"/>
      <c r="F508" s="784"/>
      <c r="G508" s="784"/>
      <c r="H508" s="784"/>
    </row>
    <row r="509" spans="1:8" ht="21.9" customHeight="1">
      <c r="A509" s="783"/>
      <c r="B509" s="780"/>
      <c r="C509" s="780"/>
      <c r="D509" s="780"/>
      <c r="E509" s="780"/>
      <c r="F509" s="784"/>
      <c r="G509" s="784"/>
      <c r="H509" s="784"/>
    </row>
    <row r="510" spans="1:8" ht="21.9" customHeight="1">
      <c r="A510" s="783"/>
      <c r="B510" s="780"/>
      <c r="C510" s="780"/>
      <c r="D510" s="780"/>
      <c r="E510" s="780"/>
      <c r="F510" s="784"/>
      <c r="G510" s="784"/>
      <c r="H510" s="784"/>
    </row>
    <row r="511" spans="1:8" ht="21.9" customHeight="1">
      <c r="A511" s="783"/>
      <c r="B511" s="780"/>
      <c r="C511" s="780"/>
      <c r="D511" s="780"/>
      <c r="E511" s="780"/>
      <c r="F511" s="784"/>
      <c r="G511" s="784"/>
      <c r="H511" s="784"/>
    </row>
    <row r="512" spans="1:8" ht="21.9" customHeight="1">
      <c r="A512" s="783"/>
      <c r="B512" s="780"/>
      <c r="C512" s="780"/>
      <c r="D512" s="780"/>
      <c r="E512" s="780"/>
      <c r="F512" s="784"/>
      <c r="G512" s="784"/>
      <c r="H512" s="784"/>
    </row>
    <row r="513" spans="1:8" ht="21.9" customHeight="1">
      <c r="A513" s="783"/>
      <c r="B513" s="780"/>
      <c r="C513" s="780"/>
      <c r="D513" s="780"/>
      <c r="E513" s="780"/>
      <c r="F513" s="784"/>
      <c r="G513" s="784"/>
      <c r="H513" s="784"/>
    </row>
    <row r="514" spans="1:8" ht="21.9" customHeight="1">
      <c r="A514" s="783"/>
      <c r="B514" s="780"/>
      <c r="C514" s="780"/>
      <c r="D514" s="780"/>
      <c r="E514" s="780"/>
      <c r="F514" s="784"/>
      <c r="G514" s="784"/>
      <c r="H514" s="784"/>
    </row>
    <row r="515" spans="1:8" ht="21.9" customHeight="1">
      <c r="A515" s="783"/>
      <c r="B515" s="780"/>
      <c r="C515" s="780"/>
      <c r="D515" s="780"/>
      <c r="E515" s="780"/>
      <c r="F515" s="784"/>
      <c r="G515" s="784"/>
      <c r="H515" s="784"/>
    </row>
    <row r="516" spans="1:8" ht="21.9" customHeight="1">
      <c r="A516" s="783"/>
      <c r="B516" s="780"/>
      <c r="C516" s="780"/>
      <c r="D516" s="780"/>
      <c r="E516" s="780"/>
      <c r="F516" s="784"/>
      <c r="G516" s="784"/>
      <c r="H516" s="784"/>
    </row>
    <row r="517" spans="1:8" ht="21.9" customHeight="1">
      <c r="A517" s="783"/>
      <c r="B517" s="780"/>
      <c r="C517" s="780"/>
      <c r="D517" s="780"/>
      <c r="E517" s="780"/>
      <c r="F517" s="784"/>
      <c r="G517" s="784"/>
      <c r="H517" s="784"/>
    </row>
    <row r="518" spans="1:8" ht="21.9" customHeight="1">
      <c r="A518" s="783"/>
      <c r="B518" s="780"/>
      <c r="C518" s="780"/>
      <c r="D518" s="780"/>
      <c r="E518" s="780"/>
      <c r="F518" s="784"/>
      <c r="G518" s="784"/>
      <c r="H518" s="784"/>
    </row>
    <row r="519" spans="1:8" ht="21.9" customHeight="1">
      <c r="A519" s="783"/>
      <c r="B519" s="780"/>
      <c r="C519" s="780"/>
      <c r="D519" s="780"/>
      <c r="E519" s="780"/>
      <c r="F519" s="784"/>
      <c r="G519" s="784"/>
      <c r="H519" s="784"/>
    </row>
    <row r="520" spans="1:8" ht="21.9" customHeight="1">
      <c r="A520" s="783"/>
      <c r="B520" s="780"/>
      <c r="C520" s="780"/>
      <c r="D520" s="780"/>
      <c r="E520" s="780"/>
      <c r="F520" s="784"/>
      <c r="G520" s="784"/>
      <c r="H520" s="784"/>
    </row>
    <row r="521" spans="1:8" ht="21.9" customHeight="1">
      <c r="A521" s="783"/>
      <c r="B521" s="780"/>
      <c r="C521" s="780"/>
      <c r="D521" s="780"/>
      <c r="E521" s="780"/>
      <c r="F521" s="784"/>
      <c r="G521" s="784"/>
      <c r="H521" s="784"/>
    </row>
    <row r="522" spans="1:8" ht="21.9" customHeight="1">
      <c r="A522" s="783"/>
      <c r="B522" s="780"/>
      <c r="C522" s="780"/>
      <c r="D522" s="780"/>
      <c r="E522" s="780"/>
      <c r="F522" s="784"/>
      <c r="G522" s="784"/>
      <c r="H522" s="784"/>
    </row>
    <row r="523" spans="1:8" ht="21.9" customHeight="1">
      <c r="A523" s="783"/>
      <c r="B523" s="780"/>
      <c r="C523" s="780"/>
      <c r="D523" s="780"/>
      <c r="E523" s="780"/>
      <c r="F523" s="784"/>
      <c r="G523" s="784"/>
      <c r="H523" s="784"/>
    </row>
    <row r="524" spans="1:8" ht="21.9" customHeight="1">
      <c r="A524" s="786"/>
      <c r="B524" s="780"/>
      <c r="C524" s="780"/>
      <c r="D524" s="780"/>
      <c r="E524" s="780"/>
      <c r="F524" s="158"/>
      <c r="G524" s="158"/>
      <c r="H524" s="158"/>
    </row>
    <row r="525" spans="1:8" ht="21.9" customHeight="1">
      <c r="A525" s="783"/>
      <c r="B525" s="780"/>
      <c r="C525" s="780"/>
      <c r="D525" s="780"/>
      <c r="E525" s="780"/>
      <c r="F525" s="784"/>
      <c r="G525" s="784"/>
      <c r="H525" s="784"/>
    </row>
    <row r="526" spans="1:8" ht="21.9" customHeight="1">
      <c r="A526" s="783"/>
      <c r="B526" s="780"/>
      <c r="C526" s="780"/>
      <c r="D526" s="780"/>
      <c r="E526" s="780"/>
      <c r="F526" s="784"/>
      <c r="G526" s="784"/>
      <c r="H526" s="784"/>
    </row>
    <row r="527" spans="1:8" ht="21.9" customHeight="1">
      <c r="A527" s="783"/>
      <c r="B527" s="780"/>
      <c r="C527" s="780"/>
      <c r="D527" s="780"/>
      <c r="E527" s="780"/>
      <c r="F527" s="784"/>
      <c r="G527" s="784"/>
      <c r="H527" s="784"/>
    </row>
    <row r="528" spans="1:8" ht="21.9" customHeight="1">
      <c r="A528" s="783"/>
      <c r="B528" s="780"/>
      <c r="C528" s="780"/>
      <c r="D528" s="780"/>
      <c r="E528" s="780"/>
      <c r="F528" s="784"/>
      <c r="G528" s="784"/>
      <c r="H528" s="784"/>
    </row>
    <row r="529" spans="1:8" ht="21.9" customHeight="1">
      <c r="A529" s="779"/>
      <c r="B529" s="780"/>
      <c r="C529" s="780"/>
      <c r="D529" s="780"/>
      <c r="E529" s="780"/>
      <c r="F529" s="781"/>
      <c r="G529" s="781"/>
      <c r="H529" s="781"/>
    </row>
    <row r="530" spans="1:8" ht="21.9" customHeight="1">
      <c r="A530" s="779"/>
      <c r="B530" s="780"/>
      <c r="C530" s="780"/>
      <c r="D530" s="780"/>
      <c r="E530" s="780"/>
      <c r="F530" s="781"/>
      <c r="G530" s="781"/>
      <c r="H530" s="781"/>
    </row>
    <row r="531" spans="1:8" ht="21.9" customHeight="1">
      <c r="A531" s="779"/>
      <c r="B531" s="780"/>
      <c r="C531" s="780"/>
      <c r="D531" s="780"/>
      <c r="E531" s="780"/>
      <c r="F531" s="781"/>
      <c r="G531" s="781"/>
      <c r="H531" s="781"/>
    </row>
    <row r="532" spans="1:8" ht="21.9" customHeight="1">
      <c r="A532" s="779"/>
      <c r="B532" s="780"/>
      <c r="C532" s="780"/>
      <c r="D532" s="780"/>
      <c r="E532" s="780"/>
      <c r="F532" s="781"/>
      <c r="G532" s="781"/>
      <c r="H532" s="781"/>
    </row>
    <row r="533" spans="1:8" ht="21.9" customHeight="1">
      <c r="A533" s="779"/>
      <c r="B533" s="780"/>
      <c r="C533" s="780"/>
      <c r="D533" s="780"/>
      <c r="E533" s="780"/>
      <c r="F533" s="781"/>
      <c r="G533" s="781"/>
      <c r="H533" s="781"/>
    </row>
    <row r="534" spans="1:8" ht="21.9" customHeight="1">
      <c r="A534" s="779"/>
      <c r="B534" s="780"/>
      <c r="C534" s="780"/>
      <c r="D534" s="780"/>
      <c r="E534" s="780"/>
      <c r="F534" s="781"/>
      <c r="G534" s="781"/>
      <c r="H534" s="781"/>
    </row>
    <row r="535" spans="1:8" ht="21.9" customHeight="1">
      <c r="A535" s="779"/>
      <c r="B535" s="780"/>
      <c r="C535" s="780"/>
      <c r="D535" s="780"/>
      <c r="E535" s="780"/>
      <c r="F535" s="781"/>
      <c r="G535" s="781"/>
      <c r="H535" s="781"/>
    </row>
    <row r="536" spans="1:8" ht="21.9" customHeight="1">
      <c r="A536" s="783"/>
      <c r="B536" s="780"/>
      <c r="C536" s="780"/>
      <c r="D536" s="780"/>
      <c r="E536" s="780"/>
      <c r="F536" s="784"/>
      <c r="G536" s="784"/>
      <c r="H536" s="784"/>
    </row>
    <row r="537" spans="1:8" ht="21.9" customHeight="1">
      <c r="A537" s="779"/>
      <c r="B537" s="780"/>
      <c r="C537" s="780"/>
      <c r="D537" s="780"/>
      <c r="E537" s="780"/>
      <c r="F537" s="781"/>
      <c r="G537" s="781"/>
      <c r="H537" s="781"/>
    </row>
    <row r="538" spans="1:8" ht="21.9" customHeight="1">
      <c r="A538" s="779"/>
      <c r="B538" s="780"/>
      <c r="C538" s="780"/>
      <c r="D538" s="780"/>
      <c r="E538" s="780"/>
      <c r="F538" s="781"/>
      <c r="G538" s="781"/>
      <c r="H538" s="781"/>
    </row>
    <row r="539" spans="1:8" ht="21.9" customHeight="1">
      <c r="A539" s="779"/>
      <c r="B539" s="780"/>
      <c r="C539" s="780"/>
      <c r="D539" s="780"/>
      <c r="E539" s="780"/>
      <c r="F539" s="781"/>
      <c r="G539" s="781"/>
      <c r="H539" s="781"/>
    </row>
    <row r="540" spans="1:8" ht="21.9" customHeight="1">
      <c r="A540" s="783"/>
      <c r="B540" s="780"/>
      <c r="C540" s="780"/>
      <c r="D540" s="780"/>
      <c r="E540" s="780"/>
      <c r="F540" s="784"/>
      <c r="G540" s="784"/>
      <c r="H540" s="784"/>
    </row>
    <row r="541" spans="1:8" ht="21.9" customHeight="1">
      <c r="A541" s="783"/>
      <c r="B541" s="780"/>
      <c r="C541" s="780"/>
      <c r="D541" s="780"/>
      <c r="E541" s="780"/>
      <c r="F541" s="784"/>
      <c r="G541" s="784"/>
      <c r="H541" s="784"/>
    </row>
    <row r="542" spans="1:8" ht="21.9" customHeight="1">
      <c r="A542" s="783"/>
      <c r="B542" s="780"/>
      <c r="C542" s="780"/>
      <c r="D542" s="780"/>
      <c r="E542" s="780"/>
      <c r="F542" s="784"/>
      <c r="G542" s="784"/>
      <c r="H542" s="784"/>
    </row>
    <row r="543" spans="1:8" ht="21.9" customHeight="1">
      <c r="A543" s="779"/>
      <c r="B543" s="780"/>
      <c r="C543" s="780"/>
      <c r="D543" s="780"/>
      <c r="E543" s="780"/>
      <c r="F543" s="781"/>
      <c r="G543" s="781"/>
      <c r="H543" s="781"/>
    </row>
    <row r="544" spans="1:8" ht="21.9" customHeight="1">
      <c r="A544" s="783"/>
      <c r="B544" s="780"/>
      <c r="C544" s="780"/>
      <c r="D544" s="780"/>
      <c r="E544" s="780"/>
      <c r="F544" s="784"/>
      <c r="G544" s="784"/>
      <c r="H544" s="784"/>
    </row>
    <row r="545" spans="1:8" ht="21.9" customHeight="1">
      <c r="A545" s="783"/>
      <c r="B545" s="780"/>
      <c r="C545" s="780"/>
      <c r="D545" s="780"/>
      <c r="E545" s="780"/>
      <c r="F545" s="784"/>
      <c r="G545" s="784"/>
      <c r="H545" s="784"/>
    </row>
    <row r="546" spans="1:8" ht="21.9" customHeight="1">
      <c r="A546" s="783"/>
      <c r="B546" s="780"/>
      <c r="C546" s="780"/>
      <c r="D546" s="780"/>
      <c r="E546" s="780"/>
      <c r="F546" s="784"/>
      <c r="G546" s="784"/>
      <c r="H546" s="784"/>
    </row>
    <row r="547" spans="1:8" ht="21.9" customHeight="1">
      <c r="A547" s="783"/>
      <c r="B547" s="780"/>
      <c r="C547" s="780"/>
      <c r="D547" s="780"/>
      <c r="E547" s="780"/>
      <c r="F547" s="784"/>
      <c r="G547" s="784"/>
      <c r="H547" s="784"/>
    </row>
    <row r="548" spans="1:8" ht="21.9" customHeight="1">
      <c r="A548" s="783"/>
      <c r="B548" s="780"/>
      <c r="C548" s="780"/>
      <c r="D548" s="780"/>
      <c r="E548" s="780"/>
      <c r="F548" s="784"/>
      <c r="G548" s="784"/>
      <c r="H548" s="784"/>
    </row>
    <row r="549" spans="1:8" ht="21.9" customHeight="1">
      <c r="A549" s="779"/>
      <c r="B549" s="780"/>
      <c r="C549" s="780"/>
      <c r="D549" s="780"/>
      <c r="E549" s="780"/>
      <c r="F549" s="781"/>
      <c r="G549" s="781"/>
      <c r="H549" s="781"/>
    </row>
    <row r="550" spans="1:8" ht="21.9" customHeight="1">
      <c r="A550" s="779"/>
      <c r="B550" s="780"/>
      <c r="C550" s="780"/>
      <c r="D550" s="780"/>
      <c r="E550" s="780"/>
      <c r="F550" s="781"/>
      <c r="G550" s="781"/>
      <c r="H550" s="781"/>
    </row>
    <row r="551" spans="1:8" ht="21.9" customHeight="1">
      <c r="A551" s="783"/>
      <c r="B551" s="780"/>
      <c r="C551" s="780"/>
      <c r="D551" s="780"/>
      <c r="E551" s="780"/>
      <c r="F551" s="784"/>
      <c r="G551" s="784"/>
      <c r="H551" s="784"/>
    </row>
    <row r="552" spans="1:8" ht="21.9" customHeight="1">
      <c r="A552" s="783"/>
      <c r="B552" s="780"/>
      <c r="C552" s="780"/>
      <c r="D552" s="780"/>
      <c r="E552" s="780"/>
      <c r="F552" s="784"/>
      <c r="G552" s="784"/>
      <c r="H552" s="784"/>
    </row>
    <row r="553" spans="1:8" ht="21.9" customHeight="1">
      <c r="A553" s="779"/>
      <c r="B553" s="780"/>
      <c r="C553" s="780"/>
      <c r="D553" s="780"/>
      <c r="E553" s="780"/>
      <c r="F553" s="781"/>
      <c r="G553" s="781"/>
      <c r="H553" s="781"/>
    </row>
    <row r="554" spans="1:8" ht="21.9" customHeight="1">
      <c r="A554" s="779"/>
      <c r="B554" s="780"/>
      <c r="C554" s="780"/>
      <c r="D554" s="780"/>
      <c r="E554" s="780"/>
      <c r="F554" s="781"/>
      <c r="G554" s="781"/>
      <c r="H554" s="781"/>
    </row>
    <row r="555" spans="1:8" ht="21.9" customHeight="1">
      <c r="A555" s="779"/>
      <c r="B555" s="780"/>
      <c r="C555" s="780"/>
      <c r="D555" s="780"/>
      <c r="E555" s="780"/>
      <c r="F555" s="781"/>
      <c r="G555" s="781"/>
      <c r="H555" s="781"/>
    </row>
    <row r="556" spans="1:8" ht="21.9" customHeight="1">
      <c r="A556" s="779"/>
      <c r="B556" s="780"/>
      <c r="C556" s="780"/>
      <c r="D556" s="780"/>
      <c r="E556" s="780"/>
      <c r="F556" s="781"/>
      <c r="G556" s="781"/>
      <c r="H556" s="781"/>
    </row>
    <row r="557" spans="1:8" ht="21.9" customHeight="1">
      <c r="A557" s="783"/>
      <c r="B557" s="780"/>
      <c r="C557" s="780"/>
      <c r="D557" s="780"/>
      <c r="E557" s="780"/>
      <c r="F557" s="784"/>
      <c r="G557" s="784"/>
      <c r="H557" s="784"/>
    </row>
    <row r="558" spans="1:8" ht="21.9" customHeight="1">
      <c r="A558" s="779"/>
      <c r="B558" s="780"/>
      <c r="C558" s="780"/>
      <c r="D558" s="780"/>
      <c r="E558" s="780"/>
      <c r="F558" s="781"/>
      <c r="G558" s="781"/>
      <c r="H558" s="781"/>
    </row>
    <row r="559" spans="1:8" ht="21.9" customHeight="1">
      <c r="A559" s="779"/>
      <c r="B559" s="780"/>
      <c r="C559" s="780"/>
      <c r="D559" s="780"/>
      <c r="E559" s="780"/>
      <c r="F559" s="781"/>
      <c r="G559" s="781"/>
      <c r="H559" s="781"/>
    </row>
    <row r="560" spans="1:8" ht="21.9" customHeight="1">
      <c r="A560" s="783"/>
      <c r="B560" s="780"/>
      <c r="C560" s="780"/>
      <c r="D560" s="780"/>
      <c r="E560" s="780"/>
      <c r="F560" s="784"/>
      <c r="G560" s="784"/>
      <c r="H560" s="784"/>
    </row>
    <row r="561" spans="1:8" ht="21.9" customHeight="1">
      <c r="A561" s="783"/>
      <c r="B561" s="780"/>
      <c r="C561" s="780"/>
      <c r="D561" s="780"/>
      <c r="E561" s="780"/>
      <c r="F561" s="784"/>
      <c r="G561" s="784"/>
      <c r="H561" s="784"/>
    </row>
    <row r="562" spans="1:8" ht="21.9" customHeight="1">
      <c r="A562" s="783"/>
      <c r="B562" s="780"/>
      <c r="C562" s="780"/>
      <c r="D562" s="780"/>
      <c r="E562" s="780"/>
      <c r="F562" s="784"/>
      <c r="G562" s="784"/>
      <c r="H562" s="784"/>
    </row>
    <row r="563" spans="1:8" ht="21.9" customHeight="1">
      <c r="A563" s="783"/>
      <c r="B563" s="780"/>
      <c r="C563" s="780"/>
      <c r="D563" s="780"/>
      <c r="E563" s="780"/>
      <c r="F563" s="784"/>
      <c r="G563" s="784"/>
      <c r="H563" s="784"/>
    </row>
    <row r="564" spans="1:8" ht="21.9" customHeight="1">
      <c r="A564" s="779"/>
      <c r="B564" s="780"/>
      <c r="C564" s="780"/>
      <c r="D564" s="780"/>
      <c r="E564" s="780"/>
      <c r="F564" s="781"/>
      <c r="G564" s="781"/>
      <c r="H564" s="781"/>
    </row>
    <row r="565" spans="1:8" ht="21.9" customHeight="1">
      <c r="A565" s="779"/>
      <c r="B565" s="780"/>
      <c r="C565" s="780"/>
      <c r="D565" s="780"/>
      <c r="E565" s="780"/>
      <c r="F565" s="781"/>
      <c r="G565" s="781"/>
      <c r="H565" s="781"/>
    </row>
    <row r="566" spans="1:8" ht="21.9" customHeight="1">
      <c r="A566" s="783"/>
      <c r="B566" s="780"/>
      <c r="C566" s="780"/>
      <c r="D566" s="780"/>
      <c r="E566" s="780"/>
      <c r="F566" s="784"/>
      <c r="G566" s="784"/>
      <c r="H566" s="784"/>
    </row>
    <row r="567" spans="1:8" ht="21.9" customHeight="1">
      <c r="A567" s="779"/>
      <c r="B567" s="780"/>
      <c r="C567" s="780"/>
      <c r="D567" s="780"/>
      <c r="E567" s="780"/>
      <c r="F567" s="781"/>
      <c r="G567" s="781"/>
      <c r="H567" s="781"/>
    </row>
    <row r="568" spans="1:8" ht="21.9" customHeight="1">
      <c r="A568" s="783"/>
      <c r="B568" s="780"/>
      <c r="C568" s="780"/>
      <c r="D568" s="780"/>
      <c r="E568" s="780"/>
      <c r="F568" s="784"/>
      <c r="G568" s="784"/>
      <c r="H568" s="784"/>
    </row>
    <row r="569" spans="1:8" ht="21.9" customHeight="1">
      <c r="A569" s="783"/>
      <c r="B569" s="780"/>
      <c r="C569" s="780"/>
      <c r="D569" s="780"/>
      <c r="E569" s="780"/>
      <c r="F569" s="784"/>
      <c r="G569" s="784"/>
      <c r="H569" s="784"/>
    </row>
    <row r="570" spans="1:8" ht="21.9" customHeight="1">
      <c r="A570" s="779"/>
      <c r="B570" s="780"/>
      <c r="C570" s="780"/>
      <c r="D570" s="780"/>
      <c r="E570" s="780"/>
      <c r="F570" s="781"/>
      <c r="G570" s="781"/>
      <c r="H570" s="781"/>
    </row>
    <row r="571" spans="1:8" ht="21.9" customHeight="1">
      <c r="A571" s="779"/>
      <c r="B571" s="780"/>
      <c r="C571" s="780"/>
      <c r="D571" s="780"/>
      <c r="E571" s="780"/>
      <c r="F571" s="781"/>
      <c r="G571" s="781"/>
      <c r="H571" s="781"/>
    </row>
    <row r="572" spans="1:8" ht="21.9" customHeight="1">
      <c r="A572" s="779"/>
      <c r="B572" s="780"/>
      <c r="C572" s="780"/>
      <c r="D572" s="780"/>
      <c r="E572" s="780"/>
      <c r="F572" s="781"/>
      <c r="G572" s="781"/>
      <c r="H572" s="781"/>
    </row>
    <row r="573" spans="1:8" ht="21.9" customHeight="1">
      <c r="A573" s="783"/>
      <c r="B573" s="780"/>
      <c r="C573" s="780"/>
      <c r="D573" s="780"/>
      <c r="E573" s="780"/>
      <c r="F573" s="784"/>
      <c r="G573" s="784"/>
      <c r="H573" s="784"/>
    </row>
    <row r="574" spans="1:8" ht="21.9" customHeight="1">
      <c r="A574" s="783"/>
      <c r="B574" s="780"/>
      <c r="C574" s="780"/>
      <c r="D574" s="780"/>
      <c r="E574" s="780"/>
      <c r="F574" s="784"/>
      <c r="G574" s="784"/>
      <c r="H574" s="784"/>
    </row>
    <row r="575" spans="1:8" ht="21.9" customHeight="1">
      <c r="A575" s="783"/>
      <c r="B575" s="780"/>
      <c r="C575" s="780"/>
      <c r="D575" s="780"/>
      <c r="E575" s="780"/>
      <c r="F575" s="784"/>
      <c r="G575" s="784"/>
      <c r="H575" s="784"/>
    </row>
    <row r="576" spans="1:8" ht="21.9" customHeight="1">
      <c r="A576" s="783"/>
      <c r="B576" s="780"/>
      <c r="C576" s="780"/>
      <c r="D576" s="780"/>
      <c r="E576" s="780"/>
      <c r="F576" s="784"/>
      <c r="G576" s="784"/>
      <c r="H576" s="784"/>
    </row>
    <row r="577" spans="1:8" ht="21.9" customHeight="1">
      <c r="A577" s="783"/>
      <c r="B577" s="780"/>
      <c r="C577" s="780"/>
      <c r="D577" s="780"/>
      <c r="E577" s="780"/>
      <c r="F577" s="784"/>
      <c r="G577" s="784"/>
      <c r="H577" s="784"/>
    </row>
    <row r="578" spans="1:8" ht="21.9" customHeight="1">
      <c r="A578" s="783"/>
      <c r="B578" s="780"/>
      <c r="C578" s="780"/>
      <c r="D578" s="780"/>
      <c r="E578" s="780"/>
      <c r="F578" s="784"/>
      <c r="G578" s="784"/>
      <c r="H578" s="784"/>
    </row>
    <row r="579" spans="1:8" ht="21.9" customHeight="1">
      <c r="A579" s="779"/>
      <c r="B579" s="780"/>
      <c r="C579" s="780"/>
      <c r="D579" s="780"/>
      <c r="E579" s="780"/>
      <c r="F579" s="781"/>
      <c r="G579" s="781"/>
      <c r="H579" s="781"/>
    </row>
    <row r="580" spans="1:8" ht="21.9" customHeight="1">
      <c r="A580" s="779"/>
      <c r="B580" s="780"/>
      <c r="C580" s="780"/>
      <c r="D580" s="780"/>
      <c r="E580" s="780"/>
      <c r="F580" s="781"/>
      <c r="G580" s="781"/>
      <c r="H580" s="781"/>
    </row>
    <row r="581" spans="1:8" ht="21.9" customHeight="1">
      <c r="A581" s="779"/>
      <c r="B581" s="780"/>
      <c r="C581" s="780"/>
      <c r="D581" s="780"/>
      <c r="E581" s="780"/>
      <c r="F581" s="781"/>
      <c r="G581" s="781"/>
      <c r="H581" s="781"/>
    </row>
    <row r="582" spans="1:8" ht="21.9" customHeight="1">
      <c r="A582" s="779"/>
      <c r="B582" s="780"/>
      <c r="C582" s="780"/>
      <c r="D582" s="780"/>
      <c r="E582" s="780"/>
      <c r="F582" s="781"/>
      <c r="G582" s="781"/>
      <c r="H582" s="781"/>
    </row>
    <row r="583" spans="1:8" ht="21.9" customHeight="1">
      <c r="A583" s="779"/>
      <c r="B583" s="780"/>
      <c r="C583" s="780"/>
      <c r="D583" s="780"/>
      <c r="E583" s="780"/>
      <c r="F583" s="781"/>
      <c r="G583" s="781"/>
      <c r="H583" s="781"/>
    </row>
    <row r="584" spans="1:8" ht="21.9" customHeight="1">
      <c r="A584" s="779"/>
      <c r="B584" s="780"/>
      <c r="C584" s="780"/>
      <c r="D584" s="780"/>
      <c r="E584" s="780"/>
      <c r="F584" s="781"/>
      <c r="G584" s="781"/>
      <c r="H584" s="781"/>
    </row>
    <row r="585" spans="1:8" ht="21.9" customHeight="1">
      <c r="A585" s="779"/>
      <c r="B585" s="780"/>
      <c r="C585" s="780"/>
      <c r="D585" s="780"/>
      <c r="E585" s="780"/>
      <c r="F585" s="781"/>
      <c r="G585" s="781"/>
      <c r="H585" s="781"/>
    </row>
    <row r="586" spans="1:8" ht="21.9" customHeight="1">
      <c r="A586" s="779"/>
      <c r="B586" s="780"/>
      <c r="C586" s="780"/>
      <c r="D586" s="780"/>
      <c r="E586" s="780"/>
      <c r="F586" s="781"/>
      <c r="G586" s="781"/>
      <c r="H586" s="781"/>
    </row>
    <row r="587" spans="1:8" ht="21.9" customHeight="1">
      <c r="A587" s="779"/>
      <c r="B587" s="780"/>
      <c r="C587" s="780"/>
      <c r="D587" s="780"/>
      <c r="E587" s="780"/>
      <c r="F587" s="781"/>
      <c r="G587" s="781"/>
      <c r="H587" s="781"/>
    </row>
    <row r="588" spans="1:8" ht="21.9" customHeight="1">
      <c r="A588" s="779"/>
      <c r="B588" s="780"/>
      <c r="C588" s="780"/>
      <c r="D588" s="780"/>
      <c r="E588" s="780"/>
      <c r="F588" s="781"/>
      <c r="G588" s="781"/>
      <c r="H588" s="781"/>
    </row>
    <row r="589" spans="1:8" ht="21.9" customHeight="1">
      <c r="A589" s="779"/>
      <c r="B589" s="780"/>
      <c r="C589" s="780"/>
      <c r="D589" s="780"/>
      <c r="E589" s="780"/>
      <c r="F589" s="781"/>
      <c r="G589" s="781"/>
      <c r="H589" s="781"/>
    </row>
    <row r="590" spans="1:8" ht="21.9" customHeight="1">
      <c r="A590" s="779"/>
      <c r="B590" s="780"/>
      <c r="C590" s="780"/>
      <c r="D590" s="780"/>
      <c r="E590" s="780"/>
      <c r="F590" s="781"/>
      <c r="G590" s="781"/>
      <c r="H590" s="781"/>
    </row>
    <row r="591" spans="1:8" ht="21.9" customHeight="1">
      <c r="A591" s="783"/>
      <c r="B591" s="780"/>
      <c r="C591" s="780"/>
      <c r="D591" s="780"/>
      <c r="E591" s="780"/>
      <c r="F591" s="784"/>
      <c r="G591" s="784"/>
      <c r="H591" s="784"/>
    </row>
    <row r="592" spans="1:8" ht="21.9" customHeight="1">
      <c r="A592" s="783"/>
      <c r="B592" s="780"/>
      <c r="C592" s="780"/>
      <c r="D592" s="780"/>
      <c r="E592" s="780"/>
      <c r="F592" s="784"/>
      <c r="G592" s="784"/>
      <c r="H592" s="784"/>
    </row>
    <row r="593" spans="1:8" ht="21.9" customHeight="1">
      <c r="A593" s="783"/>
      <c r="B593" s="780"/>
      <c r="C593" s="780"/>
      <c r="D593" s="780"/>
      <c r="E593" s="780"/>
      <c r="F593" s="784"/>
      <c r="G593" s="784"/>
      <c r="H593" s="784"/>
    </row>
    <row r="594" spans="1:8" ht="21.9" customHeight="1">
      <c r="A594" s="783"/>
      <c r="B594" s="780"/>
      <c r="C594" s="780"/>
      <c r="D594" s="780"/>
      <c r="E594" s="780"/>
      <c r="F594" s="784"/>
      <c r="G594" s="784"/>
      <c r="H594" s="784"/>
    </row>
    <row r="595" spans="1:8" ht="21.9" customHeight="1">
      <c r="A595" s="783"/>
      <c r="B595" s="780"/>
      <c r="C595" s="780"/>
      <c r="D595" s="780"/>
      <c r="E595" s="780"/>
      <c r="F595" s="784"/>
      <c r="G595" s="784"/>
      <c r="H595" s="784"/>
    </row>
    <row r="596" spans="1:8" ht="21.9" customHeight="1">
      <c r="A596" s="783"/>
      <c r="B596" s="780"/>
      <c r="C596" s="780"/>
      <c r="D596" s="780"/>
      <c r="E596" s="780"/>
      <c r="F596" s="784"/>
      <c r="G596" s="784"/>
      <c r="H596" s="784"/>
    </row>
    <row r="597" spans="1:8" ht="21.9" customHeight="1">
      <c r="A597" s="783"/>
      <c r="B597" s="780"/>
      <c r="C597" s="780"/>
      <c r="D597" s="780"/>
      <c r="E597" s="780"/>
      <c r="F597" s="784"/>
      <c r="G597" s="784"/>
      <c r="H597" s="784"/>
    </row>
    <row r="598" spans="1:8" ht="21.9" customHeight="1">
      <c r="A598" s="783"/>
      <c r="B598" s="780"/>
      <c r="C598" s="780"/>
      <c r="D598" s="780"/>
      <c r="E598" s="780"/>
      <c r="F598" s="784"/>
      <c r="G598" s="784"/>
      <c r="H598" s="784"/>
    </row>
    <row r="599" spans="1:8" ht="21.9" customHeight="1">
      <c r="A599" s="783"/>
      <c r="B599" s="780"/>
      <c r="C599" s="780"/>
      <c r="D599" s="780"/>
      <c r="E599" s="780"/>
      <c r="F599" s="784"/>
      <c r="G599" s="784"/>
      <c r="H599" s="784"/>
    </row>
    <row r="600" spans="1:8" ht="21.9" customHeight="1">
      <c r="A600" s="783"/>
      <c r="B600" s="780"/>
      <c r="C600" s="780"/>
      <c r="D600" s="780"/>
      <c r="E600" s="780"/>
      <c r="F600" s="784"/>
      <c r="G600" s="784"/>
      <c r="H600" s="784"/>
    </row>
    <row r="601" spans="1:8" ht="21.9" customHeight="1">
      <c r="A601" s="783"/>
      <c r="B601" s="780"/>
      <c r="C601" s="780"/>
      <c r="D601" s="780"/>
      <c r="E601" s="780"/>
      <c r="F601" s="784"/>
      <c r="G601" s="784"/>
      <c r="H601" s="784"/>
    </row>
    <row r="602" spans="1:8" ht="21.9" customHeight="1">
      <c r="A602" s="779"/>
      <c r="B602" s="780"/>
      <c r="C602" s="780"/>
      <c r="D602" s="780"/>
      <c r="E602" s="780"/>
      <c r="F602" s="781"/>
      <c r="G602" s="781"/>
      <c r="H602" s="781"/>
    </row>
    <row r="603" spans="1:8" ht="21.9" customHeight="1">
      <c r="A603" s="779"/>
      <c r="B603" s="780"/>
      <c r="C603" s="780"/>
      <c r="D603" s="780"/>
      <c r="E603" s="780"/>
      <c r="F603" s="781"/>
      <c r="G603" s="781"/>
      <c r="H603" s="781"/>
    </row>
    <row r="604" spans="1:8" ht="21.9" customHeight="1">
      <c r="A604" s="779"/>
      <c r="B604" s="780"/>
      <c r="C604" s="780"/>
      <c r="D604" s="780"/>
      <c r="E604" s="780"/>
      <c r="F604" s="781"/>
      <c r="G604" s="781"/>
      <c r="H604" s="781"/>
    </row>
    <row r="605" spans="1:8" ht="21.9" customHeight="1">
      <c r="A605" s="779"/>
      <c r="B605" s="780"/>
      <c r="C605" s="780"/>
      <c r="D605" s="780"/>
      <c r="E605" s="780"/>
      <c r="F605" s="781"/>
      <c r="G605" s="781"/>
      <c r="H605" s="781"/>
    </row>
    <row r="606" spans="1:8" ht="21.9" customHeight="1">
      <c r="A606" s="779"/>
      <c r="B606" s="780"/>
      <c r="C606" s="780"/>
      <c r="D606" s="780"/>
      <c r="E606" s="780"/>
      <c r="F606" s="781"/>
      <c r="G606" s="781"/>
      <c r="H606" s="781"/>
    </row>
    <row r="607" spans="1:8" ht="21.9" customHeight="1">
      <c r="A607" s="779"/>
      <c r="B607" s="780"/>
      <c r="C607" s="780"/>
      <c r="D607" s="780"/>
      <c r="E607" s="780"/>
      <c r="F607" s="781"/>
      <c r="G607" s="781"/>
      <c r="H607" s="781"/>
    </row>
    <row r="608" spans="1:8" ht="21.9" customHeight="1">
      <c r="A608" s="779"/>
      <c r="B608" s="780"/>
      <c r="C608" s="780"/>
      <c r="D608" s="780"/>
      <c r="E608" s="780"/>
      <c r="F608" s="781"/>
      <c r="G608" s="781"/>
      <c r="H608" s="781"/>
    </row>
    <row r="609" spans="1:8" ht="21.9" customHeight="1">
      <c r="A609" s="783"/>
      <c r="B609" s="780"/>
      <c r="C609" s="780"/>
      <c r="D609" s="780"/>
      <c r="E609" s="780"/>
      <c r="F609" s="784"/>
      <c r="G609" s="784"/>
      <c r="H609" s="784"/>
    </row>
    <row r="610" spans="1:8" ht="21.9" customHeight="1">
      <c r="A610" s="783"/>
      <c r="B610" s="780"/>
      <c r="C610" s="780"/>
      <c r="D610" s="780"/>
      <c r="E610" s="780"/>
      <c r="F610" s="784"/>
      <c r="G610" s="784"/>
      <c r="H610" s="784"/>
    </row>
    <row r="611" spans="1:8" ht="21.9" customHeight="1">
      <c r="A611" s="783"/>
      <c r="B611" s="780"/>
      <c r="C611" s="780"/>
      <c r="D611" s="780"/>
      <c r="E611" s="780"/>
      <c r="F611" s="784"/>
      <c r="G611" s="784"/>
      <c r="H611" s="784"/>
    </row>
    <row r="612" spans="1:8" ht="21.9" customHeight="1">
      <c r="A612" s="783"/>
      <c r="B612" s="780"/>
      <c r="C612" s="780"/>
      <c r="D612" s="780"/>
      <c r="E612" s="780"/>
      <c r="F612" s="784"/>
      <c r="G612" s="784"/>
      <c r="H612" s="784"/>
    </row>
    <row r="613" spans="1:8" ht="21.9" customHeight="1">
      <c r="A613" s="783"/>
      <c r="B613" s="780"/>
      <c r="C613" s="780"/>
      <c r="D613" s="780"/>
      <c r="E613" s="780"/>
      <c r="F613" s="784"/>
      <c r="G613" s="784"/>
      <c r="H613" s="784"/>
    </row>
    <row r="614" spans="1:8" ht="21.9" customHeight="1">
      <c r="A614" s="779"/>
      <c r="B614" s="780"/>
      <c r="C614" s="780"/>
      <c r="D614" s="780"/>
      <c r="E614" s="780"/>
      <c r="F614" s="781"/>
      <c r="G614" s="781"/>
      <c r="H614" s="781"/>
    </row>
    <row r="615" spans="1:8" ht="21.9" customHeight="1">
      <c r="A615" s="779"/>
      <c r="B615" s="780"/>
      <c r="C615" s="780"/>
      <c r="D615" s="780"/>
      <c r="E615" s="780"/>
      <c r="F615" s="781"/>
      <c r="G615" s="781"/>
      <c r="H615" s="781"/>
    </row>
    <row r="616" spans="1:8" ht="21.9" customHeight="1">
      <c r="A616" s="779"/>
      <c r="B616" s="780"/>
      <c r="C616" s="780"/>
      <c r="D616" s="780"/>
      <c r="E616" s="780"/>
      <c r="F616" s="781"/>
      <c r="G616" s="781"/>
      <c r="H616" s="781"/>
    </row>
    <row r="617" spans="1:8" ht="21.9" customHeight="1">
      <c r="A617" s="783"/>
      <c r="B617" s="780"/>
      <c r="C617" s="780"/>
      <c r="D617" s="780"/>
      <c r="E617" s="780"/>
      <c r="F617" s="784"/>
      <c r="G617" s="784"/>
      <c r="H617" s="784"/>
    </row>
    <row r="618" spans="1:8" ht="21.9" customHeight="1">
      <c r="A618" s="783"/>
      <c r="B618" s="780"/>
      <c r="C618" s="780"/>
      <c r="D618" s="780"/>
      <c r="E618" s="780"/>
      <c r="F618" s="784"/>
      <c r="G618" s="784"/>
      <c r="H618" s="784"/>
    </row>
    <row r="619" spans="1:8" ht="21.9" customHeight="1">
      <c r="A619" s="779"/>
      <c r="B619" s="780"/>
      <c r="C619" s="780"/>
      <c r="D619" s="780"/>
      <c r="E619" s="780"/>
      <c r="F619" s="781"/>
      <c r="G619" s="781"/>
      <c r="H619" s="781"/>
    </row>
    <row r="620" spans="1:8" ht="21.9" customHeight="1">
      <c r="A620" s="779"/>
      <c r="B620" s="780"/>
      <c r="C620" s="780"/>
      <c r="D620" s="780"/>
      <c r="E620" s="780"/>
      <c r="F620" s="781"/>
      <c r="G620" s="781"/>
      <c r="H620" s="781"/>
    </row>
    <row r="621" spans="1:8" ht="21.9" customHeight="1">
      <c r="A621" s="783"/>
      <c r="B621" s="780"/>
      <c r="C621" s="780"/>
      <c r="D621" s="780"/>
      <c r="E621" s="780"/>
      <c r="F621" s="784"/>
      <c r="G621" s="784"/>
      <c r="H621" s="784"/>
    </row>
    <row r="622" spans="1:8" ht="21.9" customHeight="1">
      <c r="A622" s="783"/>
      <c r="B622" s="780"/>
      <c r="C622" s="780"/>
      <c r="D622" s="780"/>
      <c r="E622" s="780"/>
      <c r="F622" s="784"/>
      <c r="G622" s="784"/>
      <c r="H622" s="784"/>
    </row>
    <row r="623" spans="1:8" ht="21.9" customHeight="1">
      <c r="A623" s="783"/>
      <c r="B623" s="780"/>
      <c r="C623" s="780"/>
      <c r="D623" s="780"/>
      <c r="E623" s="780"/>
      <c r="F623" s="784"/>
      <c r="G623" s="784"/>
      <c r="H623" s="784"/>
    </row>
    <row r="624" spans="1:8" ht="21.9" customHeight="1">
      <c r="A624" s="783"/>
      <c r="B624" s="780"/>
      <c r="C624" s="780"/>
      <c r="D624" s="780"/>
      <c r="E624" s="780"/>
      <c r="F624" s="784"/>
      <c r="G624" s="784"/>
      <c r="H624" s="784"/>
    </row>
    <row r="625" spans="1:8" ht="21.9" customHeight="1">
      <c r="A625" s="783"/>
      <c r="B625" s="780"/>
      <c r="C625" s="780"/>
      <c r="D625" s="780"/>
      <c r="E625" s="780"/>
      <c r="F625" s="784"/>
      <c r="G625" s="784"/>
      <c r="H625" s="784"/>
    </row>
    <row r="626" spans="1:8" ht="21.9" customHeight="1">
      <c r="A626" s="783"/>
      <c r="B626" s="780"/>
      <c r="C626" s="780"/>
      <c r="D626" s="780"/>
      <c r="E626" s="780"/>
      <c r="F626" s="784"/>
      <c r="G626" s="784"/>
      <c r="H626" s="784"/>
    </row>
    <row r="627" spans="1:8" ht="21.9" customHeight="1">
      <c r="A627" s="783"/>
      <c r="B627" s="780"/>
      <c r="C627" s="780"/>
      <c r="D627" s="780"/>
      <c r="E627" s="780"/>
      <c r="F627" s="784"/>
      <c r="G627" s="784"/>
      <c r="H627" s="784"/>
    </row>
    <row r="628" spans="1:8" ht="21.9" customHeight="1">
      <c r="A628" s="783"/>
      <c r="B628" s="780"/>
      <c r="C628" s="780"/>
      <c r="D628" s="780"/>
      <c r="E628" s="780"/>
      <c r="F628" s="784"/>
      <c r="G628" s="784"/>
      <c r="H628" s="784"/>
    </row>
    <row r="629" spans="1:8" ht="21.9" customHeight="1">
      <c r="A629" s="783"/>
      <c r="B629" s="780"/>
      <c r="C629" s="780"/>
      <c r="D629" s="780"/>
      <c r="E629" s="780"/>
      <c r="F629" s="784"/>
      <c r="G629" s="784"/>
      <c r="H629" s="784"/>
    </row>
    <row r="630" spans="1:8" ht="21.9" customHeight="1">
      <c r="A630" s="779"/>
      <c r="B630" s="780"/>
      <c r="C630" s="780"/>
      <c r="D630" s="780"/>
      <c r="E630" s="780"/>
      <c r="F630" s="781"/>
      <c r="G630" s="781"/>
      <c r="H630" s="781"/>
    </row>
    <row r="631" spans="1:8" ht="21.9" customHeight="1">
      <c r="A631" s="779"/>
      <c r="B631" s="780"/>
      <c r="C631" s="780"/>
      <c r="D631" s="780"/>
      <c r="E631" s="780"/>
      <c r="F631" s="781"/>
      <c r="G631" s="781"/>
      <c r="H631" s="781"/>
    </row>
    <row r="632" spans="1:8" ht="21.9" customHeight="1">
      <c r="A632" s="783"/>
      <c r="B632" s="780"/>
      <c r="C632" s="780"/>
      <c r="D632" s="780"/>
      <c r="E632" s="780"/>
      <c r="F632" s="784"/>
      <c r="G632" s="784"/>
      <c r="H632" s="784"/>
    </row>
    <row r="633" spans="1:8" ht="21.9" customHeight="1">
      <c r="A633" s="783"/>
      <c r="B633" s="780"/>
      <c r="C633" s="780"/>
      <c r="D633" s="780"/>
      <c r="E633" s="780"/>
      <c r="F633" s="784"/>
      <c r="G633" s="784"/>
      <c r="H633" s="784"/>
    </row>
    <row r="634" spans="1:8" ht="21.9" customHeight="1">
      <c r="A634" s="783"/>
      <c r="B634" s="780"/>
      <c r="C634" s="780"/>
      <c r="D634" s="780"/>
      <c r="E634" s="780"/>
      <c r="F634" s="784"/>
      <c r="G634" s="784"/>
      <c r="H634" s="784"/>
    </row>
    <row r="635" spans="1:8" ht="21.9" customHeight="1">
      <c r="A635" s="783"/>
      <c r="B635" s="780"/>
      <c r="C635" s="780"/>
      <c r="D635" s="780"/>
      <c r="E635" s="780"/>
      <c r="F635" s="784"/>
      <c r="G635" s="784"/>
      <c r="H635" s="784"/>
    </row>
    <row r="636" spans="1:8" ht="21.9" customHeight="1">
      <c r="A636" s="783"/>
      <c r="B636" s="780"/>
      <c r="C636" s="780"/>
      <c r="D636" s="780"/>
      <c r="E636" s="780"/>
      <c r="F636" s="784"/>
      <c r="G636" s="784"/>
      <c r="H636" s="784"/>
    </row>
    <row r="637" spans="1:8" ht="21.9" customHeight="1">
      <c r="A637" s="783"/>
      <c r="B637" s="780"/>
      <c r="C637" s="780"/>
      <c r="D637" s="780"/>
      <c r="E637" s="780"/>
      <c r="F637" s="784"/>
      <c r="G637" s="784"/>
      <c r="H637" s="784"/>
    </row>
    <row r="638" spans="1:8" ht="21.9" customHeight="1">
      <c r="A638" s="783"/>
      <c r="B638" s="780"/>
      <c r="C638" s="780"/>
      <c r="D638" s="780"/>
      <c r="E638" s="780"/>
      <c r="F638" s="784"/>
      <c r="G638" s="784"/>
      <c r="H638" s="784"/>
    </row>
    <row r="639" spans="1:8" ht="21.9" customHeight="1">
      <c r="A639" s="783"/>
      <c r="B639" s="780"/>
      <c r="C639" s="780"/>
      <c r="D639" s="780"/>
      <c r="E639" s="780"/>
      <c r="F639" s="784"/>
      <c r="G639" s="784"/>
      <c r="H639" s="784"/>
    </row>
    <row r="640" spans="1:8" ht="21.9" customHeight="1">
      <c r="A640" s="783"/>
      <c r="B640" s="780"/>
      <c r="C640" s="780"/>
      <c r="D640" s="780"/>
      <c r="E640" s="780"/>
      <c r="F640" s="784"/>
      <c r="G640" s="784"/>
      <c r="H640" s="784"/>
    </row>
    <row r="641" spans="1:8" ht="21.9" customHeight="1">
      <c r="A641" s="783"/>
      <c r="B641" s="780"/>
      <c r="C641" s="780"/>
      <c r="D641" s="780"/>
      <c r="E641" s="780"/>
      <c r="F641" s="784"/>
      <c r="G641" s="784"/>
      <c r="H641" s="784"/>
    </row>
    <row r="642" spans="1:8" ht="21.9" customHeight="1">
      <c r="A642" s="783"/>
      <c r="B642" s="780"/>
      <c r="C642" s="780"/>
      <c r="D642" s="780"/>
      <c r="E642" s="780"/>
      <c r="F642" s="784"/>
      <c r="G642" s="784"/>
      <c r="H642" s="784"/>
    </row>
    <row r="643" spans="1:8" ht="21.9" customHeight="1">
      <c r="A643" s="783"/>
      <c r="B643" s="780"/>
      <c r="C643" s="780"/>
      <c r="D643" s="780"/>
      <c r="E643" s="780"/>
      <c r="F643" s="784"/>
      <c r="G643" s="784"/>
      <c r="H643" s="784"/>
    </row>
    <row r="644" spans="1:8" ht="21.9" customHeight="1">
      <c r="A644" s="783"/>
      <c r="B644" s="780"/>
      <c r="C644" s="780"/>
      <c r="D644" s="780"/>
      <c r="E644" s="780"/>
      <c r="F644" s="784"/>
      <c r="G644" s="784"/>
      <c r="H644" s="784"/>
    </row>
    <row r="645" spans="1:8" ht="21.9" customHeight="1">
      <c r="A645" s="783"/>
      <c r="B645" s="780"/>
      <c r="C645" s="780"/>
      <c r="D645" s="780"/>
      <c r="E645" s="780"/>
      <c r="F645" s="784"/>
      <c r="G645" s="784"/>
      <c r="H645" s="784"/>
    </row>
    <row r="646" spans="1:8" ht="21.9" customHeight="1">
      <c r="A646" s="783"/>
      <c r="B646" s="780"/>
      <c r="C646" s="780"/>
      <c r="D646" s="780"/>
      <c r="E646" s="780"/>
      <c r="F646" s="784"/>
      <c r="G646" s="784"/>
      <c r="H646" s="784"/>
    </row>
    <row r="647" spans="1:8" ht="21.9" customHeight="1">
      <c r="A647" s="783"/>
      <c r="B647" s="780"/>
      <c r="C647" s="780"/>
      <c r="D647" s="780"/>
      <c r="E647" s="780"/>
      <c r="F647" s="784"/>
      <c r="G647" s="784"/>
      <c r="H647" s="784"/>
    </row>
    <row r="648" spans="1:8" ht="21.9" customHeight="1">
      <c r="A648" s="783"/>
      <c r="B648" s="780"/>
      <c r="C648" s="780"/>
      <c r="D648" s="780"/>
      <c r="E648" s="780"/>
      <c r="F648" s="784"/>
      <c r="G648" s="784"/>
      <c r="H648" s="784"/>
    </row>
    <row r="649" spans="1:8" ht="21.9" customHeight="1">
      <c r="A649" s="779"/>
      <c r="B649" s="780"/>
      <c r="C649" s="780"/>
      <c r="D649" s="780"/>
      <c r="E649" s="780"/>
      <c r="F649" s="781"/>
      <c r="G649" s="781"/>
      <c r="H649" s="781"/>
    </row>
    <row r="650" spans="1:8" ht="21.9" customHeight="1">
      <c r="A650" s="779"/>
      <c r="B650" s="780"/>
      <c r="C650" s="780"/>
      <c r="D650" s="780"/>
      <c r="E650" s="780"/>
      <c r="F650" s="781"/>
      <c r="G650" s="781"/>
      <c r="H650" s="781"/>
    </row>
    <row r="651" spans="1:8" ht="21.9" customHeight="1">
      <c r="A651" s="779"/>
      <c r="B651" s="780"/>
      <c r="C651" s="780"/>
      <c r="D651" s="780"/>
      <c r="E651" s="780"/>
      <c r="F651" s="781"/>
      <c r="G651" s="781"/>
      <c r="H651" s="781"/>
    </row>
    <row r="652" spans="1:8" ht="21.9" customHeight="1">
      <c r="A652" s="779"/>
      <c r="B652" s="780"/>
      <c r="C652" s="780"/>
      <c r="D652" s="780"/>
      <c r="E652" s="780"/>
      <c r="F652" s="781"/>
      <c r="G652" s="781"/>
      <c r="H652" s="781"/>
    </row>
    <row r="653" spans="1:8" ht="21.9" customHeight="1">
      <c r="A653" s="783"/>
      <c r="B653" s="780"/>
      <c r="C653" s="780"/>
      <c r="D653" s="780"/>
      <c r="E653" s="780"/>
      <c r="F653" s="784"/>
      <c r="G653" s="784"/>
      <c r="H653" s="784"/>
    </row>
    <row r="654" spans="1:8" ht="21.9" customHeight="1">
      <c r="A654" s="779"/>
      <c r="B654" s="780"/>
      <c r="C654" s="780"/>
      <c r="D654" s="780"/>
      <c r="E654" s="780"/>
      <c r="F654" s="781"/>
      <c r="G654" s="781"/>
      <c r="H654" s="781"/>
    </row>
    <row r="655" spans="1:8" ht="21.9" customHeight="1">
      <c r="A655" s="779"/>
      <c r="B655" s="780"/>
      <c r="C655" s="780"/>
      <c r="D655" s="780"/>
      <c r="E655" s="780"/>
      <c r="F655" s="781"/>
      <c r="G655" s="781"/>
      <c r="H655" s="781"/>
    </row>
    <row r="656" spans="1:8" ht="21.9" customHeight="1">
      <c r="A656" s="783"/>
      <c r="B656" s="780"/>
      <c r="C656" s="780"/>
      <c r="D656" s="780"/>
      <c r="E656" s="780"/>
      <c r="F656" s="784"/>
      <c r="G656" s="784"/>
      <c r="H656" s="784"/>
    </row>
    <row r="657" spans="1:11" ht="21.9" customHeight="1">
      <c r="A657" s="783"/>
      <c r="B657" s="780"/>
      <c r="C657" s="780"/>
      <c r="D657" s="780"/>
      <c r="E657" s="780"/>
      <c r="F657" s="784"/>
      <c r="G657" s="784"/>
      <c r="H657" s="784"/>
    </row>
    <row r="658" spans="1:11" ht="21.9" customHeight="1">
      <c r="A658" s="783"/>
      <c r="B658" s="780"/>
      <c r="C658" s="780"/>
      <c r="D658" s="780"/>
      <c r="E658" s="780"/>
      <c r="F658" s="784"/>
      <c r="G658" s="784"/>
      <c r="H658" s="784"/>
    </row>
    <row r="659" spans="1:11" ht="21.9" customHeight="1">
      <c r="A659" s="783"/>
      <c r="B659" s="780"/>
      <c r="C659" s="780"/>
      <c r="D659" s="780"/>
      <c r="E659" s="780"/>
      <c r="F659" s="784"/>
      <c r="G659" s="784"/>
      <c r="H659" s="784"/>
    </row>
    <row r="660" spans="1:11" ht="21.9" customHeight="1">
      <c r="A660" s="783"/>
      <c r="B660" s="780"/>
      <c r="C660" s="780"/>
      <c r="D660" s="780"/>
      <c r="E660" s="780"/>
      <c r="F660" s="784"/>
      <c r="G660" s="784"/>
      <c r="H660" s="784"/>
    </row>
    <row r="661" spans="1:11" s="787" customFormat="1" ht="21.9" customHeight="1">
      <c r="A661" s="783"/>
      <c r="B661" s="780"/>
      <c r="C661" s="780"/>
      <c r="D661" s="780"/>
      <c r="E661" s="780"/>
      <c r="F661" s="784"/>
      <c r="G661" s="784"/>
      <c r="H661" s="784"/>
      <c r="I661" s="782"/>
      <c r="J661" s="782"/>
      <c r="K661" s="782"/>
    </row>
    <row r="662" spans="1:11" ht="21.9" customHeight="1">
      <c r="A662" s="783"/>
      <c r="B662" s="780"/>
      <c r="C662" s="780"/>
      <c r="D662" s="780"/>
      <c r="E662" s="780"/>
      <c r="F662" s="784"/>
      <c r="G662" s="784"/>
      <c r="H662" s="784"/>
    </row>
    <row r="663" spans="1:11" ht="21.9" customHeight="1">
      <c r="A663" s="783"/>
      <c r="B663" s="780"/>
      <c r="C663" s="780"/>
      <c r="D663" s="780"/>
      <c r="E663" s="780"/>
      <c r="F663" s="784"/>
      <c r="G663" s="784"/>
      <c r="H663" s="784"/>
    </row>
    <row r="664" spans="1:11" ht="21.9" customHeight="1">
      <c r="A664" s="783"/>
      <c r="B664" s="780"/>
      <c r="C664" s="780"/>
      <c r="D664" s="780"/>
      <c r="E664" s="780"/>
      <c r="F664" s="784"/>
      <c r="G664" s="784"/>
      <c r="H664" s="784"/>
    </row>
    <row r="665" spans="1:11" ht="21.9" customHeight="1">
      <c r="A665" s="783"/>
      <c r="B665" s="780"/>
      <c r="C665" s="780"/>
      <c r="D665" s="780"/>
      <c r="E665" s="780"/>
      <c r="F665" s="784"/>
      <c r="G665" s="784"/>
      <c r="H665" s="784"/>
    </row>
    <row r="666" spans="1:11" ht="21.9" customHeight="1">
      <c r="A666" s="783"/>
      <c r="B666" s="780"/>
      <c r="C666" s="780"/>
      <c r="D666" s="780"/>
      <c r="E666" s="780"/>
      <c r="F666" s="784"/>
      <c r="G666" s="784"/>
      <c r="H666" s="784"/>
    </row>
    <row r="667" spans="1:11" ht="21.9" customHeight="1">
      <c r="A667" s="783"/>
      <c r="B667" s="780"/>
      <c r="C667" s="780"/>
      <c r="D667" s="780"/>
      <c r="E667" s="780"/>
      <c r="F667" s="784"/>
      <c r="G667" s="784"/>
      <c r="H667" s="784"/>
    </row>
    <row r="668" spans="1:11" ht="21.9" customHeight="1">
      <c r="A668" s="783"/>
      <c r="B668" s="780"/>
      <c r="C668" s="780"/>
      <c r="D668" s="780"/>
      <c r="E668" s="780"/>
      <c r="F668" s="784"/>
      <c r="G668" s="784"/>
      <c r="H668" s="784"/>
    </row>
    <row r="669" spans="1:11" ht="21.9" customHeight="1">
      <c r="A669" s="783"/>
      <c r="B669" s="780"/>
      <c r="C669" s="780"/>
      <c r="D669" s="780"/>
      <c r="E669" s="780"/>
      <c r="F669" s="784"/>
      <c r="G669" s="784"/>
      <c r="H669" s="784"/>
    </row>
    <row r="670" spans="1:11" ht="21.9" customHeight="1">
      <c r="A670" s="783"/>
      <c r="B670" s="780"/>
      <c r="C670" s="780"/>
      <c r="D670" s="780"/>
      <c r="E670" s="780"/>
      <c r="F670" s="784"/>
      <c r="G670" s="784"/>
      <c r="H670" s="784"/>
    </row>
    <row r="671" spans="1:11" ht="21.9" customHeight="1">
      <c r="A671" s="783"/>
      <c r="B671" s="780"/>
      <c r="C671" s="780"/>
      <c r="D671" s="780"/>
      <c r="E671" s="780"/>
      <c r="F671" s="784"/>
      <c r="G671" s="784"/>
      <c r="H671" s="784"/>
    </row>
    <row r="672" spans="1:11" ht="21.9" customHeight="1">
      <c r="A672" s="783"/>
      <c r="B672" s="780"/>
      <c r="C672" s="780"/>
      <c r="D672" s="780"/>
      <c r="E672" s="780"/>
      <c r="F672" s="784"/>
      <c r="G672" s="784"/>
      <c r="H672" s="784"/>
    </row>
    <row r="673" spans="1:8" ht="21.9" customHeight="1">
      <c r="A673" s="783"/>
      <c r="B673" s="780"/>
      <c r="C673" s="780"/>
      <c r="D673" s="780"/>
      <c r="E673" s="780"/>
      <c r="F673" s="784"/>
      <c r="G673" s="784"/>
      <c r="H673" s="784"/>
    </row>
    <row r="674" spans="1:8" ht="21.9" customHeight="1">
      <c r="A674" s="783"/>
      <c r="B674" s="780"/>
      <c r="C674" s="780"/>
      <c r="D674" s="780"/>
      <c r="E674" s="780"/>
      <c r="F674" s="784"/>
      <c r="G674" s="784"/>
      <c r="H674" s="784"/>
    </row>
    <row r="675" spans="1:8" ht="21.9" customHeight="1">
      <c r="A675" s="783"/>
      <c r="B675" s="780"/>
      <c r="C675" s="780"/>
      <c r="D675" s="780"/>
      <c r="E675" s="780"/>
      <c r="F675" s="784"/>
      <c r="G675" s="784"/>
      <c r="H675" s="784"/>
    </row>
    <row r="676" spans="1:8" ht="21.9" customHeight="1">
      <c r="A676" s="783"/>
      <c r="B676" s="780"/>
      <c r="C676" s="780"/>
      <c r="D676" s="780"/>
      <c r="E676" s="780"/>
      <c r="F676" s="784"/>
      <c r="G676" s="784"/>
      <c r="H676" s="784"/>
    </row>
    <row r="677" spans="1:8" ht="21.9" customHeight="1">
      <c r="A677" s="783"/>
      <c r="B677" s="780"/>
      <c r="C677" s="780"/>
      <c r="D677" s="780"/>
      <c r="E677" s="780"/>
      <c r="F677" s="784"/>
      <c r="G677" s="784"/>
      <c r="H677" s="784"/>
    </row>
    <row r="678" spans="1:8" ht="21.9" customHeight="1">
      <c r="A678" s="779"/>
      <c r="B678" s="780"/>
      <c r="C678" s="780"/>
      <c r="D678" s="780"/>
      <c r="E678" s="780"/>
      <c r="F678" s="781"/>
      <c r="G678" s="781"/>
      <c r="H678" s="781"/>
    </row>
    <row r="679" spans="1:8" ht="21.9" customHeight="1">
      <c r="A679" s="779"/>
      <c r="B679" s="780"/>
      <c r="C679" s="780"/>
      <c r="D679" s="780"/>
      <c r="E679" s="780"/>
      <c r="F679" s="781"/>
      <c r="G679" s="781"/>
      <c r="H679" s="781"/>
    </row>
    <row r="680" spans="1:8" ht="21.9" customHeight="1">
      <c r="A680" s="779"/>
      <c r="B680" s="780"/>
      <c r="C680" s="780"/>
      <c r="D680" s="780"/>
      <c r="E680" s="780"/>
      <c r="F680" s="781"/>
      <c r="G680" s="781"/>
      <c r="H680" s="781"/>
    </row>
    <row r="681" spans="1:8" ht="21.9" customHeight="1">
      <c r="A681" s="779"/>
      <c r="B681" s="780"/>
      <c r="C681" s="780"/>
      <c r="D681" s="780"/>
      <c r="E681" s="780"/>
      <c r="F681" s="781"/>
      <c r="G681" s="781"/>
      <c r="H681" s="781"/>
    </row>
    <row r="682" spans="1:8" ht="21.9" customHeight="1">
      <c r="A682" s="779"/>
      <c r="B682" s="780"/>
      <c r="C682" s="780"/>
      <c r="D682" s="780"/>
      <c r="E682" s="780"/>
      <c r="F682" s="781"/>
      <c r="G682" s="781"/>
      <c r="H682" s="781"/>
    </row>
    <row r="683" spans="1:8" ht="21.9" customHeight="1">
      <c r="A683" s="783"/>
      <c r="B683" s="780"/>
      <c r="C683" s="780"/>
      <c r="D683" s="780"/>
      <c r="E683" s="780"/>
      <c r="F683" s="784"/>
      <c r="G683" s="784"/>
      <c r="H683" s="784"/>
    </row>
    <row r="684" spans="1:8" ht="21.9" customHeight="1">
      <c r="A684" s="783"/>
      <c r="B684" s="780"/>
      <c r="C684" s="780"/>
      <c r="D684" s="780"/>
      <c r="E684" s="780"/>
      <c r="F684" s="784"/>
      <c r="G684" s="784"/>
      <c r="H684" s="784"/>
    </row>
    <row r="685" spans="1:8" ht="21.9" customHeight="1">
      <c r="A685" s="783"/>
      <c r="B685" s="780"/>
      <c r="C685" s="780"/>
      <c r="D685" s="780"/>
      <c r="E685" s="780"/>
      <c r="F685" s="784"/>
      <c r="G685" s="784"/>
      <c r="H685" s="784"/>
    </row>
    <row r="686" spans="1:8" ht="21.9" customHeight="1">
      <c r="A686" s="783"/>
      <c r="B686" s="780"/>
      <c r="C686" s="780"/>
      <c r="D686" s="780"/>
      <c r="E686" s="780"/>
      <c r="F686" s="784"/>
      <c r="G686" s="784"/>
      <c r="H686" s="784"/>
    </row>
    <row r="687" spans="1:8" ht="21.9" customHeight="1">
      <c r="A687" s="783"/>
      <c r="B687" s="780"/>
      <c r="C687" s="780"/>
      <c r="D687" s="780"/>
      <c r="E687" s="780"/>
      <c r="F687" s="784"/>
      <c r="G687" s="784"/>
      <c r="H687" s="784"/>
    </row>
    <row r="688" spans="1:8" ht="21.9" customHeight="1">
      <c r="A688" s="783"/>
      <c r="B688" s="780"/>
      <c r="C688" s="780"/>
      <c r="D688" s="780"/>
      <c r="E688" s="780"/>
      <c r="F688" s="784"/>
      <c r="G688" s="784"/>
      <c r="H688" s="784"/>
    </row>
    <row r="689" spans="1:8" ht="21.9" customHeight="1">
      <c r="A689" s="783"/>
      <c r="B689" s="780"/>
      <c r="C689" s="780"/>
      <c r="D689" s="780"/>
      <c r="E689" s="780"/>
      <c r="F689" s="784"/>
      <c r="G689" s="784"/>
      <c r="H689" s="784"/>
    </row>
    <row r="690" spans="1:8" ht="21.9" customHeight="1">
      <c r="A690" s="783"/>
      <c r="B690" s="780"/>
      <c r="C690" s="780"/>
      <c r="D690" s="780"/>
      <c r="E690" s="780"/>
      <c r="F690" s="784"/>
      <c r="G690" s="784"/>
      <c r="H690" s="784"/>
    </row>
    <row r="691" spans="1:8" ht="21.9" customHeight="1">
      <c r="A691" s="779"/>
      <c r="B691" s="780"/>
      <c r="C691" s="780"/>
      <c r="D691" s="780"/>
      <c r="E691" s="780"/>
      <c r="F691" s="781"/>
      <c r="G691" s="781"/>
      <c r="H691" s="781"/>
    </row>
    <row r="692" spans="1:8" ht="21.9" customHeight="1">
      <c r="A692" s="783"/>
      <c r="B692" s="780"/>
      <c r="C692" s="780"/>
      <c r="D692" s="780"/>
      <c r="E692" s="780"/>
      <c r="F692" s="784"/>
      <c r="G692" s="784"/>
      <c r="H692" s="784"/>
    </row>
    <row r="693" spans="1:8" ht="21.9" customHeight="1">
      <c r="A693" s="783"/>
      <c r="B693" s="780"/>
      <c r="C693" s="780"/>
      <c r="D693" s="780"/>
      <c r="E693" s="780"/>
      <c r="F693" s="784"/>
      <c r="G693" s="784"/>
      <c r="H693" s="784"/>
    </row>
    <row r="694" spans="1:8" ht="21.9" customHeight="1">
      <c r="A694" s="783"/>
      <c r="B694" s="780"/>
      <c r="C694" s="780"/>
      <c r="D694" s="780"/>
      <c r="E694" s="780"/>
      <c r="F694" s="784"/>
      <c r="G694" s="784"/>
      <c r="H694" s="784"/>
    </row>
    <row r="695" spans="1:8" ht="21.9" customHeight="1">
      <c r="A695" s="783"/>
      <c r="B695" s="780"/>
      <c r="C695" s="780"/>
      <c r="D695" s="780"/>
      <c r="E695" s="780"/>
      <c r="F695" s="784"/>
      <c r="G695" s="784"/>
      <c r="H695" s="784"/>
    </row>
    <row r="696" spans="1:8" ht="21.9" customHeight="1">
      <c r="A696" s="783"/>
      <c r="B696" s="780"/>
      <c r="C696" s="780"/>
      <c r="D696" s="780"/>
      <c r="E696" s="780"/>
      <c r="F696" s="784"/>
      <c r="G696" s="784"/>
      <c r="H696" s="784"/>
    </row>
    <row r="697" spans="1:8" ht="21.9" customHeight="1">
      <c r="A697" s="783"/>
      <c r="B697" s="780"/>
      <c r="C697" s="780"/>
      <c r="D697" s="780"/>
      <c r="E697" s="780"/>
      <c r="F697" s="784"/>
      <c r="G697" s="784"/>
      <c r="H697" s="784"/>
    </row>
    <row r="698" spans="1:8" ht="21.9" customHeight="1">
      <c r="A698" s="783"/>
      <c r="B698" s="780"/>
      <c r="C698" s="780"/>
      <c r="D698" s="780"/>
      <c r="E698" s="780"/>
      <c r="F698" s="784"/>
      <c r="G698" s="784"/>
      <c r="H698" s="784"/>
    </row>
    <row r="699" spans="1:8" ht="21.9" customHeight="1">
      <c r="A699" s="783"/>
      <c r="B699" s="780"/>
      <c r="C699" s="780"/>
      <c r="D699" s="780"/>
      <c r="E699" s="780"/>
      <c r="F699" s="784"/>
      <c r="G699" s="784"/>
      <c r="H699" s="784"/>
    </row>
    <row r="700" spans="1:8" ht="21.9" customHeight="1">
      <c r="A700" s="783"/>
      <c r="B700" s="780"/>
      <c r="C700" s="780"/>
      <c r="D700" s="780"/>
      <c r="E700" s="780"/>
      <c r="F700" s="784"/>
      <c r="G700" s="784"/>
      <c r="H700" s="784"/>
    </row>
    <row r="701" spans="1:8" ht="21.9" customHeight="1">
      <c r="A701" s="783"/>
      <c r="B701" s="780"/>
      <c r="C701" s="780"/>
      <c r="D701" s="780"/>
      <c r="E701" s="780"/>
      <c r="F701" s="784"/>
      <c r="G701" s="784"/>
      <c r="H701" s="784"/>
    </row>
    <row r="702" spans="1:8" ht="21.9" customHeight="1">
      <c r="A702" s="783"/>
      <c r="B702" s="780"/>
      <c r="C702" s="780"/>
      <c r="D702" s="780"/>
      <c r="E702" s="780"/>
      <c r="F702" s="784"/>
      <c r="G702" s="784"/>
      <c r="H702" s="784"/>
    </row>
    <row r="703" spans="1:8" ht="21.9" customHeight="1">
      <c r="A703" s="783"/>
      <c r="B703" s="780"/>
      <c r="C703" s="780"/>
      <c r="D703" s="780"/>
      <c r="E703" s="780"/>
      <c r="F703" s="784"/>
      <c r="G703" s="784"/>
      <c r="H703" s="784"/>
    </row>
    <row r="704" spans="1:8" ht="21.9" customHeight="1">
      <c r="A704" s="783"/>
      <c r="B704" s="780"/>
      <c r="C704" s="780"/>
      <c r="D704" s="780"/>
      <c r="E704" s="780"/>
      <c r="F704" s="784"/>
      <c r="G704" s="784"/>
      <c r="H704" s="784"/>
    </row>
    <row r="705" spans="1:8" ht="21.9" customHeight="1">
      <c r="A705" s="783"/>
      <c r="B705" s="780"/>
      <c r="C705" s="780"/>
      <c r="D705" s="780"/>
      <c r="E705" s="780"/>
      <c r="F705" s="784"/>
      <c r="G705" s="784"/>
      <c r="H705" s="784"/>
    </row>
    <row r="706" spans="1:8" ht="21.9" customHeight="1">
      <c r="A706" s="783"/>
      <c r="B706" s="780"/>
      <c r="C706" s="780"/>
      <c r="D706" s="780"/>
      <c r="E706" s="780"/>
      <c r="F706" s="784"/>
      <c r="G706" s="784"/>
      <c r="H706" s="784"/>
    </row>
    <row r="707" spans="1:8" ht="21.9" customHeight="1">
      <c r="A707" s="783"/>
      <c r="B707" s="780"/>
      <c r="C707" s="780"/>
      <c r="D707" s="780"/>
      <c r="E707" s="780"/>
      <c r="F707" s="784"/>
      <c r="G707" s="784"/>
      <c r="H707" s="784"/>
    </row>
    <row r="708" spans="1:8" ht="21.9" customHeight="1">
      <c r="A708" s="783"/>
      <c r="B708" s="780"/>
      <c r="C708" s="780"/>
      <c r="D708" s="780"/>
      <c r="E708" s="780"/>
      <c r="F708" s="784"/>
      <c r="G708" s="784"/>
      <c r="H708" s="784"/>
    </row>
    <row r="709" spans="1:8" ht="21.9" customHeight="1">
      <c r="A709" s="783"/>
      <c r="B709" s="780"/>
      <c r="C709" s="780"/>
      <c r="D709" s="780"/>
      <c r="E709" s="780"/>
      <c r="F709" s="784"/>
      <c r="G709" s="784"/>
      <c r="H709" s="784"/>
    </row>
    <row r="710" spans="1:8" ht="21.9" customHeight="1">
      <c r="A710" s="783"/>
      <c r="B710" s="780"/>
      <c r="C710" s="780"/>
      <c r="D710" s="780"/>
      <c r="E710" s="780"/>
      <c r="F710" s="784"/>
      <c r="G710" s="784"/>
      <c r="H710" s="784"/>
    </row>
    <row r="711" spans="1:8" ht="21.9" customHeight="1">
      <c r="A711" s="783"/>
      <c r="B711" s="780"/>
      <c r="C711" s="780"/>
      <c r="D711" s="780"/>
      <c r="E711" s="780"/>
      <c r="F711" s="784"/>
      <c r="G711" s="784"/>
      <c r="H711" s="784"/>
    </row>
    <row r="712" spans="1:8" ht="21.9" customHeight="1">
      <c r="A712" s="783"/>
      <c r="B712" s="780"/>
      <c r="C712" s="780"/>
      <c r="D712" s="780"/>
      <c r="E712" s="780"/>
      <c r="F712" s="784"/>
      <c r="G712" s="784"/>
      <c r="H712" s="784"/>
    </row>
    <row r="713" spans="1:8" ht="21.9" customHeight="1">
      <c r="A713" s="783"/>
      <c r="B713" s="780"/>
      <c r="C713" s="780"/>
      <c r="D713" s="780"/>
      <c r="E713" s="780"/>
      <c r="F713" s="784"/>
      <c r="G713" s="784"/>
      <c r="H713" s="784"/>
    </row>
    <row r="714" spans="1:8" ht="21.9" customHeight="1">
      <c r="A714" s="783"/>
      <c r="B714" s="780"/>
      <c r="C714" s="780"/>
      <c r="D714" s="780"/>
      <c r="E714" s="780"/>
      <c r="F714" s="784"/>
      <c r="G714" s="784"/>
      <c r="H714" s="784"/>
    </row>
    <row r="715" spans="1:8" ht="21.9" customHeight="1">
      <c r="A715" s="779"/>
      <c r="B715" s="780"/>
      <c r="C715" s="780"/>
      <c r="D715" s="780"/>
      <c r="E715" s="780"/>
      <c r="F715" s="781"/>
      <c r="G715" s="781"/>
      <c r="H715" s="781"/>
    </row>
    <row r="716" spans="1:8" ht="21.9" customHeight="1">
      <c r="A716" s="779"/>
      <c r="B716" s="780"/>
      <c r="C716" s="780"/>
      <c r="D716" s="780"/>
      <c r="E716" s="780"/>
      <c r="F716" s="781"/>
      <c r="G716" s="781"/>
      <c r="H716" s="781"/>
    </row>
    <row r="717" spans="1:8" ht="21.9" customHeight="1">
      <c r="A717" s="779"/>
      <c r="B717" s="780"/>
      <c r="C717" s="780"/>
      <c r="D717" s="780"/>
      <c r="E717" s="780"/>
      <c r="F717" s="781"/>
      <c r="G717" s="781"/>
      <c r="H717" s="781"/>
    </row>
    <row r="718" spans="1:8" ht="21.9" customHeight="1">
      <c r="A718" s="783"/>
      <c r="B718" s="780"/>
      <c r="C718" s="780"/>
      <c r="D718" s="780"/>
      <c r="E718" s="780"/>
      <c r="F718" s="784"/>
      <c r="G718" s="784"/>
      <c r="H718" s="784"/>
    </row>
    <row r="719" spans="1:8" ht="21.9" customHeight="1">
      <c r="A719" s="783"/>
      <c r="B719" s="780"/>
      <c r="C719" s="780"/>
      <c r="D719" s="780"/>
      <c r="E719" s="780"/>
      <c r="F719" s="784"/>
      <c r="G719" s="784"/>
      <c r="H719" s="784"/>
    </row>
    <row r="720" spans="1:8" ht="21.9" customHeight="1">
      <c r="A720" s="783"/>
      <c r="B720" s="780"/>
      <c r="C720" s="780"/>
      <c r="D720" s="780"/>
      <c r="E720" s="780"/>
      <c r="F720" s="784"/>
      <c r="G720" s="784"/>
      <c r="H720" s="784"/>
    </row>
    <row r="721" spans="1:225" ht="21.9" customHeight="1">
      <c r="A721" s="783"/>
      <c r="B721" s="780"/>
      <c r="C721" s="780"/>
      <c r="D721" s="780"/>
      <c r="E721" s="780"/>
      <c r="F721" s="784"/>
      <c r="G721" s="784"/>
      <c r="H721" s="784"/>
    </row>
    <row r="722" spans="1:225" ht="21.9" customHeight="1">
      <c r="A722" s="779"/>
      <c r="B722" s="780"/>
      <c r="C722" s="780"/>
      <c r="D722" s="780"/>
      <c r="E722" s="780"/>
      <c r="F722" s="781"/>
      <c r="G722" s="781"/>
      <c r="H722" s="781"/>
    </row>
    <row r="723" spans="1:225" ht="21.9" customHeight="1">
      <c r="A723" s="779"/>
      <c r="B723" s="780"/>
      <c r="C723" s="780"/>
      <c r="D723" s="780"/>
      <c r="E723" s="780"/>
      <c r="F723" s="781"/>
      <c r="G723" s="781"/>
      <c r="H723" s="781"/>
    </row>
    <row r="724" spans="1:225" ht="21.9" customHeight="1">
      <c r="A724" s="783"/>
      <c r="B724" s="780"/>
      <c r="C724" s="780"/>
      <c r="D724" s="780"/>
      <c r="E724" s="780"/>
      <c r="F724" s="784"/>
      <c r="G724" s="784"/>
      <c r="H724" s="784"/>
    </row>
    <row r="725" spans="1:225" ht="21.9" customHeight="1">
      <c r="A725" s="783"/>
      <c r="B725" s="780"/>
      <c r="C725" s="780"/>
      <c r="D725" s="780"/>
      <c r="E725" s="780"/>
      <c r="F725" s="784"/>
      <c r="G725" s="784"/>
      <c r="H725" s="784"/>
    </row>
    <row r="726" spans="1:225" ht="21.9" customHeight="1">
      <c r="A726" s="779"/>
      <c r="B726" s="780"/>
      <c r="C726" s="780"/>
      <c r="D726" s="780"/>
      <c r="E726" s="780"/>
      <c r="F726" s="781"/>
      <c r="G726" s="781"/>
      <c r="H726" s="781"/>
    </row>
    <row r="727" spans="1:225" ht="21.9" customHeight="1">
      <c r="A727" s="783"/>
      <c r="B727" s="780"/>
      <c r="C727" s="780"/>
      <c r="D727" s="780"/>
      <c r="E727" s="780"/>
      <c r="F727" s="784"/>
      <c r="G727" s="784"/>
      <c r="H727" s="784"/>
    </row>
    <row r="728" spans="1:225" ht="21.9" customHeight="1">
      <c r="A728" s="783"/>
      <c r="B728" s="780"/>
      <c r="C728" s="780"/>
      <c r="D728" s="780"/>
      <c r="E728" s="780"/>
      <c r="F728" s="784"/>
      <c r="G728" s="784"/>
      <c r="H728" s="784"/>
    </row>
    <row r="729" spans="1:225" ht="21.9" customHeight="1">
      <c r="A729" s="783"/>
      <c r="B729" s="780"/>
      <c r="C729" s="780"/>
      <c r="D729" s="780"/>
      <c r="E729" s="780"/>
      <c r="F729" s="784"/>
      <c r="G729" s="784"/>
      <c r="H729" s="784"/>
      <c r="I729" s="788"/>
      <c r="J729" s="788"/>
      <c r="K729" s="788"/>
      <c r="L729" s="789"/>
      <c r="M729" s="789"/>
      <c r="N729" s="789"/>
      <c r="O729" s="789"/>
      <c r="P729" s="789"/>
      <c r="Q729" s="789"/>
      <c r="R729" s="789"/>
      <c r="S729" s="789"/>
      <c r="T729" s="789"/>
      <c r="U729" s="789"/>
      <c r="V729" s="789"/>
      <c r="W729" s="789"/>
      <c r="X729" s="789"/>
      <c r="Y729" s="789"/>
      <c r="Z729" s="789"/>
      <c r="AA729" s="789"/>
      <c r="AB729" s="789"/>
      <c r="AC729" s="789"/>
      <c r="AD729" s="789"/>
      <c r="AE729" s="789"/>
      <c r="AF729" s="789"/>
      <c r="AG729" s="789"/>
      <c r="AH729" s="789"/>
      <c r="AI729" s="789"/>
      <c r="AJ729" s="789"/>
      <c r="AK729" s="789"/>
      <c r="AL729" s="789"/>
      <c r="AM729" s="789"/>
      <c r="AN729" s="789"/>
      <c r="AO729" s="789"/>
      <c r="AP729" s="789"/>
      <c r="AQ729" s="789"/>
      <c r="AR729" s="789"/>
      <c r="AS729" s="789"/>
      <c r="AT729" s="789"/>
      <c r="AU729" s="789"/>
      <c r="AV729" s="789"/>
      <c r="AW729" s="789"/>
      <c r="AX729" s="789"/>
      <c r="AY729" s="789"/>
      <c r="AZ729" s="789"/>
      <c r="BA729" s="789"/>
      <c r="BB729" s="789"/>
      <c r="BC729" s="789"/>
      <c r="BD729" s="789"/>
      <c r="BE729" s="789"/>
      <c r="BF729" s="789"/>
      <c r="BG729" s="789"/>
      <c r="BH729" s="789"/>
      <c r="BI729" s="789"/>
      <c r="BJ729" s="789"/>
      <c r="BK729" s="789"/>
      <c r="BL729" s="789"/>
      <c r="BM729" s="789"/>
      <c r="BN729" s="789"/>
      <c r="BO729" s="789"/>
      <c r="BP729" s="789"/>
      <c r="BQ729" s="789"/>
      <c r="BR729" s="789"/>
      <c r="BS729" s="789"/>
      <c r="BT729" s="789"/>
      <c r="BU729" s="789"/>
      <c r="BV729" s="789"/>
      <c r="BW729" s="789"/>
      <c r="BX729" s="789"/>
      <c r="BY729" s="789"/>
      <c r="BZ729" s="789"/>
      <c r="CA729" s="789"/>
      <c r="CB729" s="789"/>
      <c r="CC729" s="789"/>
      <c r="CD729" s="789"/>
      <c r="CE729" s="789"/>
      <c r="CF729" s="789"/>
      <c r="CG729" s="789"/>
      <c r="CH729" s="789"/>
      <c r="CI729" s="789"/>
      <c r="CJ729" s="789"/>
      <c r="CK729" s="789"/>
      <c r="CL729" s="789"/>
      <c r="CM729" s="789"/>
      <c r="CN729" s="789"/>
      <c r="CO729" s="789"/>
      <c r="CP729" s="789"/>
      <c r="CQ729" s="789"/>
      <c r="CR729" s="789"/>
      <c r="CS729" s="789"/>
      <c r="CT729" s="789"/>
      <c r="CU729" s="789"/>
      <c r="CV729" s="789"/>
      <c r="CW729" s="789"/>
      <c r="CX729" s="789"/>
      <c r="CY729" s="789"/>
      <c r="CZ729" s="789"/>
      <c r="DA729" s="789"/>
      <c r="DB729" s="789"/>
      <c r="DC729" s="789"/>
      <c r="DD729" s="789"/>
      <c r="DE729" s="789"/>
      <c r="DF729" s="789"/>
      <c r="DG729" s="789"/>
      <c r="DH729" s="789"/>
      <c r="DI729" s="789"/>
      <c r="DJ729" s="789"/>
      <c r="DK729" s="789"/>
      <c r="DL729" s="789"/>
      <c r="DM729" s="789"/>
      <c r="DN729" s="789"/>
      <c r="DO729" s="789"/>
      <c r="DP729" s="789"/>
      <c r="DQ729" s="789"/>
      <c r="DR729" s="789"/>
      <c r="DS729" s="789"/>
      <c r="DT729" s="789"/>
      <c r="DU729" s="789"/>
      <c r="DV729" s="789"/>
      <c r="DW729" s="789"/>
      <c r="DX729" s="789"/>
      <c r="DY729" s="789"/>
      <c r="DZ729" s="789"/>
      <c r="EA729" s="789"/>
      <c r="EB729" s="789"/>
      <c r="EC729" s="789"/>
      <c r="ED729" s="789"/>
      <c r="EE729" s="789"/>
      <c r="EF729" s="789"/>
      <c r="EG729" s="789"/>
      <c r="EH729" s="789"/>
      <c r="EI729" s="789"/>
      <c r="EJ729" s="789"/>
      <c r="EK729" s="789"/>
      <c r="EL729" s="789"/>
      <c r="EM729" s="789"/>
      <c r="EN729" s="789"/>
      <c r="EO729" s="789"/>
      <c r="EP729" s="789"/>
      <c r="EQ729" s="789"/>
      <c r="ER729" s="789"/>
      <c r="ES729" s="789"/>
      <c r="ET729" s="789"/>
      <c r="EU729" s="789"/>
      <c r="EV729" s="789"/>
      <c r="EW729" s="789"/>
      <c r="EX729" s="789"/>
      <c r="EY729" s="789"/>
      <c r="EZ729" s="789"/>
      <c r="FA729" s="789"/>
      <c r="FB729" s="789"/>
      <c r="FC729" s="789"/>
      <c r="FD729" s="789"/>
      <c r="FE729" s="789"/>
      <c r="FF729" s="789"/>
      <c r="FG729" s="789"/>
      <c r="FH729" s="789"/>
      <c r="FI729" s="789"/>
      <c r="FJ729" s="789"/>
      <c r="FK729" s="789"/>
      <c r="FL729" s="789"/>
      <c r="FM729" s="789"/>
      <c r="FN729" s="789"/>
      <c r="FO729" s="789"/>
      <c r="FP729" s="789"/>
      <c r="FQ729" s="789"/>
      <c r="FR729" s="789"/>
      <c r="FS729" s="789"/>
      <c r="FT729" s="789"/>
      <c r="FU729" s="789"/>
      <c r="FV729" s="789"/>
      <c r="FW729" s="789"/>
      <c r="FX729" s="789"/>
      <c r="FY729" s="789"/>
      <c r="FZ729" s="789"/>
      <c r="GA729" s="789"/>
      <c r="GB729" s="789"/>
      <c r="GC729" s="789"/>
      <c r="GD729" s="789"/>
      <c r="GE729" s="789"/>
      <c r="GF729" s="789"/>
      <c r="GG729" s="789"/>
      <c r="GH729" s="789"/>
      <c r="GI729" s="789"/>
      <c r="GJ729" s="789"/>
      <c r="GK729" s="789"/>
      <c r="GL729" s="789"/>
      <c r="GM729" s="789"/>
      <c r="GN729" s="789"/>
      <c r="GO729" s="789"/>
      <c r="GP729" s="789"/>
      <c r="GQ729" s="789"/>
      <c r="GR729" s="789"/>
      <c r="GS729" s="789"/>
      <c r="GT729" s="789"/>
      <c r="GU729" s="789"/>
      <c r="GV729" s="789"/>
      <c r="GW729" s="789"/>
      <c r="GX729" s="789"/>
      <c r="GY729" s="789"/>
      <c r="GZ729" s="789"/>
      <c r="HA729" s="789"/>
      <c r="HB729" s="789"/>
      <c r="HC729" s="789"/>
      <c r="HD729" s="789"/>
      <c r="HE729" s="789"/>
      <c r="HF729" s="789"/>
      <c r="HG729" s="789"/>
      <c r="HH729" s="789"/>
      <c r="HI729" s="789"/>
      <c r="HJ729" s="789"/>
      <c r="HK729" s="789"/>
      <c r="HL729" s="789"/>
      <c r="HM729" s="789"/>
      <c r="HN729" s="789"/>
      <c r="HO729" s="789"/>
      <c r="HP729" s="789"/>
      <c r="HQ729" s="790"/>
    </row>
    <row r="730" spans="1:225" ht="21.9" customHeight="1">
      <c r="A730" s="783"/>
      <c r="B730" s="780"/>
      <c r="C730" s="780"/>
      <c r="D730" s="780"/>
      <c r="E730" s="780"/>
      <c r="F730" s="784"/>
      <c r="G730" s="784"/>
      <c r="H730" s="784"/>
      <c r="I730" s="788"/>
      <c r="J730" s="788"/>
      <c r="K730" s="788"/>
      <c r="L730" s="789"/>
      <c r="M730" s="789"/>
      <c r="N730" s="789"/>
      <c r="O730" s="789"/>
      <c r="P730" s="789"/>
      <c r="Q730" s="789"/>
      <c r="R730" s="789"/>
      <c r="S730" s="789"/>
      <c r="T730" s="789"/>
      <c r="U730" s="789"/>
      <c r="V730" s="789"/>
      <c r="W730" s="789"/>
      <c r="X730" s="789"/>
      <c r="Y730" s="789"/>
      <c r="Z730" s="789"/>
      <c r="AA730" s="789"/>
      <c r="AB730" s="789"/>
      <c r="AC730" s="789"/>
      <c r="AD730" s="789"/>
      <c r="AE730" s="789"/>
      <c r="AF730" s="789"/>
      <c r="AG730" s="789"/>
      <c r="AH730" s="789"/>
      <c r="AI730" s="789"/>
      <c r="AJ730" s="789"/>
      <c r="AK730" s="789"/>
      <c r="AL730" s="789"/>
      <c r="AM730" s="789"/>
      <c r="AN730" s="789"/>
      <c r="AO730" s="789"/>
      <c r="AP730" s="789"/>
      <c r="AQ730" s="789"/>
      <c r="AR730" s="789"/>
      <c r="AS730" s="789"/>
      <c r="AT730" s="789"/>
      <c r="AU730" s="789"/>
      <c r="AV730" s="789"/>
      <c r="AW730" s="789"/>
      <c r="AX730" s="789"/>
      <c r="AY730" s="789"/>
      <c r="AZ730" s="789"/>
      <c r="BA730" s="789"/>
      <c r="BB730" s="789"/>
      <c r="BC730" s="789"/>
      <c r="BD730" s="789"/>
      <c r="BE730" s="789"/>
      <c r="BF730" s="789"/>
      <c r="BG730" s="789"/>
      <c r="BH730" s="789"/>
      <c r="BI730" s="789"/>
      <c r="BJ730" s="789"/>
      <c r="BK730" s="789"/>
      <c r="BL730" s="789"/>
      <c r="BM730" s="789"/>
      <c r="BN730" s="789"/>
      <c r="BO730" s="789"/>
      <c r="BP730" s="789"/>
      <c r="BQ730" s="789"/>
      <c r="BR730" s="789"/>
      <c r="BS730" s="789"/>
      <c r="BT730" s="789"/>
      <c r="BU730" s="789"/>
      <c r="BV730" s="789"/>
      <c r="BW730" s="789"/>
      <c r="BX730" s="789"/>
      <c r="BY730" s="789"/>
      <c r="BZ730" s="789"/>
      <c r="CA730" s="789"/>
      <c r="CB730" s="789"/>
      <c r="CC730" s="789"/>
      <c r="CD730" s="789"/>
      <c r="CE730" s="789"/>
      <c r="CF730" s="789"/>
      <c r="CG730" s="789"/>
      <c r="CH730" s="789"/>
      <c r="CI730" s="789"/>
      <c r="CJ730" s="789"/>
      <c r="CK730" s="789"/>
      <c r="CL730" s="789"/>
      <c r="CM730" s="789"/>
      <c r="CN730" s="789"/>
      <c r="CO730" s="789"/>
      <c r="CP730" s="789"/>
      <c r="CQ730" s="789"/>
      <c r="CR730" s="789"/>
      <c r="CS730" s="789"/>
      <c r="CT730" s="789"/>
      <c r="CU730" s="789"/>
      <c r="CV730" s="789"/>
      <c r="CW730" s="789"/>
      <c r="CX730" s="789"/>
      <c r="CY730" s="789"/>
      <c r="CZ730" s="789"/>
      <c r="DA730" s="789"/>
      <c r="DB730" s="789"/>
      <c r="DC730" s="789"/>
      <c r="DD730" s="789"/>
      <c r="DE730" s="789"/>
      <c r="DF730" s="789"/>
      <c r="DG730" s="789"/>
      <c r="DH730" s="789"/>
      <c r="DI730" s="789"/>
      <c r="DJ730" s="789"/>
      <c r="DK730" s="789"/>
      <c r="DL730" s="789"/>
      <c r="DM730" s="789"/>
      <c r="DN730" s="789"/>
      <c r="DO730" s="789"/>
      <c r="DP730" s="789"/>
      <c r="DQ730" s="789"/>
      <c r="DR730" s="789"/>
      <c r="DS730" s="789"/>
      <c r="DT730" s="789"/>
      <c r="DU730" s="789"/>
      <c r="DV730" s="789"/>
      <c r="DW730" s="789"/>
      <c r="DX730" s="789"/>
      <c r="DY730" s="789"/>
      <c r="DZ730" s="789"/>
      <c r="EA730" s="789"/>
      <c r="EB730" s="789"/>
      <c r="EC730" s="789"/>
      <c r="ED730" s="789"/>
      <c r="EE730" s="789"/>
      <c r="EF730" s="789"/>
      <c r="EG730" s="789"/>
      <c r="EH730" s="789"/>
      <c r="EI730" s="789"/>
      <c r="EJ730" s="789"/>
      <c r="EK730" s="789"/>
      <c r="EL730" s="789"/>
      <c r="EM730" s="789"/>
      <c r="EN730" s="789"/>
      <c r="EO730" s="789"/>
      <c r="EP730" s="789"/>
      <c r="EQ730" s="789"/>
      <c r="ER730" s="789"/>
      <c r="ES730" s="789"/>
      <c r="ET730" s="789"/>
      <c r="EU730" s="789"/>
      <c r="EV730" s="789"/>
      <c r="EW730" s="789"/>
      <c r="EX730" s="789"/>
      <c r="EY730" s="789"/>
      <c r="EZ730" s="789"/>
      <c r="FA730" s="789"/>
      <c r="FB730" s="789"/>
      <c r="FC730" s="789"/>
      <c r="FD730" s="789"/>
      <c r="FE730" s="789"/>
      <c r="FF730" s="789"/>
      <c r="FG730" s="789"/>
      <c r="FH730" s="789"/>
      <c r="FI730" s="789"/>
      <c r="FJ730" s="789"/>
      <c r="FK730" s="789"/>
      <c r="FL730" s="789"/>
      <c r="FM730" s="789"/>
      <c r="FN730" s="789"/>
      <c r="FO730" s="789"/>
      <c r="FP730" s="789"/>
      <c r="FQ730" s="789"/>
      <c r="FR730" s="789"/>
      <c r="FS730" s="789"/>
      <c r="FT730" s="789"/>
      <c r="FU730" s="789"/>
      <c r="FV730" s="789"/>
      <c r="FW730" s="789"/>
      <c r="FX730" s="789"/>
      <c r="FY730" s="789"/>
      <c r="FZ730" s="789"/>
      <c r="GA730" s="789"/>
      <c r="GB730" s="789"/>
      <c r="GC730" s="789"/>
      <c r="GD730" s="789"/>
      <c r="GE730" s="789"/>
      <c r="GF730" s="789"/>
      <c r="GG730" s="789"/>
      <c r="GH730" s="789"/>
      <c r="GI730" s="789"/>
      <c r="GJ730" s="789"/>
      <c r="GK730" s="789"/>
      <c r="GL730" s="789"/>
      <c r="GM730" s="789"/>
      <c r="GN730" s="789"/>
      <c r="GO730" s="789"/>
      <c r="GP730" s="789"/>
      <c r="GQ730" s="789"/>
      <c r="GR730" s="789"/>
      <c r="GS730" s="789"/>
      <c r="GT730" s="789"/>
      <c r="GU730" s="789"/>
      <c r="GV730" s="789"/>
      <c r="GW730" s="789"/>
      <c r="GX730" s="789"/>
      <c r="GY730" s="789"/>
      <c r="GZ730" s="789"/>
      <c r="HA730" s="789"/>
      <c r="HB730" s="789"/>
      <c r="HC730" s="789"/>
      <c r="HD730" s="789"/>
      <c r="HE730" s="789"/>
      <c r="HF730" s="789"/>
      <c r="HG730" s="789"/>
      <c r="HH730" s="789"/>
      <c r="HI730" s="789"/>
      <c r="HJ730" s="789"/>
      <c r="HK730" s="789"/>
      <c r="HL730" s="789"/>
      <c r="HM730" s="789"/>
      <c r="HN730" s="789"/>
      <c r="HO730" s="789"/>
      <c r="HP730" s="789"/>
      <c r="HQ730" s="790"/>
    </row>
    <row r="731" spans="1:225" ht="21.9" customHeight="1">
      <c r="A731" s="783"/>
      <c r="B731" s="780"/>
      <c r="C731" s="780"/>
      <c r="D731" s="780"/>
      <c r="E731" s="780"/>
      <c r="F731" s="784"/>
      <c r="G731" s="784"/>
      <c r="H731" s="784"/>
      <c r="I731" s="788"/>
      <c r="J731" s="788"/>
      <c r="K731" s="788"/>
      <c r="L731" s="789"/>
      <c r="M731" s="789"/>
      <c r="N731" s="789"/>
      <c r="O731" s="789"/>
      <c r="P731" s="789"/>
      <c r="Q731" s="789"/>
      <c r="R731" s="789"/>
      <c r="S731" s="789"/>
      <c r="T731" s="789"/>
      <c r="U731" s="789"/>
      <c r="V731" s="789"/>
      <c r="W731" s="789"/>
      <c r="X731" s="789"/>
      <c r="Y731" s="789"/>
      <c r="Z731" s="789"/>
      <c r="AA731" s="789"/>
      <c r="AB731" s="789"/>
      <c r="AC731" s="789"/>
      <c r="AD731" s="789"/>
      <c r="AE731" s="789"/>
      <c r="AF731" s="789"/>
      <c r="AG731" s="789"/>
      <c r="AH731" s="789"/>
      <c r="AI731" s="789"/>
      <c r="AJ731" s="789"/>
      <c r="AK731" s="789"/>
      <c r="AL731" s="789"/>
      <c r="AM731" s="789"/>
      <c r="AN731" s="789"/>
      <c r="AO731" s="789"/>
      <c r="AP731" s="789"/>
      <c r="AQ731" s="789"/>
      <c r="AR731" s="789"/>
      <c r="AS731" s="789"/>
      <c r="AT731" s="789"/>
      <c r="AU731" s="789"/>
      <c r="AV731" s="789"/>
      <c r="AW731" s="789"/>
      <c r="AX731" s="789"/>
      <c r="AY731" s="789"/>
      <c r="AZ731" s="789"/>
      <c r="BA731" s="789"/>
      <c r="BB731" s="789"/>
      <c r="BC731" s="789"/>
      <c r="BD731" s="789"/>
      <c r="BE731" s="789"/>
      <c r="BF731" s="789"/>
      <c r="BG731" s="789"/>
      <c r="BH731" s="789"/>
      <c r="BI731" s="789"/>
      <c r="BJ731" s="789"/>
      <c r="BK731" s="789"/>
      <c r="BL731" s="789"/>
      <c r="BM731" s="789"/>
      <c r="BN731" s="789"/>
      <c r="BO731" s="789"/>
      <c r="BP731" s="789"/>
      <c r="BQ731" s="789"/>
      <c r="BR731" s="789"/>
      <c r="BS731" s="789"/>
      <c r="BT731" s="789"/>
      <c r="BU731" s="789"/>
      <c r="BV731" s="789"/>
      <c r="BW731" s="789"/>
      <c r="BX731" s="789"/>
      <c r="BY731" s="789"/>
      <c r="BZ731" s="789"/>
      <c r="CA731" s="789"/>
      <c r="CB731" s="789"/>
      <c r="CC731" s="789"/>
      <c r="CD731" s="789"/>
      <c r="CE731" s="789"/>
      <c r="CF731" s="789"/>
      <c r="CG731" s="789"/>
      <c r="CH731" s="789"/>
      <c r="CI731" s="789"/>
      <c r="CJ731" s="789"/>
      <c r="CK731" s="789"/>
      <c r="CL731" s="789"/>
      <c r="CM731" s="789"/>
      <c r="CN731" s="789"/>
      <c r="CO731" s="789"/>
      <c r="CP731" s="789"/>
      <c r="CQ731" s="789"/>
      <c r="CR731" s="789"/>
      <c r="CS731" s="789"/>
      <c r="CT731" s="789"/>
      <c r="CU731" s="789"/>
      <c r="CV731" s="789"/>
      <c r="CW731" s="789"/>
      <c r="CX731" s="789"/>
      <c r="CY731" s="789"/>
      <c r="CZ731" s="789"/>
      <c r="DA731" s="789"/>
      <c r="DB731" s="789"/>
      <c r="DC731" s="789"/>
      <c r="DD731" s="789"/>
      <c r="DE731" s="789"/>
      <c r="DF731" s="789"/>
      <c r="DG731" s="789"/>
      <c r="DH731" s="789"/>
      <c r="DI731" s="789"/>
      <c r="DJ731" s="789"/>
      <c r="DK731" s="789"/>
      <c r="DL731" s="789"/>
      <c r="DM731" s="789"/>
      <c r="DN731" s="789"/>
      <c r="DO731" s="789"/>
      <c r="DP731" s="789"/>
      <c r="DQ731" s="789"/>
      <c r="DR731" s="789"/>
      <c r="DS731" s="789"/>
      <c r="DT731" s="789"/>
      <c r="DU731" s="789"/>
      <c r="DV731" s="789"/>
      <c r="DW731" s="789"/>
      <c r="DX731" s="789"/>
      <c r="DY731" s="789"/>
      <c r="DZ731" s="789"/>
      <c r="EA731" s="789"/>
      <c r="EB731" s="789"/>
      <c r="EC731" s="789"/>
      <c r="ED731" s="789"/>
      <c r="EE731" s="789"/>
      <c r="EF731" s="789"/>
      <c r="EG731" s="789"/>
      <c r="EH731" s="789"/>
      <c r="EI731" s="789"/>
      <c r="EJ731" s="789"/>
      <c r="EK731" s="789"/>
      <c r="EL731" s="789"/>
      <c r="EM731" s="789"/>
      <c r="EN731" s="789"/>
      <c r="EO731" s="789"/>
      <c r="EP731" s="789"/>
      <c r="EQ731" s="789"/>
      <c r="ER731" s="789"/>
      <c r="ES731" s="789"/>
      <c r="ET731" s="789"/>
      <c r="EU731" s="789"/>
      <c r="EV731" s="789"/>
      <c r="EW731" s="789"/>
      <c r="EX731" s="789"/>
      <c r="EY731" s="789"/>
      <c r="EZ731" s="789"/>
      <c r="FA731" s="789"/>
      <c r="FB731" s="789"/>
      <c r="FC731" s="789"/>
      <c r="FD731" s="789"/>
      <c r="FE731" s="789"/>
      <c r="FF731" s="789"/>
      <c r="FG731" s="789"/>
      <c r="FH731" s="789"/>
      <c r="FI731" s="789"/>
      <c r="FJ731" s="789"/>
      <c r="FK731" s="789"/>
      <c r="FL731" s="789"/>
      <c r="FM731" s="789"/>
      <c r="FN731" s="789"/>
      <c r="FO731" s="789"/>
      <c r="FP731" s="789"/>
      <c r="FQ731" s="789"/>
      <c r="FR731" s="789"/>
      <c r="FS731" s="789"/>
      <c r="FT731" s="789"/>
      <c r="FU731" s="789"/>
      <c r="FV731" s="789"/>
      <c r="FW731" s="789"/>
      <c r="FX731" s="789"/>
      <c r="FY731" s="789"/>
      <c r="FZ731" s="789"/>
      <c r="GA731" s="789"/>
      <c r="GB731" s="789"/>
      <c r="GC731" s="789"/>
      <c r="GD731" s="789"/>
      <c r="GE731" s="789"/>
      <c r="GF731" s="789"/>
      <c r="GG731" s="789"/>
      <c r="GH731" s="789"/>
      <c r="GI731" s="789"/>
      <c r="GJ731" s="789"/>
      <c r="GK731" s="789"/>
      <c r="GL731" s="789"/>
      <c r="GM731" s="789"/>
      <c r="GN731" s="789"/>
      <c r="GO731" s="789"/>
      <c r="GP731" s="789"/>
      <c r="GQ731" s="789"/>
      <c r="GR731" s="789"/>
      <c r="GS731" s="789"/>
      <c r="GT731" s="789"/>
      <c r="GU731" s="789"/>
      <c r="GV731" s="789"/>
      <c r="GW731" s="789"/>
      <c r="GX731" s="789"/>
      <c r="GY731" s="789"/>
      <c r="GZ731" s="789"/>
      <c r="HA731" s="789"/>
      <c r="HB731" s="789"/>
      <c r="HC731" s="789"/>
      <c r="HD731" s="789"/>
      <c r="HE731" s="789"/>
      <c r="HF731" s="789"/>
      <c r="HG731" s="789"/>
      <c r="HH731" s="789"/>
      <c r="HI731" s="789"/>
      <c r="HJ731" s="789"/>
      <c r="HK731" s="789"/>
      <c r="HL731" s="789"/>
      <c r="HM731" s="789"/>
      <c r="HN731" s="789"/>
      <c r="HO731" s="789"/>
      <c r="HP731" s="789"/>
      <c r="HQ731" s="790"/>
    </row>
    <row r="732" spans="1:225" ht="21.9" customHeight="1">
      <c r="A732" s="783"/>
      <c r="B732" s="780"/>
      <c r="C732" s="780"/>
      <c r="D732" s="780"/>
      <c r="E732" s="780"/>
      <c r="F732" s="784"/>
      <c r="G732" s="784"/>
      <c r="H732" s="784"/>
    </row>
    <row r="733" spans="1:225" ht="21.9" customHeight="1">
      <c r="A733" s="783"/>
      <c r="B733" s="780"/>
      <c r="C733" s="780"/>
      <c r="D733" s="780"/>
      <c r="E733" s="780"/>
      <c r="F733" s="784"/>
      <c r="G733" s="784"/>
      <c r="H733" s="784"/>
      <c r="I733" s="788"/>
      <c r="J733" s="788"/>
      <c r="K733" s="788"/>
      <c r="L733" s="789"/>
      <c r="M733" s="789"/>
      <c r="N733" s="789"/>
      <c r="O733" s="789"/>
      <c r="P733" s="789"/>
      <c r="Q733" s="789"/>
      <c r="R733" s="789"/>
      <c r="S733" s="789"/>
      <c r="T733" s="789"/>
      <c r="U733" s="789"/>
      <c r="V733" s="789"/>
      <c r="W733" s="789"/>
      <c r="X733" s="789"/>
      <c r="Y733" s="789"/>
      <c r="Z733" s="789"/>
      <c r="AA733" s="789"/>
      <c r="AB733" s="789"/>
      <c r="AC733" s="789"/>
      <c r="AD733" s="789"/>
      <c r="AE733" s="789"/>
      <c r="AF733" s="789"/>
      <c r="AG733" s="789"/>
      <c r="AH733" s="789"/>
      <c r="AI733" s="789"/>
      <c r="AJ733" s="789"/>
      <c r="AK733" s="789"/>
      <c r="AL733" s="789"/>
      <c r="AM733" s="789"/>
      <c r="AN733" s="789"/>
      <c r="AO733" s="789"/>
      <c r="AP733" s="789"/>
      <c r="AQ733" s="789"/>
      <c r="AR733" s="789"/>
      <c r="AS733" s="789"/>
      <c r="AT733" s="789"/>
      <c r="AU733" s="789"/>
      <c r="AV733" s="789"/>
      <c r="AW733" s="789"/>
      <c r="AX733" s="789"/>
      <c r="AY733" s="789"/>
      <c r="AZ733" s="789"/>
      <c r="BA733" s="789"/>
      <c r="BB733" s="789"/>
      <c r="BC733" s="789"/>
      <c r="BD733" s="789"/>
      <c r="BE733" s="789"/>
      <c r="BF733" s="789"/>
      <c r="BG733" s="789"/>
      <c r="BH733" s="789"/>
      <c r="BI733" s="789"/>
      <c r="BJ733" s="789"/>
      <c r="BK733" s="789"/>
      <c r="BL733" s="789"/>
      <c r="BM733" s="789"/>
      <c r="BN733" s="789"/>
      <c r="BO733" s="789"/>
      <c r="BP733" s="789"/>
      <c r="BQ733" s="789"/>
      <c r="BR733" s="789"/>
      <c r="BS733" s="789"/>
      <c r="BT733" s="789"/>
      <c r="BU733" s="789"/>
      <c r="BV733" s="789"/>
      <c r="BW733" s="789"/>
      <c r="BX733" s="789"/>
      <c r="BY733" s="789"/>
      <c r="BZ733" s="789"/>
      <c r="CA733" s="789"/>
      <c r="CB733" s="789"/>
      <c r="CC733" s="789"/>
      <c r="CD733" s="789"/>
      <c r="CE733" s="789"/>
      <c r="CF733" s="789"/>
      <c r="CG733" s="789"/>
      <c r="CH733" s="789"/>
      <c r="CI733" s="789"/>
      <c r="CJ733" s="789"/>
      <c r="CK733" s="789"/>
      <c r="CL733" s="789"/>
      <c r="CM733" s="789"/>
      <c r="CN733" s="789"/>
      <c r="CO733" s="789"/>
      <c r="CP733" s="789"/>
      <c r="CQ733" s="789"/>
      <c r="CR733" s="789"/>
      <c r="CS733" s="789"/>
      <c r="CT733" s="789"/>
      <c r="CU733" s="789"/>
      <c r="CV733" s="789"/>
      <c r="CW733" s="789"/>
      <c r="CX733" s="789"/>
      <c r="CY733" s="789"/>
      <c r="CZ733" s="789"/>
      <c r="DA733" s="789"/>
      <c r="DB733" s="789"/>
      <c r="DC733" s="789"/>
      <c r="DD733" s="789"/>
      <c r="DE733" s="789"/>
      <c r="DF733" s="789"/>
      <c r="DG733" s="789"/>
      <c r="DH733" s="789"/>
      <c r="DI733" s="789"/>
      <c r="DJ733" s="789"/>
      <c r="DK733" s="789"/>
      <c r="DL733" s="789"/>
      <c r="DM733" s="789"/>
      <c r="DN733" s="789"/>
      <c r="DO733" s="789"/>
      <c r="DP733" s="789"/>
      <c r="DQ733" s="789"/>
      <c r="DR733" s="789"/>
      <c r="DS733" s="789"/>
      <c r="DT733" s="789"/>
      <c r="DU733" s="789"/>
      <c r="DV733" s="789"/>
      <c r="DW733" s="789"/>
      <c r="DX733" s="789"/>
      <c r="DY733" s="789"/>
      <c r="DZ733" s="789"/>
      <c r="EA733" s="789"/>
      <c r="EB733" s="789"/>
      <c r="EC733" s="789"/>
      <c r="ED733" s="789"/>
      <c r="EE733" s="789"/>
      <c r="EF733" s="789"/>
      <c r="EG733" s="789"/>
      <c r="EH733" s="789"/>
      <c r="EI733" s="789"/>
      <c r="EJ733" s="789"/>
      <c r="EK733" s="789"/>
      <c r="EL733" s="789"/>
      <c r="EM733" s="789"/>
      <c r="EN733" s="789"/>
      <c r="EO733" s="789"/>
      <c r="EP733" s="789"/>
      <c r="EQ733" s="789"/>
      <c r="ER733" s="789"/>
      <c r="ES733" s="789"/>
      <c r="ET733" s="789"/>
      <c r="EU733" s="789"/>
      <c r="EV733" s="789"/>
      <c r="EW733" s="789"/>
      <c r="EX733" s="789"/>
      <c r="EY733" s="789"/>
      <c r="EZ733" s="789"/>
      <c r="FA733" s="789"/>
      <c r="FB733" s="789"/>
      <c r="FC733" s="789"/>
      <c r="FD733" s="789"/>
      <c r="FE733" s="789"/>
      <c r="FF733" s="789"/>
      <c r="FG733" s="789"/>
      <c r="FH733" s="789"/>
      <c r="FI733" s="789"/>
      <c r="FJ733" s="789"/>
      <c r="FK733" s="789"/>
      <c r="FL733" s="789"/>
      <c r="FM733" s="789"/>
      <c r="FN733" s="789"/>
      <c r="FO733" s="789"/>
      <c r="FP733" s="789"/>
      <c r="FQ733" s="789"/>
      <c r="FR733" s="789"/>
      <c r="FS733" s="789"/>
      <c r="FT733" s="789"/>
      <c r="FU733" s="789"/>
      <c r="FV733" s="789"/>
      <c r="FW733" s="789"/>
      <c r="FX733" s="789"/>
      <c r="FY733" s="789"/>
      <c r="FZ733" s="789"/>
      <c r="GA733" s="789"/>
      <c r="GB733" s="789"/>
      <c r="GC733" s="789"/>
      <c r="GD733" s="789"/>
      <c r="GE733" s="789"/>
      <c r="GF733" s="789"/>
      <c r="GG733" s="789"/>
      <c r="GH733" s="789"/>
      <c r="GI733" s="789"/>
      <c r="GJ733" s="789"/>
      <c r="GK733" s="789"/>
      <c r="GL733" s="789"/>
      <c r="GM733" s="789"/>
      <c r="GN733" s="789"/>
      <c r="GO733" s="789"/>
      <c r="GP733" s="789"/>
      <c r="GQ733" s="789"/>
      <c r="GR733" s="789"/>
      <c r="GS733" s="789"/>
      <c r="GT733" s="789"/>
      <c r="GU733" s="789"/>
      <c r="GV733" s="789"/>
      <c r="GW733" s="789"/>
      <c r="GX733" s="789"/>
      <c r="GY733" s="789"/>
      <c r="GZ733" s="789"/>
      <c r="HA733" s="789"/>
      <c r="HB733" s="789"/>
      <c r="HC733" s="789"/>
      <c r="HD733" s="789"/>
      <c r="HE733" s="789"/>
      <c r="HF733" s="789"/>
      <c r="HG733" s="789"/>
      <c r="HH733" s="789"/>
      <c r="HI733" s="789"/>
      <c r="HJ733" s="789"/>
      <c r="HK733" s="789"/>
      <c r="HL733" s="789"/>
      <c r="HM733" s="789"/>
      <c r="HN733" s="789"/>
      <c r="HO733" s="789"/>
      <c r="HP733" s="789"/>
      <c r="HQ733" s="790"/>
    </row>
    <row r="734" spans="1:225" ht="21.9" customHeight="1">
      <c r="A734" s="783"/>
      <c r="B734" s="780"/>
      <c r="C734" s="780"/>
      <c r="D734" s="780"/>
      <c r="E734" s="780"/>
      <c r="F734" s="784"/>
      <c r="G734" s="784"/>
      <c r="H734" s="784"/>
      <c r="I734" s="788"/>
      <c r="J734" s="788"/>
      <c r="K734" s="788"/>
      <c r="L734" s="789"/>
      <c r="M734" s="789"/>
      <c r="N734" s="789"/>
      <c r="O734" s="789"/>
      <c r="P734" s="789"/>
      <c r="Q734" s="789"/>
      <c r="R734" s="789"/>
      <c r="S734" s="789"/>
      <c r="T734" s="789"/>
      <c r="U734" s="789"/>
      <c r="V734" s="789"/>
      <c r="W734" s="789"/>
      <c r="X734" s="789"/>
      <c r="Y734" s="789"/>
      <c r="Z734" s="789"/>
      <c r="AA734" s="789"/>
      <c r="AB734" s="789"/>
      <c r="AC734" s="789"/>
      <c r="AD734" s="789"/>
      <c r="AE734" s="789"/>
      <c r="AF734" s="789"/>
      <c r="AG734" s="789"/>
      <c r="AH734" s="789"/>
      <c r="AI734" s="789"/>
      <c r="AJ734" s="789"/>
      <c r="AK734" s="789"/>
      <c r="AL734" s="789"/>
      <c r="AM734" s="789"/>
      <c r="AN734" s="789"/>
      <c r="AO734" s="789"/>
      <c r="AP734" s="789"/>
      <c r="AQ734" s="789"/>
      <c r="AR734" s="789"/>
      <c r="AS734" s="789"/>
      <c r="AT734" s="789"/>
      <c r="AU734" s="789"/>
      <c r="AV734" s="789"/>
      <c r="AW734" s="789"/>
      <c r="AX734" s="789"/>
      <c r="AY734" s="789"/>
      <c r="AZ734" s="789"/>
      <c r="BA734" s="789"/>
      <c r="BB734" s="789"/>
      <c r="BC734" s="789"/>
      <c r="BD734" s="789"/>
      <c r="BE734" s="789"/>
      <c r="BF734" s="789"/>
      <c r="BG734" s="789"/>
      <c r="BH734" s="789"/>
      <c r="BI734" s="789"/>
      <c r="BJ734" s="789"/>
      <c r="BK734" s="789"/>
      <c r="BL734" s="789"/>
      <c r="BM734" s="789"/>
      <c r="BN734" s="789"/>
      <c r="BO734" s="789"/>
      <c r="BP734" s="789"/>
      <c r="BQ734" s="789"/>
      <c r="BR734" s="789"/>
      <c r="BS734" s="789"/>
      <c r="BT734" s="789"/>
      <c r="BU734" s="789"/>
      <c r="BV734" s="789"/>
      <c r="BW734" s="789"/>
      <c r="BX734" s="789"/>
      <c r="BY734" s="789"/>
      <c r="BZ734" s="789"/>
      <c r="CA734" s="789"/>
      <c r="CB734" s="789"/>
      <c r="CC734" s="789"/>
      <c r="CD734" s="789"/>
      <c r="CE734" s="789"/>
      <c r="CF734" s="789"/>
      <c r="CG734" s="789"/>
      <c r="CH734" s="789"/>
      <c r="CI734" s="789"/>
      <c r="CJ734" s="789"/>
      <c r="CK734" s="789"/>
      <c r="CL734" s="789"/>
      <c r="CM734" s="789"/>
      <c r="CN734" s="789"/>
      <c r="CO734" s="789"/>
      <c r="CP734" s="789"/>
      <c r="CQ734" s="789"/>
      <c r="CR734" s="789"/>
      <c r="CS734" s="789"/>
      <c r="CT734" s="789"/>
      <c r="CU734" s="789"/>
      <c r="CV734" s="789"/>
      <c r="CW734" s="789"/>
      <c r="CX734" s="789"/>
      <c r="CY734" s="789"/>
      <c r="CZ734" s="789"/>
      <c r="DA734" s="789"/>
      <c r="DB734" s="789"/>
      <c r="DC734" s="789"/>
      <c r="DD734" s="789"/>
      <c r="DE734" s="789"/>
      <c r="DF734" s="789"/>
      <c r="DG734" s="789"/>
      <c r="DH734" s="789"/>
      <c r="DI734" s="789"/>
      <c r="DJ734" s="789"/>
      <c r="DK734" s="789"/>
      <c r="DL734" s="789"/>
      <c r="DM734" s="789"/>
      <c r="DN734" s="789"/>
      <c r="DO734" s="789"/>
      <c r="DP734" s="789"/>
      <c r="DQ734" s="789"/>
      <c r="DR734" s="789"/>
      <c r="DS734" s="789"/>
      <c r="DT734" s="789"/>
      <c r="DU734" s="789"/>
      <c r="DV734" s="789"/>
      <c r="DW734" s="789"/>
      <c r="DX734" s="789"/>
      <c r="DY734" s="789"/>
      <c r="DZ734" s="789"/>
      <c r="EA734" s="789"/>
      <c r="EB734" s="789"/>
      <c r="EC734" s="789"/>
      <c r="ED734" s="789"/>
      <c r="EE734" s="789"/>
      <c r="EF734" s="789"/>
      <c r="EG734" s="789"/>
      <c r="EH734" s="789"/>
      <c r="EI734" s="789"/>
      <c r="EJ734" s="789"/>
      <c r="EK734" s="789"/>
      <c r="EL734" s="789"/>
      <c r="EM734" s="789"/>
      <c r="EN734" s="789"/>
      <c r="EO734" s="789"/>
      <c r="EP734" s="789"/>
      <c r="EQ734" s="789"/>
      <c r="ER734" s="789"/>
      <c r="ES734" s="789"/>
      <c r="ET734" s="789"/>
      <c r="EU734" s="789"/>
      <c r="EV734" s="789"/>
      <c r="EW734" s="789"/>
      <c r="EX734" s="789"/>
      <c r="EY734" s="789"/>
      <c r="EZ734" s="789"/>
      <c r="FA734" s="789"/>
      <c r="FB734" s="789"/>
      <c r="FC734" s="789"/>
      <c r="FD734" s="789"/>
      <c r="FE734" s="789"/>
      <c r="FF734" s="789"/>
      <c r="FG734" s="789"/>
      <c r="FH734" s="789"/>
      <c r="FI734" s="789"/>
      <c r="FJ734" s="789"/>
      <c r="FK734" s="789"/>
      <c r="FL734" s="789"/>
      <c r="FM734" s="789"/>
      <c r="FN734" s="789"/>
      <c r="FO734" s="789"/>
      <c r="FP734" s="789"/>
      <c r="FQ734" s="789"/>
      <c r="FR734" s="789"/>
      <c r="FS734" s="789"/>
      <c r="FT734" s="789"/>
      <c r="FU734" s="789"/>
      <c r="FV734" s="789"/>
      <c r="FW734" s="789"/>
      <c r="FX734" s="789"/>
      <c r="FY734" s="789"/>
      <c r="FZ734" s="789"/>
      <c r="GA734" s="789"/>
      <c r="GB734" s="789"/>
      <c r="GC734" s="789"/>
      <c r="GD734" s="789"/>
      <c r="GE734" s="789"/>
      <c r="GF734" s="789"/>
      <c r="GG734" s="789"/>
      <c r="GH734" s="789"/>
      <c r="GI734" s="789"/>
      <c r="GJ734" s="789"/>
      <c r="GK734" s="789"/>
      <c r="GL734" s="789"/>
      <c r="GM734" s="789"/>
      <c r="GN734" s="789"/>
      <c r="GO734" s="789"/>
      <c r="GP734" s="789"/>
      <c r="GQ734" s="789"/>
      <c r="GR734" s="789"/>
      <c r="GS734" s="789"/>
      <c r="GT734" s="789"/>
      <c r="GU734" s="789"/>
      <c r="GV734" s="789"/>
      <c r="GW734" s="789"/>
      <c r="GX734" s="789"/>
      <c r="GY734" s="789"/>
      <c r="GZ734" s="789"/>
      <c r="HA734" s="789"/>
      <c r="HB734" s="789"/>
      <c r="HC734" s="789"/>
      <c r="HD734" s="789"/>
      <c r="HE734" s="789"/>
      <c r="HF734" s="789"/>
      <c r="HG734" s="789"/>
      <c r="HH734" s="789"/>
      <c r="HI734" s="789"/>
      <c r="HJ734" s="789"/>
      <c r="HK734" s="789"/>
      <c r="HL734" s="789"/>
      <c r="HM734" s="789"/>
      <c r="HN734" s="789"/>
      <c r="HO734" s="789"/>
      <c r="HP734" s="789"/>
      <c r="HQ734" s="790"/>
    </row>
    <row r="735" spans="1:225" ht="21.9" customHeight="1">
      <c r="A735" s="783"/>
      <c r="B735" s="780"/>
      <c r="C735" s="780"/>
      <c r="D735" s="780"/>
      <c r="E735" s="780"/>
      <c r="F735" s="784"/>
      <c r="G735" s="784"/>
      <c r="H735" s="784"/>
    </row>
    <row r="736" spans="1:225" ht="21.9" customHeight="1">
      <c r="A736" s="783"/>
      <c r="B736" s="780"/>
      <c r="C736" s="780"/>
      <c r="D736" s="780"/>
      <c r="E736" s="780"/>
      <c r="F736" s="784"/>
      <c r="G736" s="784"/>
      <c r="H736" s="784"/>
    </row>
    <row r="737" spans="1:8" ht="21.9" customHeight="1">
      <c r="A737" s="779"/>
      <c r="B737" s="780"/>
      <c r="C737" s="780"/>
      <c r="D737" s="780"/>
      <c r="E737" s="780"/>
      <c r="F737" s="781"/>
      <c r="G737" s="781"/>
      <c r="H737" s="781"/>
    </row>
    <row r="738" spans="1:8" ht="21.9" customHeight="1">
      <c r="A738" s="779"/>
      <c r="B738" s="780"/>
      <c r="C738" s="780"/>
      <c r="D738" s="780"/>
      <c r="E738" s="780"/>
      <c r="F738" s="781"/>
      <c r="G738" s="781"/>
      <c r="H738" s="781"/>
    </row>
    <row r="739" spans="1:8" ht="21.9" customHeight="1">
      <c r="A739" s="779"/>
      <c r="B739" s="780"/>
      <c r="C739" s="780"/>
      <c r="D739" s="780"/>
      <c r="E739" s="780"/>
      <c r="F739" s="781"/>
      <c r="G739" s="781"/>
      <c r="H739" s="781"/>
    </row>
    <row r="740" spans="1:8" ht="21.9" customHeight="1">
      <c r="A740" s="783"/>
      <c r="B740" s="780"/>
      <c r="C740" s="780"/>
      <c r="D740" s="780"/>
      <c r="E740" s="780"/>
      <c r="F740" s="784"/>
      <c r="G740" s="784"/>
      <c r="H740" s="784"/>
    </row>
    <row r="741" spans="1:8" ht="21.9" customHeight="1">
      <c r="A741" s="783"/>
      <c r="B741" s="780"/>
      <c r="C741" s="780"/>
      <c r="D741" s="780"/>
      <c r="E741" s="780"/>
      <c r="F741" s="784"/>
      <c r="G741" s="784"/>
      <c r="H741" s="784"/>
    </row>
    <row r="742" spans="1:8" ht="21.9" customHeight="1">
      <c r="A742" s="783"/>
      <c r="B742" s="780"/>
      <c r="C742" s="780"/>
      <c r="D742" s="780"/>
      <c r="E742" s="780"/>
      <c r="F742" s="784"/>
      <c r="G742" s="784"/>
      <c r="H742" s="784"/>
    </row>
    <row r="743" spans="1:8" ht="21.9" customHeight="1">
      <c r="A743" s="783"/>
      <c r="B743" s="780"/>
      <c r="C743" s="780"/>
      <c r="D743" s="780"/>
      <c r="E743" s="780"/>
      <c r="F743" s="784"/>
      <c r="G743" s="784"/>
      <c r="H743" s="784"/>
    </row>
    <row r="744" spans="1:8" ht="21.9" customHeight="1">
      <c r="A744" s="783"/>
      <c r="B744" s="780"/>
      <c r="C744" s="780"/>
      <c r="D744" s="780"/>
      <c r="E744" s="780"/>
      <c r="F744" s="784"/>
      <c r="G744" s="784"/>
      <c r="H744" s="784"/>
    </row>
    <row r="745" spans="1:8" ht="21.9" customHeight="1">
      <c r="A745" s="783"/>
      <c r="B745" s="780"/>
      <c r="C745" s="780"/>
      <c r="D745" s="780"/>
      <c r="E745" s="780"/>
      <c r="F745" s="784"/>
      <c r="G745" s="784"/>
      <c r="H745" s="784"/>
    </row>
    <row r="746" spans="1:8" ht="21.9" customHeight="1">
      <c r="A746" s="783"/>
      <c r="B746" s="780"/>
      <c r="C746" s="780"/>
      <c r="D746" s="780"/>
      <c r="E746" s="780"/>
      <c r="F746" s="784"/>
      <c r="G746" s="784"/>
      <c r="H746" s="784"/>
    </row>
    <row r="747" spans="1:8" ht="21.9" customHeight="1">
      <c r="A747" s="783"/>
      <c r="B747" s="780"/>
      <c r="C747" s="780"/>
      <c r="D747" s="780"/>
      <c r="E747" s="780"/>
      <c r="F747" s="784"/>
      <c r="G747" s="784"/>
      <c r="H747" s="784"/>
    </row>
    <row r="748" spans="1:8" ht="21.9" customHeight="1">
      <c r="A748" s="783"/>
      <c r="B748" s="780"/>
      <c r="C748" s="780"/>
      <c r="D748" s="780"/>
      <c r="E748" s="780"/>
      <c r="F748" s="784"/>
      <c r="G748" s="784"/>
      <c r="H748" s="784"/>
    </row>
    <row r="749" spans="1:8" ht="21.9" customHeight="1">
      <c r="A749" s="783"/>
      <c r="B749" s="780"/>
      <c r="C749" s="780"/>
      <c r="D749" s="780"/>
      <c r="E749" s="780"/>
      <c r="F749" s="784"/>
      <c r="G749" s="784"/>
      <c r="H749" s="784"/>
    </row>
    <row r="750" spans="1:8" ht="21.9" customHeight="1">
      <c r="A750" s="783"/>
      <c r="B750" s="780"/>
      <c r="C750" s="780"/>
      <c r="D750" s="780"/>
      <c r="E750" s="780"/>
      <c r="F750" s="784"/>
      <c r="G750" s="784"/>
      <c r="H750" s="784"/>
    </row>
    <row r="751" spans="1:8" ht="21.9" customHeight="1">
      <c r="A751" s="783"/>
      <c r="B751" s="780"/>
      <c r="C751" s="780"/>
      <c r="D751" s="780"/>
      <c r="E751" s="780"/>
      <c r="F751" s="784"/>
      <c r="G751" s="784"/>
      <c r="H751" s="784"/>
    </row>
    <row r="752" spans="1:8" ht="21.9" customHeight="1">
      <c r="A752" s="783"/>
      <c r="B752" s="780"/>
      <c r="C752" s="780"/>
      <c r="D752" s="780"/>
      <c r="E752" s="780"/>
      <c r="F752" s="784"/>
      <c r="G752" s="784"/>
      <c r="H752" s="784"/>
    </row>
    <row r="753" spans="1:8" ht="21.9" customHeight="1">
      <c r="A753" s="783"/>
      <c r="B753" s="780"/>
      <c r="C753" s="780"/>
      <c r="D753" s="780"/>
      <c r="E753" s="780"/>
      <c r="F753" s="784"/>
      <c r="G753" s="784"/>
      <c r="H753" s="784"/>
    </row>
    <row r="754" spans="1:8" ht="21.9" customHeight="1">
      <c r="A754" s="783"/>
      <c r="B754" s="780"/>
      <c r="C754" s="780"/>
      <c r="D754" s="780"/>
      <c r="E754" s="780"/>
      <c r="F754" s="784"/>
      <c r="G754" s="784"/>
      <c r="H754" s="784"/>
    </row>
    <row r="755" spans="1:8" ht="21.9" customHeight="1">
      <c r="A755" s="783"/>
      <c r="B755" s="780"/>
      <c r="C755" s="780"/>
      <c r="D755" s="780"/>
      <c r="E755" s="780"/>
      <c r="F755" s="784"/>
      <c r="G755" s="784"/>
      <c r="H755" s="784"/>
    </row>
    <row r="756" spans="1:8" ht="21.9" customHeight="1">
      <c r="A756" s="783"/>
      <c r="B756" s="780"/>
      <c r="C756" s="780"/>
      <c r="D756" s="780"/>
      <c r="E756" s="780"/>
      <c r="F756" s="784"/>
      <c r="G756" s="784"/>
      <c r="H756" s="784"/>
    </row>
    <row r="757" spans="1:8" ht="21.9" customHeight="1">
      <c r="A757" s="783"/>
      <c r="B757" s="780"/>
      <c r="C757" s="780"/>
      <c r="D757" s="780"/>
      <c r="E757" s="780"/>
      <c r="F757" s="784"/>
      <c r="G757" s="784"/>
      <c r="H757" s="784"/>
    </row>
    <row r="758" spans="1:8" ht="21.9" customHeight="1">
      <c r="A758" s="783"/>
      <c r="B758" s="780"/>
      <c r="C758" s="780"/>
      <c r="D758" s="780"/>
      <c r="E758" s="780"/>
      <c r="F758" s="784"/>
      <c r="G758" s="784"/>
      <c r="H758" s="784"/>
    </row>
    <row r="759" spans="1:8" ht="21.9" customHeight="1">
      <c r="A759" s="783"/>
      <c r="B759" s="780"/>
      <c r="C759" s="780"/>
      <c r="D759" s="780"/>
      <c r="E759" s="780"/>
      <c r="F759" s="784"/>
      <c r="G759" s="784"/>
      <c r="H759" s="784"/>
    </row>
    <row r="760" spans="1:8" ht="21.9" customHeight="1">
      <c r="A760" s="783"/>
      <c r="B760" s="780"/>
      <c r="C760" s="780"/>
      <c r="D760" s="780"/>
      <c r="E760" s="780"/>
      <c r="F760" s="784"/>
      <c r="G760" s="784"/>
      <c r="H760" s="784"/>
    </row>
    <row r="761" spans="1:8" ht="21.9" customHeight="1">
      <c r="A761" s="783"/>
      <c r="B761" s="780"/>
      <c r="C761" s="780"/>
      <c r="D761" s="780"/>
      <c r="E761" s="780"/>
      <c r="F761" s="784"/>
      <c r="G761" s="784"/>
      <c r="H761" s="784"/>
    </row>
    <row r="762" spans="1:8" ht="21.9" customHeight="1">
      <c r="A762" s="783"/>
      <c r="B762" s="780"/>
      <c r="C762" s="780"/>
      <c r="D762" s="780"/>
      <c r="E762" s="780"/>
      <c r="F762" s="784"/>
      <c r="G762" s="784"/>
      <c r="H762" s="784"/>
    </row>
    <row r="763" spans="1:8" ht="21.9" customHeight="1">
      <c r="A763" s="783"/>
      <c r="B763" s="780"/>
      <c r="C763" s="780"/>
      <c r="D763" s="780"/>
      <c r="E763" s="780"/>
      <c r="F763" s="784"/>
      <c r="G763" s="784"/>
      <c r="H763" s="784"/>
    </row>
    <row r="764" spans="1:8" ht="21.9" customHeight="1">
      <c r="A764" s="783"/>
      <c r="B764" s="780"/>
      <c r="C764" s="780"/>
      <c r="D764" s="780"/>
      <c r="E764" s="780"/>
      <c r="F764" s="784"/>
      <c r="G764" s="784"/>
      <c r="H764" s="784"/>
    </row>
    <row r="765" spans="1:8" ht="21.9" customHeight="1">
      <c r="A765" s="783"/>
      <c r="B765" s="780"/>
      <c r="C765" s="780"/>
      <c r="D765" s="780"/>
      <c r="E765" s="780"/>
      <c r="F765" s="784"/>
      <c r="G765" s="784"/>
      <c r="H765" s="784"/>
    </row>
    <row r="766" spans="1:8" ht="21.9" customHeight="1">
      <c r="A766" s="783"/>
      <c r="B766" s="780"/>
      <c r="C766" s="780"/>
      <c r="D766" s="780"/>
      <c r="E766" s="780"/>
      <c r="F766" s="784"/>
      <c r="G766" s="784"/>
      <c r="H766" s="784"/>
    </row>
    <row r="767" spans="1:8" ht="21.9" customHeight="1">
      <c r="A767" s="783"/>
      <c r="B767" s="780"/>
      <c r="C767" s="780"/>
      <c r="D767" s="780"/>
      <c r="E767" s="780"/>
      <c r="F767" s="784"/>
      <c r="G767" s="784"/>
      <c r="H767" s="784"/>
    </row>
    <row r="768" spans="1:8" ht="21.9" customHeight="1">
      <c r="A768" s="783"/>
      <c r="B768" s="780"/>
      <c r="C768" s="780"/>
      <c r="D768" s="780"/>
      <c r="E768" s="780"/>
      <c r="F768" s="784"/>
      <c r="G768" s="784"/>
      <c r="H768" s="784"/>
    </row>
    <row r="769" spans="1:8" ht="21.9" customHeight="1">
      <c r="A769" s="783"/>
      <c r="B769" s="780"/>
      <c r="C769" s="780"/>
      <c r="D769" s="780"/>
      <c r="E769" s="780"/>
      <c r="F769" s="784"/>
      <c r="G769" s="784"/>
      <c r="H769" s="784"/>
    </row>
    <row r="770" spans="1:8" ht="21.9" customHeight="1">
      <c r="A770" s="783"/>
      <c r="B770" s="780"/>
      <c r="C770" s="780"/>
      <c r="D770" s="780"/>
      <c r="E770" s="780"/>
      <c r="F770" s="784"/>
      <c r="G770" s="784"/>
      <c r="H770" s="784"/>
    </row>
    <row r="771" spans="1:8" ht="21.9" customHeight="1">
      <c r="A771" s="783"/>
      <c r="B771" s="780"/>
      <c r="C771" s="780"/>
      <c r="D771" s="780"/>
      <c r="E771" s="780"/>
      <c r="F771" s="784"/>
      <c r="G771" s="784"/>
      <c r="H771" s="784"/>
    </row>
    <row r="772" spans="1:8" ht="21.9" customHeight="1">
      <c r="A772" s="783"/>
      <c r="B772" s="780"/>
      <c r="C772" s="780"/>
      <c r="D772" s="780"/>
      <c r="E772" s="780"/>
      <c r="F772" s="784"/>
      <c r="G772" s="784"/>
      <c r="H772" s="784"/>
    </row>
    <row r="773" spans="1:8" ht="21.9" customHeight="1">
      <c r="A773" s="783"/>
      <c r="B773" s="780"/>
      <c r="C773" s="780"/>
      <c r="D773" s="780"/>
      <c r="E773" s="780"/>
      <c r="F773" s="784"/>
      <c r="G773" s="784"/>
      <c r="H773" s="784"/>
    </row>
    <row r="774" spans="1:8" ht="21.9" customHeight="1">
      <c r="A774" s="783"/>
      <c r="B774" s="780"/>
      <c r="C774" s="780"/>
      <c r="D774" s="780"/>
      <c r="E774" s="780"/>
      <c r="F774" s="784"/>
      <c r="G774" s="784"/>
      <c r="H774" s="784"/>
    </row>
    <row r="775" spans="1:8" ht="21.9" customHeight="1">
      <c r="A775" s="783"/>
      <c r="B775" s="780"/>
      <c r="C775" s="780"/>
      <c r="D775" s="780"/>
      <c r="E775" s="780"/>
      <c r="F775" s="784"/>
      <c r="G775" s="784"/>
      <c r="H775" s="784"/>
    </row>
    <row r="776" spans="1:8" ht="21.9" customHeight="1">
      <c r="A776" s="783"/>
      <c r="B776" s="780"/>
      <c r="C776" s="780"/>
      <c r="D776" s="780"/>
      <c r="E776" s="780"/>
      <c r="F776" s="784"/>
      <c r="G776" s="784"/>
      <c r="H776" s="784"/>
    </row>
    <row r="777" spans="1:8" ht="21.9" customHeight="1">
      <c r="A777" s="783"/>
      <c r="B777" s="780"/>
      <c r="C777" s="780"/>
      <c r="D777" s="780"/>
      <c r="E777" s="780"/>
      <c r="F777" s="784"/>
      <c r="G777" s="784"/>
      <c r="H777" s="784"/>
    </row>
    <row r="778" spans="1:8" ht="21.9" customHeight="1">
      <c r="A778" s="783"/>
      <c r="B778" s="780"/>
      <c r="C778" s="780"/>
      <c r="D778" s="780"/>
      <c r="E778" s="780"/>
      <c r="F778" s="784"/>
      <c r="G778" s="784"/>
      <c r="H778" s="784"/>
    </row>
    <row r="779" spans="1:8" ht="21.9" customHeight="1">
      <c r="A779" s="783"/>
      <c r="B779" s="780"/>
      <c r="C779" s="780"/>
      <c r="D779" s="780"/>
      <c r="E779" s="780"/>
      <c r="F779" s="784"/>
      <c r="G779" s="784"/>
      <c r="H779" s="784"/>
    </row>
    <row r="780" spans="1:8" ht="21.9" customHeight="1">
      <c r="A780" s="783"/>
      <c r="B780" s="780"/>
      <c r="C780" s="780"/>
      <c r="D780" s="780"/>
      <c r="E780" s="780"/>
      <c r="F780" s="784"/>
      <c r="G780" s="784"/>
      <c r="H780" s="784"/>
    </row>
    <row r="781" spans="1:8" ht="21.9" customHeight="1">
      <c r="A781" s="783"/>
      <c r="B781" s="780"/>
      <c r="C781" s="780"/>
      <c r="D781" s="780"/>
      <c r="E781" s="780"/>
      <c r="F781" s="784"/>
      <c r="G781" s="784"/>
      <c r="H781" s="784"/>
    </row>
    <row r="782" spans="1:8" ht="21.9" customHeight="1">
      <c r="A782" s="783"/>
      <c r="B782" s="780"/>
      <c r="C782" s="780"/>
      <c r="D782" s="780"/>
      <c r="E782" s="780"/>
      <c r="F782" s="784"/>
      <c r="G782" s="784"/>
      <c r="H782" s="784"/>
    </row>
    <row r="783" spans="1:8" ht="21.9" customHeight="1">
      <c r="A783" s="783"/>
      <c r="B783" s="780"/>
      <c r="C783" s="780"/>
      <c r="D783" s="780"/>
      <c r="E783" s="780"/>
      <c r="F783" s="784"/>
      <c r="G783" s="784"/>
      <c r="H783" s="784"/>
    </row>
    <row r="784" spans="1:8" ht="21.9" customHeight="1">
      <c r="A784" s="783"/>
      <c r="B784" s="780"/>
      <c r="C784" s="780"/>
      <c r="D784" s="780"/>
      <c r="E784" s="780"/>
      <c r="F784" s="784"/>
      <c r="G784" s="784"/>
      <c r="H784" s="784"/>
    </row>
    <row r="785" spans="1:8" ht="21.9" customHeight="1">
      <c r="A785" s="783"/>
      <c r="B785" s="780"/>
      <c r="C785" s="780"/>
      <c r="D785" s="780"/>
      <c r="E785" s="780"/>
      <c r="F785" s="784"/>
      <c r="G785" s="784"/>
      <c r="H785" s="784"/>
    </row>
    <row r="786" spans="1:8" ht="21.9" customHeight="1">
      <c r="A786" s="783"/>
      <c r="B786" s="780"/>
      <c r="C786" s="780"/>
      <c r="D786" s="780"/>
      <c r="E786" s="780"/>
      <c r="F786" s="784"/>
      <c r="G786" s="784"/>
      <c r="H786" s="784"/>
    </row>
    <row r="787" spans="1:8" ht="21.9" customHeight="1">
      <c r="A787" s="783"/>
      <c r="B787" s="780"/>
      <c r="C787" s="780"/>
      <c r="D787" s="780"/>
      <c r="E787" s="780"/>
      <c r="F787" s="784"/>
      <c r="G787" s="784"/>
      <c r="H787" s="784"/>
    </row>
    <row r="788" spans="1:8" ht="21.9" customHeight="1">
      <c r="A788" s="783"/>
      <c r="B788" s="780"/>
      <c r="C788" s="780"/>
      <c r="D788" s="780"/>
      <c r="E788" s="780"/>
      <c r="F788" s="784"/>
      <c r="G788" s="784"/>
      <c r="H788" s="784"/>
    </row>
    <row r="789" spans="1:8" ht="21.9" customHeight="1">
      <c r="A789" s="783"/>
      <c r="B789" s="780"/>
      <c r="C789" s="780"/>
      <c r="D789" s="780"/>
      <c r="E789" s="780"/>
      <c r="F789" s="784"/>
      <c r="G789" s="784"/>
      <c r="H789" s="784"/>
    </row>
    <row r="790" spans="1:8" ht="21.9" customHeight="1">
      <c r="A790" s="783"/>
      <c r="B790" s="780"/>
      <c r="C790" s="780"/>
      <c r="D790" s="780"/>
      <c r="E790" s="780"/>
      <c r="F790" s="784"/>
      <c r="G790" s="784"/>
      <c r="H790" s="784"/>
    </row>
    <row r="791" spans="1:8" ht="21.9" customHeight="1">
      <c r="A791" s="783"/>
      <c r="B791" s="780"/>
      <c r="C791" s="780"/>
      <c r="D791" s="780"/>
      <c r="E791" s="780"/>
      <c r="F791" s="784"/>
      <c r="G791" s="784"/>
      <c r="H791" s="784"/>
    </row>
    <row r="792" spans="1:8" ht="21.9" customHeight="1">
      <c r="A792" s="783"/>
      <c r="B792" s="780"/>
      <c r="C792" s="780"/>
      <c r="D792" s="780"/>
      <c r="E792" s="780"/>
      <c r="F792" s="784"/>
      <c r="G792" s="784"/>
      <c r="H792" s="784"/>
    </row>
    <row r="793" spans="1:8" ht="21.9" customHeight="1">
      <c r="A793" s="783"/>
      <c r="B793" s="780"/>
      <c r="C793" s="780"/>
      <c r="D793" s="780"/>
      <c r="E793" s="780"/>
      <c r="F793" s="784"/>
      <c r="G793" s="784"/>
      <c r="H793" s="784"/>
    </row>
    <row r="794" spans="1:8" ht="21.9" customHeight="1">
      <c r="A794" s="783"/>
      <c r="B794" s="780"/>
      <c r="C794" s="780"/>
      <c r="D794" s="780"/>
      <c r="E794" s="780"/>
      <c r="F794" s="784"/>
      <c r="G794" s="784"/>
      <c r="H794" s="784"/>
    </row>
    <row r="795" spans="1:8" ht="21.9" customHeight="1">
      <c r="A795" s="783"/>
      <c r="B795" s="780"/>
      <c r="C795" s="780"/>
      <c r="D795" s="780"/>
      <c r="E795" s="780"/>
      <c r="F795" s="784"/>
      <c r="G795" s="784"/>
      <c r="H795" s="784"/>
    </row>
    <row r="796" spans="1:8" ht="21.9" customHeight="1">
      <c r="A796" s="783"/>
      <c r="B796" s="780"/>
      <c r="C796" s="780"/>
      <c r="D796" s="780"/>
      <c r="E796" s="780"/>
      <c r="F796" s="784"/>
      <c r="G796" s="784"/>
      <c r="H796" s="784"/>
    </row>
    <row r="797" spans="1:8" ht="21.9" customHeight="1">
      <c r="A797" s="783"/>
      <c r="B797" s="780"/>
      <c r="C797" s="780"/>
      <c r="D797" s="780"/>
      <c r="E797" s="780"/>
      <c r="F797" s="784"/>
      <c r="G797" s="784"/>
      <c r="H797" s="784"/>
    </row>
    <row r="798" spans="1:8" ht="21.9" customHeight="1">
      <c r="A798" s="783"/>
      <c r="B798" s="780"/>
      <c r="C798" s="780"/>
      <c r="D798" s="780"/>
      <c r="E798" s="780"/>
      <c r="F798" s="784"/>
      <c r="G798" s="784"/>
      <c r="H798" s="784"/>
    </row>
    <row r="799" spans="1:8" ht="21.9" customHeight="1">
      <c r="A799" s="783"/>
      <c r="B799" s="780"/>
      <c r="C799" s="780"/>
      <c r="D799" s="780"/>
      <c r="E799" s="780"/>
      <c r="F799" s="784"/>
      <c r="G799" s="784"/>
      <c r="H799" s="784"/>
    </row>
    <row r="800" spans="1:8" ht="21.9" customHeight="1">
      <c r="A800" s="783"/>
      <c r="B800" s="780"/>
      <c r="C800" s="780"/>
      <c r="D800" s="780"/>
      <c r="E800" s="780"/>
      <c r="F800" s="784"/>
      <c r="G800" s="784"/>
      <c r="H800" s="784"/>
    </row>
    <row r="801" spans="1:8" ht="21.9" customHeight="1">
      <c r="A801" s="783"/>
      <c r="B801" s="780"/>
      <c r="C801" s="780"/>
      <c r="D801" s="780"/>
      <c r="E801" s="780"/>
      <c r="F801" s="784"/>
      <c r="G801" s="784"/>
      <c r="H801" s="784"/>
    </row>
    <row r="802" spans="1:8" ht="21.9" customHeight="1">
      <c r="A802" s="783"/>
      <c r="B802" s="780"/>
      <c r="C802" s="780"/>
      <c r="D802" s="780"/>
      <c r="E802" s="780"/>
      <c r="F802" s="784"/>
      <c r="G802" s="784"/>
      <c r="H802" s="784"/>
    </row>
    <row r="803" spans="1:8" ht="21.9" customHeight="1">
      <c r="A803" s="783"/>
      <c r="B803" s="780"/>
      <c r="C803" s="780"/>
      <c r="D803" s="780"/>
      <c r="E803" s="780"/>
      <c r="F803" s="784"/>
      <c r="G803" s="784"/>
      <c r="H803" s="784"/>
    </row>
    <row r="804" spans="1:8" ht="21.9" customHeight="1">
      <c r="A804" s="783"/>
      <c r="B804" s="780"/>
      <c r="C804" s="780"/>
      <c r="D804" s="780"/>
      <c r="E804" s="780"/>
      <c r="F804" s="784"/>
      <c r="G804" s="784"/>
      <c r="H804" s="784"/>
    </row>
    <row r="805" spans="1:8" ht="21.9" customHeight="1">
      <c r="A805" s="783"/>
      <c r="B805" s="780"/>
      <c r="C805" s="780"/>
      <c r="D805" s="780"/>
      <c r="E805" s="780"/>
      <c r="F805" s="784"/>
      <c r="G805" s="784"/>
      <c r="H805" s="784"/>
    </row>
    <row r="806" spans="1:8" ht="21.9" customHeight="1">
      <c r="A806" s="783"/>
      <c r="B806" s="780"/>
      <c r="C806" s="780"/>
      <c r="D806" s="780"/>
      <c r="E806" s="780"/>
      <c r="F806" s="784"/>
      <c r="G806" s="784"/>
      <c r="H806" s="784"/>
    </row>
    <row r="807" spans="1:8" ht="21.9" customHeight="1">
      <c r="A807" s="783"/>
      <c r="B807" s="780"/>
      <c r="C807" s="780"/>
      <c r="D807" s="780"/>
      <c r="E807" s="780"/>
      <c r="F807" s="784"/>
      <c r="G807" s="784"/>
      <c r="H807" s="784"/>
    </row>
    <row r="808" spans="1:8" ht="21.9" customHeight="1">
      <c r="A808" s="783"/>
      <c r="B808" s="780"/>
      <c r="C808" s="780"/>
      <c r="D808" s="780"/>
      <c r="E808" s="780"/>
      <c r="F808" s="784"/>
      <c r="G808" s="784"/>
      <c r="H808" s="784"/>
    </row>
    <row r="809" spans="1:8" ht="21.9" customHeight="1">
      <c r="A809" s="783"/>
      <c r="B809" s="780"/>
      <c r="C809" s="780"/>
      <c r="D809" s="780"/>
      <c r="E809" s="780"/>
      <c r="F809" s="784"/>
      <c r="G809" s="784"/>
      <c r="H809" s="784"/>
    </row>
    <row r="810" spans="1:8" ht="21.9" customHeight="1">
      <c r="A810" s="783"/>
      <c r="B810" s="780"/>
      <c r="C810" s="780"/>
      <c r="D810" s="780"/>
      <c r="E810" s="780"/>
      <c r="F810" s="784"/>
      <c r="G810" s="784"/>
      <c r="H810" s="784"/>
    </row>
    <row r="811" spans="1:8" ht="21.9" customHeight="1">
      <c r="A811" s="783"/>
      <c r="B811" s="780"/>
      <c r="C811" s="780"/>
      <c r="D811" s="780"/>
      <c r="E811" s="780"/>
      <c r="F811" s="784"/>
      <c r="G811" s="784"/>
      <c r="H811" s="784"/>
    </row>
    <row r="812" spans="1:8" ht="21.9" customHeight="1">
      <c r="A812" s="783"/>
      <c r="B812" s="780"/>
      <c r="C812" s="780"/>
      <c r="D812" s="780"/>
      <c r="E812" s="780"/>
      <c r="F812" s="784"/>
      <c r="G812" s="784"/>
      <c r="H812" s="784"/>
    </row>
    <row r="813" spans="1:8" ht="21.9" customHeight="1">
      <c r="A813" s="783"/>
      <c r="B813" s="780"/>
      <c r="C813" s="780"/>
      <c r="D813" s="780"/>
      <c r="E813" s="780"/>
      <c r="F813" s="784"/>
      <c r="G813" s="784"/>
      <c r="H813" s="784"/>
    </row>
    <row r="814" spans="1:8" ht="21.9" customHeight="1">
      <c r="A814" s="783"/>
      <c r="B814" s="780"/>
      <c r="C814" s="780"/>
      <c r="D814" s="780"/>
      <c r="E814" s="780"/>
      <c r="F814" s="784"/>
      <c r="G814" s="784"/>
      <c r="H814" s="784"/>
    </row>
    <row r="815" spans="1:8" ht="21.9" customHeight="1">
      <c r="A815" s="783"/>
      <c r="B815" s="780"/>
      <c r="C815" s="780"/>
      <c r="D815" s="780"/>
      <c r="E815" s="780"/>
      <c r="F815" s="784"/>
      <c r="G815" s="784"/>
      <c r="H815" s="784"/>
    </row>
    <row r="816" spans="1:8" ht="21.9" customHeight="1">
      <c r="A816" s="783"/>
      <c r="B816" s="780"/>
      <c r="C816" s="780"/>
      <c r="D816" s="780"/>
      <c r="E816" s="780"/>
      <c r="F816" s="784"/>
      <c r="G816" s="784"/>
      <c r="H816" s="784"/>
    </row>
    <row r="817" spans="1:8" ht="21.9" customHeight="1">
      <c r="A817" s="783"/>
      <c r="B817" s="780"/>
      <c r="C817" s="780"/>
      <c r="D817" s="780"/>
      <c r="E817" s="780"/>
      <c r="F817" s="784"/>
      <c r="G817" s="784"/>
      <c r="H817" s="784"/>
    </row>
    <row r="818" spans="1:8" ht="21.9" customHeight="1">
      <c r="A818" s="783"/>
      <c r="B818" s="780"/>
      <c r="C818" s="780"/>
      <c r="D818" s="780"/>
      <c r="E818" s="780"/>
      <c r="F818" s="784"/>
      <c r="G818" s="784"/>
      <c r="H818" s="784"/>
    </row>
    <row r="819" spans="1:8" ht="21.9" customHeight="1">
      <c r="A819" s="783"/>
      <c r="B819" s="780"/>
      <c r="C819" s="780"/>
      <c r="D819" s="780"/>
      <c r="E819" s="780"/>
      <c r="F819" s="784"/>
      <c r="G819" s="784"/>
      <c r="H819" s="784"/>
    </row>
    <row r="820" spans="1:8" ht="21.9" customHeight="1">
      <c r="A820" s="783"/>
      <c r="B820" s="780"/>
      <c r="C820" s="780"/>
      <c r="D820" s="780"/>
      <c r="E820" s="780"/>
      <c r="F820" s="784"/>
      <c r="G820" s="784"/>
      <c r="H820" s="784"/>
    </row>
    <row r="821" spans="1:8" ht="21.9" customHeight="1">
      <c r="A821" s="783"/>
      <c r="B821" s="780"/>
      <c r="C821" s="780"/>
      <c r="D821" s="780"/>
      <c r="E821" s="780"/>
      <c r="F821" s="784"/>
      <c r="G821" s="784"/>
      <c r="H821" s="784"/>
    </row>
    <row r="822" spans="1:8" ht="21.9" customHeight="1">
      <c r="A822" s="783"/>
      <c r="B822" s="780"/>
      <c r="C822" s="780"/>
      <c r="D822" s="780"/>
      <c r="E822" s="780"/>
      <c r="F822" s="784"/>
      <c r="G822" s="784"/>
      <c r="H822" s="784"/>
    </row>
    <row r="823" spans="1:8" ht="21.9" customHeight="1">
      <c r="A823" s="783"/>
      <c r="B823" s="780"/>
      <c r="C823" s="780"/>
      <c r="D823" s="780"/>
      <c r="E823" s="780"/>
      <c r="F823" s="784"/>
      <c r="G823" s="784"/>
      <c r="H823" s="784"/>
    </row>
    <row r="824" spans="1:8" ht="21.9" customHeight="1">
      <c r="A824" s="783"/>
      <c r="B824" s="780"/>
      <c r="C824" s="780"/>
      <c r="D824" s="780"/>
      <c r="E824" s="780"/>
      <c r="F824" s="784"/>
      <c r="G824" s="784"/>
      <c r="H824" s="784"/>
    </row>
    <row r="825" spans="1:8" ht="21.9" customHeight="1">
      <c r="A825" s="783"/>
      <c r="B825" s="780"/>
      <c r="C825" s="780"/>
      <c r="D825" s="780"/>
      <c r="E825" s="780"/>
      <c r="F825" s="784"/>
      <c r="G825" s="784"/>
      <c r="H825" s="784"/>
    </row>
    <row r="826" spans="1:8" ht="21.9" customHeight="1">
      <c r="A826" s="783"/>
      <c r="B826" s="780"/>
      <c r="C826" s="780"/>
      <c r="D826" s="780"/>
      <c r="E826" s="780"/>
      <c r="F826" s="784"/>
      <c r="G826" s="784"/>
      <c r="H826" s="784"/>
    </row>
    <row r="827" spans="1:8" ht="21.9" customHeight="1">
      <c r="A827" s="783"/>
      <c r="B827" s="780"/>
      <c r="C827" s="780"/>
      <c r="D827" s="780"/>
      <c r="E827" s="780"/>
      <c r="F827" s="784"/>
      <c r="G827" s="784"/>
      <c r="H827" s="784"/>
    </row>
    <row r="828" spans="1:8" ht="21.9" customHeight="1">
      <c r="A828" s="783"/>
      <c r="B828" s="780"/>
      <c r="C828" s="780"/>
      <c r="D828" s="780"/>
      <c r="E828" s="780"/>
      <c r="F828" s="784"/>
      <c r="G828" s="784"/>
      <c r="H828" s="784"/>
    </row>
    <row r="829" spans="1:8" ht="21.9" customHeight="1">
      <c r="A829" s="783"/>
      <c r="B829" s="780"/>
      <c r="C829" s="780"/>
      <c r="D829" s="780"/>
      <c r="E829" s="780"/>
      <c r="F829" s="784"/>
      <c r="G829" s="784"/>
      <c r="H829" s="784"/>
    </row>
    <row r="830" spans="1:8" ht="21.9" customHeight="1">
      <c r="A830" s="783"/>
      <c r="B830" s="780"/>
      <c r="C830" s="780"/>
      <c r="D830" s="780"/>
      <c r="E830" s="780"/>
      <c r="F830" s="784"/>
      <c r="G830" s="784"/>
      <c r="H830" s="784"/>
    </row>
    <row r="831" spans="1:8" ht="21.9" customHeight="1">
      <c r="A831" s="783"/>
      <c r="B831" s="780"/>
      <c r="C831" s="780"/>
      <c r="D831" s="780"/>
      <c r="E831" s="780"/>
      <c r="F831" s="784"/>
      <c r="G831" s="784"/>
      <c r="H831" s="784"/>
    </row>
    <row r="832" spans="1:8" ht="21.9" customHeight="1">
      <c r="A832" s="783"/>
      <c r="B832" s="780"/>
      <c r="C832" s="780"/>
      <c r="D832" s="780"/>
      <c r="E832" s="780"/>
      <c r="F832" s="784"/>
      <c r="G832" s="784"/>
      <c r="H832" s="784"/>
    </row>
    <row r="833" spans="1:8" ht="21.9" customHeight="1">
      <c r="A833" s="783"/>
      <c r="B833" s="780"/>
      <c r="C833" s="780"/>
      <c r="D833" s="780"/>
      <c r="E833" s="780"/>
      <c r="F833" s="784"/>
      <c r="G833" s="784"/>
      <c r="H833" s="784"/>
    </row>
    <row r="834" spans="1:8" ht="21.9" customHeight="1">
      <c r="A834" s="783"/>
      <c r="B834" s="780"/>
      <c r="C834" s="780"/>
      <c r="D834" s="780"/>
      <c r="E834" s="780"/>
      <c r="F834" s="784"/>
      <c r="G834" s="784"/>
      <c r="H834" s="784"/>
    </row>
    <row r="835" spans="1:8" ht="21.9" customHeight="1">
      <c r="A835" s="783"/>
      <c r="B835" s="780"/>
      <c r="C835" s="780"/>
      <c r="D835" s="780"/>
      <c r="E835" s="780"/>
      <c r="F835" s="784"/>
      <c r="G835" s="784"/>
      <c r="H835" s="784"/>
    </row>
    <row r="836" spans="1:8" ht="21.9" customHeight="1">
      <c r="A836" s="783"/>
      <c r="B836" s="780"/>
      <c r="C836" s="780"/>
      <c r="D836" s="780"/>
      <c r="E836" s="780"/>
      <c r="F836" s="784"/>
      <c r="G836" s="784"/>
      <c r="H836" s="784"/>
    </row>
    <row r="837" spans="1:8" ht="21.9" customHeight="1">
      <c r="A837" s="783"/>
      <c r="B837" s="780"/>
      <c r="C837" s="780"/>
      <c r="D837" s="780"/>
      <c r="E837" s="780"/>
      <c r="F837" s="784"/>
      <c r="G837" s="784"/>
      <c r="H837" s="784"/>
    </row>
    <row r="838" spans="1:8" ht="21.9" customHeight="1">
      <c r="A838" s="783"/>
      <c r="B838" s="780"/>
      <c r="C838" s="780"/>
      <c r="D838" s="780"/>
      <c r="E838" s="780"/>
      <c r="F838" s="784"/>
      <c r="G838" s="784"/>
      <c r="H838" s="784"/>
    </row>
    <row r="839" spans="1:8" ht="21.9" customHeight="1">
      <c r="A839" s="783"/>
      <c r="B839" s="780"/>
      <c r="C839" s="780"/>
      <c r="D839" s="780"/>
      <c r="E839" s="780"/>
      <c r="F839" s="784"/>
      <c r="G839" s="784"/>
      <c r="H839" s="784"/>
    </row>
    <row r="840" spans="1:8" ht="21.9" customHeight="1">
      <c r="A840" s="783"/>
      <c r="B840" s="780"/>
      <c r="C840" s="780"/>
      <c r="D840" s="780"/>
      <c r="E840" s="780"/>
      <c r="F840" s="784"/>
      <c r="G840" s="784"/>
      <c r="H840" s="784"/>
    </row>
    <row r="841" spans="1:8" ht="21.9" customHeight="1">
      <c r="A841" s="783"/>
      <c r="B841" s="780"/>
      <c r="C841" s="780"/>
      <c r="D841" s="780"/>
      <c r="E841" s="780"/>
      <c r="F841" s="784"/>
      <c r="G841" s="784"/>
      <c r="H841" s="784"/>
    </row>
    <row r="842" spans="1:8" ht="21.9" customHeight="1">
      <c r="A842" s="783"/>
      <c r="B842" s="780"/>
      <c r="C842" s="780"/>
      <c r="D842" s="780"/>
      <c r="E842" s="780"/>
      <c r="F842" s="784"/>
      <c r="G842" s="784"/>
      <c r="H842" s="784"/>
    </row>
    <row r="843" spans="1:8" ht="21.9" customHeight="1">
      <c r="A843" s="783"/>
      <c r="B843" s="780"/>
      <c r="C843" s="780"/>
      <c r="D843" s="780"/>
      <c r="E843" s="780"/>
      <c r="F843" s="784"/>
      <c r="G843" s="784"/>
      <c r="H843" s="784"/>
    </row>
    <row r="844" spans="1:8" ht="21.9" customHeight="1">
      <c r="A844" s="783"/>
      <c r="B844" s="780"/>
      <c r="C844" s="780"/>
      <c r="D844" s="780"/>
      <c r="E844" s="780"/>
      <c r="F844" s="784"/>
      <c r="G844" s="784"/>
      <c r="H844" s="784"/>
    </row>
    <row r="845" spans="1:8" ht="21.9" customHeight="1">
      <c r="A845" s="783"/>
      <c r="B845" s="780"/>
      <c r="C845" s="780"/>
      <c r="D845" s="780"/>
      <c r="E845" s="780"/>
      <c r="F845" s="784"/>
      <c r="G845" s="784"/>
      <c r="H845" s="784"/>
    </row>
    <row r="846" spans="1:8" ht="21.9" customHeight="1">
      <c r="A846" s="783"/>
      <c r="B846" s="780"/>
      <c r="C846" s="780"/>
      <c r="D846" s="780"/>
      <c r="E846" s="780"/>
      <c r="F846" s="784"/>
      <c r="G846" s="784"/>
      <c r="H846" s="784"/>
    </row>
    <row r="847" spans="1:8" ht="21.9" customHeight="1">
      <c r="A847" s="783"/>
      <c r="B847" s="780"/>
      <c r="C847" s="780"/>
      <c r="D847" s="780"/>
      <c r="E847" s="780"/>
      <c r="F847" s="784"/>
      <c r="G847" s="784"/>
      <c r="H847" s="784"/>
    </row>
    <row r="848" spans="1:8" ht="21.9" customHeight="1">
      <c r="A848" s="783"/>
      <c r="B848" s="780"/>
      <c r="C848" s="780"/>
      <c r="D848" s="780"/>
      <c r="E848" s="780"/>
      <c r="F848" s="784"/>
      <c r="G848" s="784"/>
      <c r="H848" s="784"/>
    </row>
    <row r="849" spans="1:8" ht="21.9" customHeight="1">
      <c r="A849" s="783"/>
      <c r="B849" s="780"/>
      <c r="C849" s="780"/>
      <c r="D849" s="780"/>
      <c r="E849" s="780"/>
      <c r="F849" s="784"/>
      <c r="G849" s="784"/>
      <c r="H849" s="784"/>
    </row>
    <row r="850" spans="1:8" ht="21.9" customHeight="1">
      <c r="A850" s="783"/>
      <c r="B850" s="780"/>
      <c r="C850" s="780"/>
      <c r="D850" s="780"/>
      <c r="E850" s="780"/>
      <c r="F850" s="784"/>
      <c r="G850" s="784"/>
      <c r="H850" s="784"/>
    </row>
    <row r="851" spans="1:8" ht="21.9" customHeight="1">
      <c r="A851" s="783"/>
      <c r="B851" s="780"/>
      <c r="C851" s="780"/>
      <c r="D851" s="780"/>
      <c r="E851" s="780"/>
      <c r="F851" s="784"/>
      <c r="G851" s="784"/>
      <c r="H851" s="784"/>
    </row>
    <row r="852" spans="1:8" ht="21.9" customHeight="1">
      <c r="A852" s="783"/>
      <c r="B852" s="780"/>
      <c r="C852" s="780"/>
      <c r="D852" s="780"/>
      <c r="E852" s="780"/>
      <c r="F852" s="784"/>
      <c r="G852" s="784"/>
      <c r="H852" s="784"/>
    </row>
    <row r="853" spans="1:8" ht="21.9" customHeight="1">
      <c r="A853" s="783"/>
      <c r="B853" s="780"/>
      <c r="C853" s="780"/>
      <c r="D853" s="780"/>
      <c r="E853" s="780"/>
      <c r="F853" s="784"/>
      <c r="G853" s="784"/>
      <c r="H853" s="784"/>
    </row>
    <row r="854" spans="1:8" ht="21.9" customHeight="1">
      <c r="A854" s="783"/>
      <c r="B854" s="780"/>
      <c r="C854" s="780"/>
      <c r="D854" s="780"/>
      <c r="E854" s="780"/>
      <c r="F854" s="784"/>
      <c r="G854" s="784"/>
      <c r="H854" s="784"/>
    </row>
    <row r="855" spans="1:8" ht="21.9" customHeight="1">
      <c r="A855" s="783"/>
      <c r="B855" s="780"/>
      <c r="C855" s="780"/>
      <c r="D855" s="780"/>
      <c r="E855" s="780"/>
      <c r="F855" s="784"/>
      <c r="G855" s="784"/>
      <c r="H855" s="784"/>
    </row>
    <row r="856" spans="1:8" ht="21.9" customHeight="1">
      <c r="A856" s="783"/>
      <c r="B856" s="780"/>
      <c r="C856" s="780"/>
      <c r="D856" s="780"/>
      <c r="E856" s="780"/>
      <c r="F856" s="784"/>
      <c r="G856" s="784"/>
      <c r="H856" s="784"/>
    </row>
    <row r="857" spans="1:8" ht="21.9" customHeight="1">
      <c r="A857" s="783"/>
      <c r="B857" s="780"/>
      <c r="C857" s="780"/>
      <c r="D857" s="780"/>
      <c r="E857" s="780"/>
      <c r="F857" s="784"/>
      <c r="G857" s="784"/>
      <c r="H857" s="784"/>
    </row>
    <row r="858" spans="1:8" ht="21.9" customHeight="1">
      <c r="A858" s="783"/>
      <c r="B858" s="780"/>
      <c r="C858" s="780"/>
      <c r="D858" s="780"/>
      <c r="E858" s="780"/>
      <c r="F858" s="784"/>
      <c r="G858" s="784"/>
      <c r="H858" s="784"/>
    </row>
    <row r="859" spans="1:8" ht="21.9" customHeight="1">
      <c r="A859" s="783"/>
      <c r="B859" s="780"/>
      <c r="C859" s="780"/>
      <c r="D859" s="780"/>
      <c r="E859" s="780"/>
      <c r="F859" s="784"/>
      <c r="G859" s="784"/>
      <c r="H859" s="784"/>
    </row>
    <row r="860" spans="1:8" ht="21.9" customHeight="1">
      <c r="A860" s="783"/>
      <c r="B860" s="780"/>
      <c r="C860" s="780"/>
      <c r="D860" s="780"/>
      <c r="E860" s="780"/>
      <c r="F860" s="784"/>
      <c r="G860" s="784"/>
      <c r="H860" s="784"/>
    </row>
    <row r="861" spans="1:8" ht="21.9" customHeight="1">
      <c r="A861" s="783"/>
      <c r="B861" s="780"/>
      <c r="C861" s="780"/>
      <c r="D861" s="780"/>
      <c r="E861" s="780"/>
      <c r="F861" s="784"/>
      <c r="G861" s="784"/>
      <c r="H861" s="784"/>
    </row>
    <row r="862" spans="1:8" ht="21.9" customHeight="1">
      <c r="A862" s="783"/>
      <c r="B862" s="780"/>
      <c r="C862" s="780"/>
      <c r="D862" s="780"/>
      <c r="E862" s="780"/>
      <c r="F862" s="784"/>
      <c r="G862" s="784"/>
      <c r="H862" s="784"/>
    </row>
    <row r="863" spans="1:8" ht="21.9" customHeight="1">
      <c r="A863" s="783"/>
      <c r="B863" s="780"/>
      <c r="C863" s="780"/>
      <c r="D863" s="780"/>
      <c r="E863" s="780"/>
      <c r="F863" s="784"/>
      <c r="G863" s="784"/>
      <c r="H863" s="784"/>
    </row>
    <row r="864" spans="1:8" ht="21.9" customHeight="1">
      <c r="A864" s="783"/>
      <c r="B864" s="780"/>
      <c r="C864" s="780"/>
      <c r="D864" s="780"/>
      <c r="E864" s="780"/>
      <c r="F864" s="784"/>
      <c r="G864" s="784"/>
      <c r="H864" s="784"/>
    </row>
    <row r="865" spans="1:8" ht="21.9" customHeight="1">
      <c r="A865" s="783"/>
      <c r="B865" s="780"/>
      <c r="C865" s="780"/>
      <c r="D865" s="780"/>
      <c r="E865" s="780"/>
      <c r="F865" s="784"/>
      <c r="G865" s="784"/>
      <c r="H865" s="784"/>
    </row>
    <row r="866" spans="1:8" ht="21.9" customHeight="1">
      <c r="A866" s="783"/>
      <c r="B866" s="780"/>
      <c r="C866" s="780"/>
      <c r="D866" s="780"/>
      <c r="E866" s="780"/>
      <c r="F866" s="784"/>
      <c r="G866" s="784"/>
      <c r="H866" s="784"/>
    </row>
    <row r="867" spans="1:8" ht="21.9" customHeight="1">
      <c r="A867" s="783"/>
      <c r="B867" s="780"/>
      <c r="C867" s="780"/>
      <c r="D867" s="780"/>
      <c r="E867" s="780"/>
      <c r="F867" s="784"/>
      <c r="G867" s="784"/>
      <c r="H867" s="784"/>
    </row>
    <row r="868" spans="1:8" ht="21.9" customHeight="1">
      <c r="A868" s="783"/>
      <c r="B868" s="780"/>
      <c r="C868" s="780"/>
      <c r="D868" s="780"/>
      <c r="E868" s="780"/>
      <c r="F868" s="784"/>
      <c r="G868" s="784"/>
      <c r="H868" s="784"/>
    </row>
    <row r="869" spans="1:8" ht="21.9" customHeight="1">
      <c r="A869" s="783"/>
      <c r="B869" s="780"/>
      <c r="C869" s="780"/>
      <c r="D869" s="780"/>
      <c r="E869" s="780"/>
      <c r="F869" s="784"/>
      <c r="G869" s="784"/>
      <c r="H869" s="784"/>
    </row>
    <row r="870" spans="1:8" ht="21.9" customHeight="1">
      <c r="A870" s="783"/>
      <c r="B870" s="780"/>
      <c r="C870" s="780"/>
      <c r="D870" s="780"/>
      <c r="E870" s="780"/>
      <c r="F870" s="784"/>
      <c r="G870" s="784"/>
      <c r="H870" s="784"/>
    </row>
    <row r="871" spans="1:8" ht="21.9" customHeight="1">
      <c r="A871" s="783"/>
      <c r="B871" s="780"/>
      <c r="C871" s="780"/>
      <c r="D871" s="780"/>
      <c r="E871" s="780"/>
      <c r="F871" s="784"/>
      <c r="G871" s="784"/>
      <c r="H871" s="784"/>
    </row>
    <row r="872" spans="1:8" ht="21.9" customHeight="1">
      <c r="A872" s="783"/>
      <c r="B872" s="780"/>
      <c r="C872" s="780"/>
      <c r="D872" s="780"/>
      <c r="E872" s="780"/>
      <c r="F872" s="784"/>
      <c r="G872" s="784"/>
      <c r="H872" s="784"/>
    </row>
    <row r="873" spans="1:8" ht="21.9" customHeight="1">
      <c r="A873" s="783"/>
      <c r="B873" s="780"/>
      <c r="C873" s="780"/>
      <c r="D873" s="780"/>
      <c r="E873" s="780"/>
      <c r="F873" s="784"/>
      <c r="G873" s="784"/>
      <c r="H873" s="784"/>
    </row>
    <row r="874" spans="1:8" ht="21.9" customHeight="1">
      <c r="A874" s="783"/>
      <c r="B874" s="780"/>
      <c r="C874" s="780"/>
      <c r="D874" s="780"/>
      <c r="E874" s="780"/>
      <c r="F874" s="784"/>
      <c r="G874" s="784"/>
      <c r="H874" s="784"/>
    </row>
    <row r="875" spans="1:8" ht="21.9" customHeight="1">
      <c r="A875" s="783"/>
      <c r="B875" s="780"/>
      <c r="C875" s="780"/>
      <c r="D875" s="780"/>
      <c r="E875" s="780"/>
      <c r="F875" s="784"/>
      <c r="G875" s="784"/>
      <c r="H875" s="784"/>
    </row>
    <row r="876" spans="1:8" ht="21.9" customHeight="1">
      <c r="A876" s="783"/>
      <c r="B876" s="780"/>
      <c r="C876" s="780"/>
      <c r="D876" s="780"/>
      <c r="E876" s="780"/>
      <c r="F876" s="784"/>
      <c r="G876" s="784"/>
      <c r="H876" s="784"/>
    </row>
    <row r="877" spans="1:8" ht="21.9" customHeight="1">
      <c r="A877" s="783"/>
      <c r="B877" s="780"/>
      <c r="C877" s="780"/>
      <c r="D877" s="780"/>
      <c r="E877" s="780"/>
      <c r="F877" s="784"/>
      <c r="G877" s="784"/>
      <c r="H877" s="784"/>
    </row>
    <row r="878" spans="1:8" ht="21.9" customHeight="1">
      <c r="A878" s="783"/>
      <c r="B878" s="780"/>
      <c r="C878" s="780"/>
      <c r="D878" s="780"/>
      <c r="E878" s="780"/>
      <c r="F878" s="784"/>
      <c r="G878" s="784"/>
      <c r="H878" s="784"/>
    </row>
    <row r="879" spans="1:8" ht="21.9" customHeight="1">
      <c r="A879" s="783"/>
      <c r="B879" s="780"/>
      <c r="C879" s="780"/>
      <c r="D879" s="780"/>
      <c r="E879" s="780"/>
      <c r="F879" s="784"/>
      <c r="G879" s="784"/>
      <c r="H879" s="784"/>
    </row>
    <row r="880" spans="1:8" ht="21.9" customHeight="1">
      <c r="A880" s="783"/>
      <c r="B880" s="780"/>
      <c r="C880" s="780"/>
      <c r="D880" s="780"/>
      <c r="E880" s="780"/>
      <c r="F880" s="784"/>
      <c r="G880" s="784"/>
      <c r="H880" s="784"/>
    </row>
    <row r="881" spans="1:8" ht="21.9" customHeight="1">
      <c r="A881" s="783"/>
      <c r="B881" s="780"/>
      <c r="C881" s="780"/>
      <c r="D881" s="780"/>
      <c r="E881" s="780"/>
      <c r="F881" s="784"/>
      <c r="G881" s="784"/>
      <c r="H881" s="784"/>
    </row>
    <row r="882" spans="1:8" ht="21.9" customHeight="1">
      <c r="A882" s="783"/>
      <c r="B882" s="780"/>
      <c r="C882" s="780"/>
      <c r="D882" s="780"/>
      <c r="E882" s="780"/>
      <c r="F882" s="784"/>
      <c r="G882" s="784"/>
      <c r="H882" s="784"/>
    </row>
    <row r="883" spans="1:8" ht="21.9" customHeight="1">
      <c r="A883" s="783"/>
      <c r="B883" s="780"/>
      <c r="C883" s="780"/>
      <c r="D883" s="780"/>
      <c r="E883" s="780"/>
      <c r="F883" s="784"/>
      <c r="G883" s="784"/>
      <c r="H883" s="784"/>
    </row>
    <row r="884" spans="1:8" ht="21.9" customHeight="1">
      <c r="A884" s="783"/>
      <c r="B884" s="780"/>
      <c r="C884" s="780"/>
      <c r="D884" s="780"/>
      <c r="E884" s="780"/>
      <c r="F884" s="784"/>
      <c r="G884" s="784"/>
      <c r="H884" s="784"/>
    </row>
    <row r="885" spans="1:8" ht="21.9" customHeight="1">
      <c r="A885" s="783"/>
      <c r="B885" s="780"/>
      <c r="C885" s="780"/>
      <c r="D885" s="780"/>
      <c r="E885" s="780"/>
      <c r="F885" s="784"/>
      <c r="G885" s="784"/>
      <c r="H885" s="784"/>
    </row>
    <row r="886" spans="1:8" ht="21.9" customHeight="1">
      <c r="A886" s="783"/>
      <c r="B886" s="780"/>
      <c r="C886" s="780"/>
      <c r="D886" s="780"/>
      <c r="E886" s="780"/>
      <c r="F886" s="784"/>
      <c r="G886" s="784"/>
      <c r="H886" s="784"/>
    </row>
    <row r="887" spans="1:8" ht="21.9" customHeight="1">
      <c r="A887" s="779"/>
      <c r="B887" s="780"/>
      <c r="C887" s="780"/>
      <c r="D887" s="780"/>
      <c r="E887" s="780"/>
      <c r="F887" s="781"/>
      <c r="G887" s="781"/>
      <c r="H887" s="781"/>
    </row>
    <row r="888" spans="1:8" ht="21.9" customHeight="1">
      <c r="A888" s="779"/>
      <c r="B888" s="780"/>
      <c r="C888" s="780"/>
      <c r="D888" s="780"/>
      <c r="E888" s="780"/>
      <c r="F888" s="781"/>
      <c r="G888" s="781"/>
      <c r="H888" s="781"/>
    </row>
    <row r="889" spans="1:8" ht="21.9" customHeight="1">
      <c r="A889" s="783"/>
      <c r="B889" s="780"/>
      <c r="C889" s="780"/>
      <c r="D889" s="780"/>
      <c r="E889" s="780"/>
      <c r="F889" s="784"/>
      <c r="G889" s="784"/>
      <c r="H889" s="784"/>
    </row>
    <row r="890" spans="1:8" ht="21.9" customHeight="1">
      <c r="A890" s="783"/>
      <c r="B890" s="780"/>
      <c r="C890" s="780"/>
      <c r="D890" s="780"/>
      <c r="E890" s="780"/>
      <c r="F890" s="784"/>
      <c r="G890" s="784"/>
      <c r="H890" s="784"/>
    </row>
    <row r="891" spans="1:8" ht="21.9" customHeight="1">
      <c r="A891" s="783"/>
      <c r="B891" s="780"/>
      <c r="C891" s="780"/>
      <c r="D891" s="780"/>
      <c r="E891" s="780"/>
      <c r="F891" s="784"/>
      <c r="G891" s="784"/>
      <c r="H891" s="784"/>
    </row>
    <row r="892" spans="1:8" ht="21.9" customHeight="1">
      <c r="A892" s="783"/>
      <c r="B892" s="780"/>
      <c r="C892" s="780"/>
      <c r="D892" s="780"/>
      <c r="E892" s="780"/>
      <c r="F892" s="784"/>
      <c r="G892" s="784"/>
      <c r="H892" s="784"/>
    </row>
    <row r="893" spans="1:8" ht="21.9" customHeight="1">
      <c r="A893" s="783"/>
      <c r="B893" s="780"/>
      <c r="C893" s="780"/>
      <c r="D893" s="780"/>
      <c r="E893" s="780"/>
      <c r="F893" s="784"/>
      <c r="G893" s="784"/>
      <c r="H893" s="784"/>
    </row>
    <row r="894" spans="1:8" ht="21.9" customHeight="1">
      <c r="A894" s="783"/>
      <c r="B894" s="780"/>
      <c r="C894" s="780"/>
      <c r="D894" s="780"/>
      <c r="E894" s="780"/>
      <c r="F894" s="784"/>
      <c r="G894" s="784"/>
      <c r="H894" s="784"/>
    </row>
    <row r="895" spans="1:8" ht="21.9" customHeight="1">
      <c r="A895" s="783"/>
      <c r="B895" s="780"/>
      <c r="C895" s="780"/>
      <c r="D895" s="780"/>
      <c r="E895" s="780"/>
      <c r="F895" s="784"/>
      <c r="G895" s="784"/>
      <c r="H895" s="784"/>
    </row>
    <row r="896" spans="1:8" ht="21.9" customHeight="1">
      <c r="A896" s="779"/>
      <c r="B896" s="780"/>
      <c r="C896" s="780"/>
      <c r="D896" s="780"/>
      <c r="E896" s="780"/>
      <c r="F896" s="781"/>
      <c r="G896" s="781"/>
      <c r="H896" s="781"/>
    </row>
    <row r="897" spans="1:8" ht="21.9" customHeight="1">
      <c r="A897" s="779"/>
      <c r="B897" s="780"/>
      <c r="C897" s="780"/>
      <c r="D897" s="780"/>
      <c r="E897" s="780"/>
      <c r="F897" s="781"/>
      <c r="G897" s="781"/>
      <c r="H897" s="781"/>
    </row>
    <row r="898" spans="1:8" ht="21.9" customHeight="1">
      <c r="A898" s="779"/>
      <c r="B898" s="780"/>
      <c r="C898" s="780"/>
      <c r="D898" s="780"/>
      <c r="E898" s="780"/>
      <c r="F898" s="781"/>
      <c r="G898" s="781"/>
      <c r="H898" s="781"/>
    </row>
    <row r="899" spans="1:8" ht="21.9" customHeight="1">
      <c r="A899" s="779"/>
      <c r="B899" s="780"/>
      <c r="C899" s="780"/>
      <c r="D899" s="780"/>
      <c r="E899" s="780"/>
      <c r="F899" s="781"/>
      <c r="G899" s="781"/>
      <c r="H899" s="781"/>
    </row>
    <row r="900" spans="1:8" ht="21.9" customHeight="1">
      <c r="A900" s="779"/>
      <c r="B900" s="780"/>
      <c r="C900" s="780"/>
      <c r="D900" s="780"/>
      <c r="E900" s="780"/>
      <c r="F900" s="781"/>
      <c r="G900" s="781"/>
      <c r="H900" s="781"/>
    </row>
    <row r="901" spans="1:8" ht="21.9" customHeight="1">
      <c r="A901" s="779"/>
      <c r="B901" s="780"/>
      <c r="C901" s="780"/>
      <c r="D901" s="780"/>
      <c r="E901" s="780"/>
      <c r="F901" s="781"/>
      <c r="G901" s="781"/>
      <c r="H901" s="781"/>
    </row>
    <row r="902" spans="1:8" ht="21.9" customHeight="1">
      <c r="A902" s="779"/>
      <c r="B902" s="780"/>
      <c r="C902" s="780"/>
      <c r="D902" s="780"/>
      <c r="E902" s="780"/>
      <c r="F902" s="781"/>
      <c r="G902" s="781"/>
      <c r="H902" s="781"/>
    </row>
    <row r="903" spans="1:8" ht="21.9" customHeight="1">
      <c r="A903" s="779"/>
      <c r="B903" s="780"/>
      <c r="C903" s="780"/>
      <c r="D903" s="780"/>
      <c r="E903" s="780"/>
      <c r="F903" s="781"/>
      <c r="G903" s="781"/>
      <c r="H903" s="781"/>
    </row>
    <row r="904" spans="1:8" ht="21.9" customHeight="1">
      <c r="A904" s="779"/>
      <c r="B904" s="780"/>
      <c r="C904" s="780"/>
      <c r="D904" s="780"/>
      <c r="E904" s="780"/>
      <c r="F904" s="781"/>
      <c r="G904" s="781"/>
      <c r="H904" s="781"/>
    </row>
    <row r="905" spans="1:8" ht="21.9" customHeight="1">
      <c r="A905" s="783"/>
      <c r="B905" s="780"/>
      <c r="C905" s="780"/>
      <c r="D905" s="780"/>
      <c r="E905" s="780"/>
      <c r="F905" s="784"/>
      <c r="G905" s="784"/>
      <c r="H905" s="784"/>
    </row>
    <row r="906" spans="1:8" ht="21.9" customHeight="1">
      <c r="A906" s="779"/>
      <c r="B906" s="780"/>
      <c r="C906" s="780"/>
      <c r="D906" s="780"/>
      <c r="E906" s="780"/>
      <c r="F906" s="781"/>
      <c r="G906" s="781"/>
      <c r="H906" s="781"/>
    </row>
    <row r="907" spans="1:8" ht="21.9" customHeight="1">
      <c r="A907" s="779"/>
      <c r="B907" s="780"/>
      <c r="C907" s="780"/>
      <c r="D907" s="780"/>
      <c r="E907" s="780"/>
      <c r="F907" s="781"/>
      <c r="G907" s="781"/>
      <c r="H907" s="781"/>
    </row>
    <row r="908" spans="1:8" ht="21.9" customHeight="1">
      <c r="A908" s="779"/>
      <c r="B908" s="780"/>
      <c r="C908" s="780"/>
      <c r="D908" s="780"/>
      <c r="E908" s="780"/>
      <c r="F908" s="781"/>
      <c r="G908" s="781"/>
      <c r="H908" s="781"/>
    </row>
    <row r="909" spans="1:8" ht="21.9" customHeight="1">
      <c r="A909" s="779"/>
      <c r="B909" s="780"/>
      <c r="C909" s="780"/>
      <c r="D909" s="780"/>
      <c r="E909" s="780"/>
      <c r="F909" s="781"/>
      <c r="G909" s="781"/>
      <c r="H909" s="781"/>
    </row>
    <row r="910" spans="1:8" ht="21.9" customHeight="1">
      <c r="A910" s="783"/>
      <c r="B910" s="780"/>
      <c r="C910" s="780"/>
      <c r="D910" s="780"/>
      <c r="E910" s="780"/>
      <c r="F910" s="784"/>
      <c r="G910" s="784"/>
      <c r="H910" s="784"/>
    </row>
    <row r="911" spans="1:8" ht="21.9" customHeight="1">
      <c r="A911" s="783"/>
      <c r="B911" s="780"/>
      <c r="C911" s="780"/>
      <c r="D911" s="780"/>
      <c r="E911" s="780"/>
      <c r="F911" s="784"/>
      <c r="G911" s="784"/>
      <c r="H911" s="784"/>
    </row>
    <row r="912" spans="1:8" ht="21.9" customHeight="1">
      <c r="A912" s="783"/>
      <c r="B912" s="780"/>
      <c r="C912" s="780"/>
      <c r="D912" s="780"/>
      <c r="E912" s="780"/>
      <c r="F912" s="784"/>
      <c r="G912" s="784"/>
      <c r="H912" s="784"/>
    </row>
    <row r="913" spans="1:8" ht="21.9" customHeight="1">
      <c r="A913" s="779"/>
      <c r="B913" s="780"/>
      <c r="C913" s="780"/>
      <c r="D913" s="780"/>
      <c r="E913" s="780"/>
      <c r="F913" s="781"/>
      <c r="G913" s="781"/>
      <c r="H913" s="781"/>
    </row>
    <row r="914" spans="1:8" ht="21.9" customHeight="1">
      <c r="A914" s="779"/>
      <c r="B914" s="780"/>
      <c r="C914" s="780"/>
      <c r="D914" s="780"/>
      <c r="E914" s="780"/>
      <c r="F914" s="781"/>
      <c r="G914" s="781"/>
      <c r="H914" s="781"/>
    </row>
    <row r="915" spans="1:8" ht="21.9" customHeight="1">
      <c r="A915" s="779"/>
      <c r="B915" s="780"/>
      <c r="C915" s="780"/>
      <c r="D915" s="780"/>
      <c r="E915" s="780"/>
      <c r="F915" s="781"/>
      <c r="G915" s="781"/>
      <c r="H915" s="781"/>
    </row>
    <row r="916" spans="1:8" ht="21.9" customHeight="1">
      <c r="A916" s="779"/>
      <c r="B916" s="780"/>
      <c r="C916" s="780"/>
      <c r="D916" s="780"/>
      <c r="E916" s="780"/>
      <c r="F916" s="784"/>
      <c r="G916" s="784"/>
      <c r="H916" s="784"/>
    </row>
    <row r="917" spans="1:8" ht="21.9" customHeight="1">
      <c r="A917" s="783"/>
      <c r="B917" s="780"/>
      <c r="C917" s="780"/>
      <c r="D917" s="780"/>
      <c r="E917" s="780"/>
      <c r="F917" s="784"/>
      <c r="G917" s="784"/>
      <c r="H917" s="784"/>
    </row>
    <row r="918" spans="1:8" ht="21.9" customHeight="1">
      <c r="A918" s="783"/>
      <c r="B918" s="780"/>
      <c r="C918" s="780"/>
      <c r="D918" s="780"/>
      <c r="E918" s="780"/>
      <c r="F918" s="784"/>
      <c r="G918" s="784"/>
      <c r="H918" s="784"/>
    </row>
    <row r="919" spans="1:8" ht="21.9" customHeight="1">
      <c r="A919" s="779"/>
      <c r="B919" s="780"/>
      <c r="C919" s="780"/>
      <c r="D919" s="780"/>
      <c r="E919" s="780"/>
      <c r="F919" s="781"/>
      <c r="G919" s="781"/>
      <c r="H919" s="781"/>
    </row>
    <row r="920" spans="1:8" ht="21.9" customHeight="1">
      <c r="A920" s="779"/>
      <c r="B920" s="780"/>
      <c r="C920" s="780"/>
      <c r="D920" s="780"/>
      <c r="E920" s="780"/>
      <c r="F920" s="781"/>
      <c r="G920" s="781"/>
      <c r="H920" s="781"/>
    </row>
    <row r="921" spans="1:8" ht="21.9" customHeight="1">
      <c r="A921" s="779"/>
      <c r="B921" s="780"/>
      <c r="C921" s="780"/>
      <c r="D921" s="780"/>
      <c r="E921" s="780"/>
      <c r="F921" s="781"/>
      <c r="G921" s="781"/>
      <c r="H921" s="781"/>
    </row>
    <row r="922" spans="1:8" ht="21.9" customHeight="1">
      <c r="A922" s="779"/>
      <c r="B922" s="780"/>
      <c r="C922" s="780"/>
      <c r="D922" s="780"/>
      <c r="E922" s="780"/>
      <c r="F922" s="781"/>
      <c r="G922" s="781"/>
      <c r="H922" s="781"/>
    </row>
    <row r="923" spans="1:8" ht="21.9" customHeight="1">
      <c r="A923" s="779"/>
      <c r="B923" s="780"/>
      <c r="C923" s="780"/>
      <c r="D923" s="780"/>
      <c r="E923" s="780"/>
      <c r="F923" s="781"/>
      <c r="G923" s="781"/>
      <c r="H923" s="781"/>
    </row>
    <row r="924" spans="1:8" ht="21.9" customHeight="1">
      <c r="A924" s="779"/>
      <c r="B924" s="780"/>
      <c r="C924" s="780"/>
      <c r="D924" s="780"/>
      <c r="E924" s="780"/>
      <c r="F924" s="781"/>
      <c r="G924" s="781"/>
      <c r="H924" s="781"/>
    </row>
    <row r="925" spans="1:8" ht="21.9" customHeight="1">
      <c r="A925" s="779"/>
      <c r="B925" s="780"/>
      <c r="C925" s="780"/>
      <c r="D925" s="780"/>
      <c r="E925" s="780"/>
      <c r="F925" s="781"/>
      <c r="G925" s="781"/>
      <c r="H925" s="781"/>
    </row>
    <row r="926" spans="1:8" ht="21.9" customHeight="1">
      <c r="A926" s="779"/>
      <c r="B926" s="780"/>
      <c r="C926" s="780"/>
      <c r="D926" s="780"/>
      <c r="E926" s="780"/>
      <c r="F926" s="781"/>
      <c r="G926" s="781"/>
      <c r="H926" s="781"/>
    </row>
    <row r="927" spans="1:8" ht="21.9" customHeight="1">
      <c r="A927" s="779"/>
      <c r="B927" s="780"/>
      <c r="C927" s="780"/>
      <c r="D927" s="780"/>
      <c r="E927" s="780"/>
      <c r="F927" s="781"/>
      <c r="G927" s="781"/>
      <c r="H927" s="781"/>
    </row>
    <row r="928" spans="1:8" ht="21.9" customHeight="1">
      <c r="A928" s="779"/>
      <c r="B928" s="780"/>
      <c r="C928" s="780"/>
      <c r="D928" s="780"/>
      <c r="E928" s="780"/>
      <c r="F928" s="781"/>
      <c r="G928" s="781"/>
      <c r="H928" s="781"/>
    </row>
    <row r="929" spans="1:8" ht="21.9" customHeight="1">
      <c r="A929" s="783"/>
      <c r="B929" s="780"/>
      <c r="C929" s="780"/>
      <c r="D929" s="780"/>
      <c r="E929" s="780"/>
      <c r="F929" s="784"/>
      <c r="G929" s="784"/>
      <c r="H929" s="784"/>
    </row>
    <row r="930" spans="1:8" ht="21.9" customHeight="1">
      <c r="A930" s="783"/>
      <c r="B930" s="780"/>
      <c r="C930" s="780"/>
      <c r="D930" s="780"/>
      <c r="E930" s="780"/>
      <c r="F930" s="784"/>
      <c r="G930" s="784"/>
      <c r="H930" s="784"/>
    </row>
    <row r="931" spans="1:8" ht="21.9" customHeight="1">
      <c r="A931" s="783"/>
      <c r="B931" s="780"/>
      <c r="C931" s="780"/>
      <c r="D931" s="780"/>
      <c r="E931" s="780"/>
      <c r="F931" s="784"/>
      <c r="G931" s="784"/>
      <c r="H931" s="784"/>
    </row>
    <row r="932" spans="1:8" ht="21.9" customHeight="1">
      <c r="A932" s="779"/>
      <c r="B932" s="780"/>
      <c r="C932" s="780"/>
      <c r="D932" s="780"/>
      <c r="E932" s="780"/>
      <c r="F932" s="781"/>
      <c r="G932" s="781"/>
      <c r="H932" s="781"/>
    </row>
    <row r="933" spans="1:8" ht="21.9" customHeight="1">
      <c r="A933" s="779"/>
      <c r="B933" s="780"/>
      <c r="C933" s="780"/>
      <c r="D933" s="780"/>
      <c r="E933" s="780"/>
      <c r="F933" s="781"/>
      <c r="G933" s="781"/>
      <c r="H933" s="781"/>
    </row>
    <row r="934" spans="1:8" ht="21.9" customHeight="1">
      <c r="A934" s="779"/>
      <c r="B934" s="780"/>
      <c r="C934" s="780"/>
      <c r="D934" s="780"/>
      <c r="E934" s="780"/>
      <c r="F934" s="781"/>
      <c r="G934" s="781"/>
      <c r="H934" s="781"/>
    </row>
    <row r="935" spans="1:8" ht="21.9" customHeight="1">
      <c r="A935" s="779"/>
      <c r="B935" s="780"/>
      <c r="C935" s="780"/>
      <c r="D935" s="780"/>
      <c r="E935" s="780"/>
      <c r="F935" s="781"/>
      <c r="G935" s="781"/>
      <c r="H935" s="781"/>
    </row>
    <row r="936" spans="1:8" ht="21.9" customHeight="1">
      <c r="A936" s="783"/>
      <c r="B936" s="780"/>
      <c r="C936" s="780"/>
      <c r="D936" s="780"/>
      <c r="E936" s="780"/>
      <c r="F936" s="784"/>
      <c r="G936" s="784"/>
      <c r="H936" s="784"/>
    </row>
    <row r="937" spans="1:8" ht="21.9" customHeight="1">
      <c r="A937" s="783"/>
      <c r="B937" s="780"/>
      <c r="C937" s="780"/>
      <c r="D937" s="780"/>
      <c r="E937" s="780"/>
      <c r="F937" s="784"/>
      <c r="G937" s="784"/>
      <c r="H937" s="784"/>
    </row>
    <row r="938" spans="1:8" ht="21.9" customHeight="1">
      <c r="A938" s="783"/>
      <c r="B938" s="780"/>
      <c r="C938" s="780"/>
      <c r="D938" s="780"/>
      <c r="E938" s="780"/>
      <c r="F938" s="784"/>
      <c r="G938" s="784"/>
      <c r="H938" s="784"/>
    </row>
    <row r="939" spans="1:8" ht="21.9" customHeight="1">
      <c r="A939" s="779"/>
      <c r="B939" s="780"/>
      <c r="C939" s="780"/>
      <c r="D939" s="780"/>
      <c r="E939" s="780"/>
      <c r="F939" s="781"/>
      <c r="G939" s="781"/>
      <c r="H939" s="781"/>
    </row>
    <row r="940" spans="1:8" ht="21.9" customHeight="1">
      <c r="A940" s="779"/>
      <c r="B940" s="780"/>
      <c r="C940" s="780"/>
      <c r="D940" s="780"/>
      <c r="E940" s="780"/>
      <c r="F940" s="781"/>
      <c r="G940" s="781"/>
      <c r="H940" s="781"/>
    </row>
    <row r="941" spans="1:8" ht="21.9" customHeight="1">
      <c r="A941" s="779"/>
      <c r="B941" s="780"/>
      <c r="C941" s="780"/>
      <c r="D941" s="780"/>
      <c r="E941" s="780"/>
      <c r="F941" s="781"/>
      <c r="G941" s="781"/>
      <c r="H941" s="781"/>
    </row>
    <row r="942" spans="1:8" ht="21.9" customHeight="1">
      <c r="A942" s="779"/>
      <c r="B942" s="780"/>
      <c r="C942" s="780"/>
      <c r="D942" s="780"/>
      <c r="E942" s="780"/>
      <c r="F942" s="781"/>
      <c r="G942" s="781"/>
      <c r="H942" s="781"/>
    </row>
    <row r="943" spans="1:8" ht="21.9" customHeight="1">
      <c r="A943" s="779"/>
      <c r="B943" s="780"/>
      <c r="C943" s="780"/>
      <c r="D943" s="780"/>
      <c r="E943" s="780"/>
      <c r="F943" s="781"/>
      <c r="G943" s="781"/>
      <c r="H943" s="781"/>
    </row>
    <row r="944" spans="1:8" ht="21.9" customHeight="1">
      <c r="A944" s="779"/>
      <c r="B944" s="780"/>
      <c r="C944" s="780"/>
      <c r="D944" s="780"/>
      <c r="E944" s="780"/>
      <c r="F944" s="781"/>
      <c r="G944" s="781"/>
      <c r="H944" s="781"/>
    </row>
    <row r="945" spans="1:8" ht="21.9" customHeight="1">
      <c r="A945" s="779"/>
      <c r="B945" s="780"/>
      <c r="C945" s="780"/>
      <c r="D945" s="780"/>
      <c r="E945" s="780"/>
      <c r="F945" s="781"/>
      <c r="G945" s="781"/>
      <c r="H945" s="781"/>
    </row>
    <row r="946" spans="1:8" ht="21.9" customHeight="1">
      <c r="A946" s="779"/>
      <c r="B946" s="780"/>
      <c r="C946" s="780"/>
      <c r="D946" s="780"/>
      <c r="E946" s="780"/>
      <c r="F946" s="781"/>
      <c r="G946" s="781"/>
      <c r="H946" s="781"/>
    </row>
    <row r="947" spans="1:8" ht="21.9" customHeight="1">
      <c r="A947" s="779"/>
      <c r="B947" s="780"/>
      <c r="C947" s="780"/>
      <c r="D947" s="780"/>
      <c r="E947" s="780"/>
      <c r="F947" s="781"/>
      <c r="G947" s="781"/>
      <c r="H947" s="781"/>
    </row>
    <row r="948" spans="1:8" ht="21.9" customHeight="1">
      <c r="A948" s="779"/>
      <c r="B948" s="780"/>
      <c r="C948" s="780"/>
      <c r="D948" s="780"/>
      <c r="E948" s="780"/>
      <c r="F948" s="781"/>
      <c r="G948" s="781"/>
      <c r="H948" s="781"/>
    </row>
    <row r="949" spans="1:8" ht="21.9" customHeight="1">
      <c r="A949" s="779"/>
      <c r="B949" s="780"/>
      <c r="C949" s="780"/>
      <c r="D949" s="780"/>
      <c r="E949" s="780"/>
      <c r="F949" s="781"/>
      <c r="G949" s="781"/>
      <c r="H949" s="781"/>
    </row>
    <row r="950" spans="1:8" ht="21.9" customHeight="1">
      <c r="A950" s="779"/>
      <c r="B950" s="780"/>
      <c r="C950" s="780"/>
      <c r="D950" s="780"/>
      <c r="E950" s="780"/>
      <c r="F950" s="781"/>
      <c r="G950" s="781"/>
      <c r="H950" s="781"/>
    </row>
    <row r="951" spans="1:8" ht="21.9" customHeight="1">
      <c r="A951" s="779"/>
      <c r="B951" s="780"/>
      <c r="C951" s="780"/>
      <c r="D951" s="780"/>
      <c r="E951" s="780"/>
      <c r="F951" s="781"/>
      <c r="G951" s="781"/>
      <c r="H951" s="781"/>
    </row>
    <row r="952" spans="1:8" ht="21.9" customHeight="1">
      <c r="A952" s="779"/>
      <c r="B952" s="780"/>
      <c r="C952" s="780"/>
      <c r="D952" s="780"/>
      <c r="E952" s="780"/>
      <c r="F952" s="781"/>
      <c r="G952" s="781"/>
      <c r="H952" s="781"/>
    </row>
    <row r="953" spans="1:8" ht="21.9" customHeight="1">
      <c r="A953" s="779"/>
      <c r="B953" s="780"/>
      <c r="C953" s="780"/>
      <c r="D953" s="780"/>
      <c r="E953" s="780"/>
      <c r="F953" s="781"/>
      <c r="G953" s="781"/>
      <c r="H953" s="781"/>
    </row>
    <row r="954" spans="1:8" ht="21.9" customHeight="1">
      <c r="A954" s="779"/>
      <c r="B954" s="780"/>
      <c r="C954" s="780"/>
      <c r="D954" s="780"/>
      <c r="E954" s="780"/>
      <c r="F954" s="781"/>
      <c r="G954" s="781"/>
      <c r="H954" s="781"/>
    </row>
    <row r="955" spans="1:8" ht="21.9" customHeight="1">
      <c r="A955" s="779"/>
      <c r="B955" s="780"/>
      <c r="C955" s="780"/>
      <c r="D955" s="780"/>
      <c r="E955" s="780"/>
      <c r="F955" s="781"/>
      <c r="G955" s="781"/>
      <c r="H955" s="781"/>
    </row>
    <row r="956" spans="1:8" ht="21.9" customHeight="1">
      <c r="A956" s="779"/>
      <c r="B956" s="780"/>
      <c r="C956" s="780"/>
      <c r="D956" s="780"/>
      <c r="E956" s="780"/>
      <c r="F956" s="781"/>
      <c r="G956" s="781"/>
      <c r="H956" s="781"/>
    </row>
    <row r="957" spans="1:8" ht="21.9" customHeight="1">
      <c r="A957" s="779"/>
      <c r="B957" s="780"/>
      <c r="C957" s="780"/>
      <c r="D957" s="780"/>
      <c r="E957" s="780"/>
      <c r="F957" s="781"/>
      <c r="G957" s="781"/>
      <c r="H957" s="781"/>
    </row>
    <row r="958" spans="1:8" ht="21.9" customHeight="1">
      <c r="A958" s="779"/>
      <c r="B958" s="780"/>
      <c r="C958" s="780"/>
      <c r="D958" s="780"/>
      <c r="E958" s="780"/>
      <c r="F958" s="781"/>
      <c r="G958" s="781"/>
      <c r="H958" s="781"/>
    </row>
    <row r="959" spans="1:8" ht="21.9" customHeight="1">
      <c r="A959" s="779"/>
      <c r="B959" s="780"/>
      <c r="C959" s="780"/>
      <c r="D959" s="780"/>
      <c r="E959" s="780"/>
      <c r="F959" s="781"/>
      <c r="G959" s="781"/>
      <c r="H959" s="781"/>
    </row>
    <row r="960" spans="1:8" ht="21.9" customHeight="1">
      <c r="A960" s="779"/>
      <c r="B960" s="780"/>
      <c r="C960" s="780"/>
      <c r="D960" s="780"/>
      <c r="E960" s="780"/>
      <c r="F960" s="781"/>
      <c r="G960" s="781"/>
      <c r="H960" s="781"/>
    </row>
    <row r="961" spans="1:225" ht="21.9" customHeight="1">
      <c r="A961" s="779"/>
      <c r="B961" s="780"/>
      <c r="C961" s="780"/>
      <c r="D961" s="780"/>
      <c r="E961" s="780"/>
      <c r="F961" s="781"/>
      <c r="G961" s="781"/>
      <c r="H961" s="781"/>
    </row>
    <row r="962" spans="1:225" ht="21.9" customHeight="1">
      <c r="A962" s="779"/>
      <c r="B962" s="780"/>
      <c r="C962" s="780"/>
      <c r="D962" s="780"/>
      <c r="E962" s="780"/>
      <c r="F962" s="781"/>
      <c r="G962" s="781"/>
      <c r="H962" s="781"/>
    </row>
    <row r="963" spans="1:225" ht="21.9" customHeight="1">
      <c r="A963" s="779"/>
      <c r="B963" s="780"/>
      <c r="C963" s="780"/>
      <c r="D963" s="780"/>
      <c r="E963" s="780"/>
      <c r="F963" s="781"/>
      <c r="G963" s="781"/>
      <c r="H963" s="781"/>
    </row>
    <row r="964" spans="1:225" ht="21.9" customHeight="1">
      <c r="A964" s="791"/>
      <c r="B964" s="780"/>
      <c r="C964" s="780"/>
      <c r="D964" s="780"/>
      <c r="E964" s="780"/>
      <c r="F964" s="784"/>
      <c r="G964" s="784"/>
      <c r="H964" s="784"/>
    </row>
    <row r="965" spans="1:225" ht="21.9" customHeight="1">
      <c r="A965" s="791"/>
      <c r="B965" s="780"/>
      <c r="C965" s="780"/>
      <c r="D965" s="780"/>
      <c r="E965" s="780"/>
      <c r="F965" s="784"/>
      <c r="G965" s="784"/>
      <c r="H965" s="784"/>
    </row>
    <row r="966" spans="1:225" ht="21.9" customHeight="1">
      <c r="A966" s="783"/>
      <c r="B966" s="780"/>
      <c r="C966" s="780"/>
      <c r="D966" s="780"/>
      <c r="E966" s="780"/>
      <c r="F966" s="784"/>
      <c r="G966" s="784"/>
      <c r="H966" s="784"/>
    </row>
    <row r="967" spans="1:225" ht="21.9" customHeight="1">
      <c r="A967" s="783"/>
      <c r="B967" s="780"/>
      <c r="C967" s="780"/>
      <c r="D967" s="780"/>
      <c r="E967" s="780"/>
      <c r="F967" s="784"/>
      <c r="G967" s="784"/>
      <c r="H967" s="784"/>
    </row>
    <row r="968" spans="1:225" ht="21.9" customHeight="1">
      <c r="A968" s="783"/>
      <c r="B968" s="780"/>
      <c r="C968" s="780"/>
      <c r="D968" s="780"/>
      <c r="E968" s="780"/>
      <c r="F968" s="784"/>
      <c r="G968" s="784"/>
      <c r="H968" s="784"/>
    </row>
    <row r="969" spans="1:225" ht="21.9" customHeight="1">
      <c r="A969" s="783"/>
      <c r="B969" s="780"/>
      <c r="C969" s="780"/>
      <c r="D969" s="780"/>
      <c r="E969" s="780"/>
      <c r="F969" s="784"/>
      <c r="G969" s="784"/>
      <c r="H969" s="784"/>
    </row>
    <row r="970" spans="1:225" ht="21.9" customHeight="1">
      <c r="A970" s="783"/>
      <c r="B970" s="780"/>
      <c r="C970" s="780"/>
      <c r="D970" s="780"/>
      <c r="E970" s="780"/>
      <c r="F970" s="784"/>
      <c r="G970" s="784"/>
      <c r="H970" s="784"/>
    </row>
    <row r="971" spans="1:225" ht="21.9" customHeight="1">
      <c r="A971" s="783"/>
      <c r="B971" s="780"/>
      <c r="C971" s="780"/>
      <c r="D971" s="780"/>
      <c r="E971" s="780"/>
      <c r="F971" s="784"/>
      <c r="G971" s="784"/>
      <c r="H971" s="784"/>
    </row>
    <row r="972" spans="1:225" ht="21.9" customHeight="1">
      <c r="A972" s="783"/>
      <c r="B972" s="780"/>
      <c r="C972" s="780"/>
      <c r="D972" s="780"/>
      <c r="E972" s="780"/>
      <c r="F972" s="784"/>
      <c r="G972" s="784"/>
      <c r="H972" s="784"/>
    </row>
    <row r="973" spans="1:225" ht="21.9" customHeight="1">
      <c r="A973" s="783"/>
      <c r="B973" s="780"/>
      <c r="C973" s="780"/>
      <c r="D973" s="780"/>
      <c r="E973" s="780"/>
      <c r="F973" s="784"/>
      <c r="G973" s="784"/>
      <c r="H973" s="784"/>
      <c r="I973" s="792"/>
      <c r="J973" s="792"/>
      <c r="K973" s="792"/>
      <c r="L973" s="793"/>
      <c r="M973" s="793"/>
      <c r="N973" s="793"/>
      <c r="O973" s="793"/>
      <c r="P973" s="793"/>
      <c r="Q973" s="793"/>
      <c r="R973" s="793"/>
      <c r="S973" s="793"/>
      <c r="T973" s="793"/>
      <c r="U973" s="793"/>
      <c r="V973" s="793"/>
      <c r="W973" s="793"/>
      <c r="X973" s="793"/>
      <c r="Y973" s="793"/>
      <c r="Z973" s="793"/>
      <c r="AA973" s="793"/>
      <c r="AB973" s="793"/>
      <c r="AC973" s="793"/>
      <c r="AD973" s="793"/>
      <c r="AE973" s="793"/>
      <c r="AF973" s="793"/>
      <c r="AG973" s="793"/>
      <c r="AH973" s="793"/>
      <c r="AI973" s="793"/>
      <c r="AJ973" s="793"/>
      <c r="AK973" s="793"/>
      <c r="AL973" s="793"/>
      <c r="AM973" s="793"/>
      <c r="AN973" s="793"/>
      <c r="AO973" s="793"/>
      <c r="AP973" s="793"/>
      <c r="AQ973" s="793"/>
      <c r="AR973" s="793"/>
      <c r="AS973" s="793"/>
      <c r="AT973" s="793"/>
      <c r="AU973" s="793"/>
      <c r="AV973" s="793"/>
      <c r="AW973" s="793"/>
      <c r="AX973" s="793"/>
      <c r="AY973" s="793"/>
      <c r="AZ973" s="793"/>
      <c r="BA973" s="793"/>
      <c r="BB973" s="793"/>
      <c r="BC973" s="793"/>
      <c r="BD973" s="793"/>
      <c r="BE973" s="793"/>
      <c r="BF973" s="793"/>
      <c r="BG973" s="793"/>
      <c r="BH973" s="793"/>
      <c r="BI973" s="793"/>
      <c r="BJ973" s="793"/>
      <c r="BK973" s="793"/>
      <c r="BL973" s="793"/>
      <c r="BM973" s="793"/>
      <c r="BN973" s="793"/>
      <c r="BO973" s="793"/>
      <c r="BP973" s="793"/>
      <c r="BQ973" s="793"/>
      <c r="BR973" s="793"/>
      <c r="BS973" s="793"/>
      <c r="BT973" s="793"/>
      <c r="BU973" s="793"/>
      <c r="BV973" s="793"/>
      <c r="BW973" s="793"/>
      <c r="BX973" s="793"/>
      <c r="BY973" s="793"/>
      <c r="BZ973" s="793"/>
      <c r="CA973" s="793"/>
      <c r="CB973" s="793"/>
      <c r="CC973" s="793"/>
      <c r="CD973" s="793"/>
      <c r="CE973" s="793"/>
      <c r="CF973" s="793"/>
      <c r="CG973" s="793"/>
      <c r="CH973" s="793"/>
      <c r="CI973" s="793"/>
      <c r="CJ973" s="793"/>
      <c r="CK973" s="793"/>
      <c r="CL973" s="793"/>
      <c r="CM973" s="793"/>
      <c r="CN973" s="793"/>
      <c r="CO973" s="793"/>
      <c r="CP973" s="793"/>
      <c r="CQ973" s="793"/>
      <c r="CR973" s="793"/>
      <c r="CS973" s="793"/>
      <c r="CT973" s="793"/>
      <c r="CU973" s="793"/>
      <c r="CV973" s="793"/>
      <c r="CW973" s="793"/>
      <c r="CX973" s="793"/>
      <c r="CY973" s="793"/>
      <c r="CZ973" s="793"/>
      <c r="DA973" s="793"/>
      <c r="DB973" s="793"/>
      <c r="DC973" s="793"/>
      <c r="DD973" s="793"/>
      <c r="DE973" s="793"/>
      <c r="DF973" s="793"/>
      <c r="DG973" s="793"/>
      <c r="DH973" s="793"/>
      <c r="DI973" s="793"/>
      <c r="DJ973" s="793"/>
      <c r="DK973" s="793"/>
      <c r="DL973" s="793"/>
      <c r="DM973" s="793"/>
      <c r="DN973" s="793"/>
      <c r="DO973" s="793"/>
      <c r="DP973" s="793"/>
      <c r="DQ973" s="793"/>
      <c r="DR973" s="793"/>
      <c r="DS973" s="793"/>
      <c r="DT973" s="793"/>
      <c r="DU973" s="793"/>
      <c r="DV973" s="793"/>
      <c r="DW973" s="793"/>
      <c r="DX973" s="793"/>
      <c r="DY973" s="793"/>
      <c r="DZ973" s="793"/>
      <c r="EA973" s="793"/>
      <c r="EB973" s="793"/>
      <c r="EC973" s="793"/>
      <c r="ED973" s="793"/>
      <c r="EE973" s="793"/>
      <c r="EF973" s="793"/>
      <c r="EG973" s="793"/>
      <c r="EH973" s="793"/>
      <c r="EI973" s="793"/>
      <c r="EJ973" s="793"/>
      <c r="EK973" s="793"/>
      <c r="EL973" s="793"/>
      <c r="EM973" s="793"/>
      <c r="EN973" s="793"/>
      <c r="EO973" s="793"/>
      <c r="EP973" s="793"/>
      <c r="EQ973" s="793"/>
      <c r="ER973" s="793"/>
      <c r="ES973" s="793"/>
      <c r="ET973" s="793"/>
      <c r="EU973" s="793"/>
      <c r="EV973" s="793"/>
      <c r="EW973" s="793"/>
      <c r="EX973" s="793"/>
      <c r="EY973" s="793"/>
      <c r="EZ973" s="793"/>
      <c r="FA973" s="793"/>
      <c r="FB973" s="793"/>
      <c r="FC973" s="793"/>
      <c r="FD973" s="793"/>
      <c r="FE973" s="793"/>
      <c r="FF973" s="793"/>
      <c r="FG973" s="793"/>
      <c r="FH973" s="793"/>
      <c r="FI973" s="793"/>
      <c r="FJ973" s="793"/>
      <c r="FK973" s="793"/>
      <c r="FL973" s="793"/>
      <c r="FM973" s="793"/>
      <c r="FN973" s="793"/>
      <c r="FO973" s="793"/>
      <c r="FP973" s="793"/>
      <c r="FQ973" s="793"/>
      <c r="FR973" s="793"/>
      <c r="FS973" s="793"/>
      <c r="FT973" s="793"/>
      <c r="FU973" s="793"/>
      <c r="FV973" s="793"/>
      <c r="FW973" s="793"/>
      <c r="FX973" s="793"/>
      <c r="FY973" s="793"/>
      <c r="FZ973" s="793"/>
      <c r="GA973" s="793"/>
      <c r="GB973" s="793"/>
      <c r="GC973" s="793"/>
      <c r="GD973" s="793"/>
      <c r="GE973" s="793"/>
      <c r="GF973" s="793"/>
      <c r="GG973" s="793"/>
      <c r="GH973" s="793"/>
      <c r="GI973" s="793"/>
      <c r="GJ973" s="793"/>
      <c r="GK973" s="793"/>
      <c r="GL973" s="793"/>
      <c r="GM973" s="793"/>
      <c r="GN973" s="793"/>
      <c r="GO973" s="793"/>
      <c r="GP973" s="793"/>
      <c r="GQ973" s="793"/>
      <c r="GR973" s="793"/>
      <c r="GS973" s="793"/>
      <c r="GT973" s="793"/>
      <c r="GU973" s="793"/>
      <c r="GV973" s="793"/>
      <c r="GW973" s="793"/>
      <c r="GX973" s="793"/>
      <c r="GY973" s="793"/>
      <c r="GZ973" s="793"/>
      <c r="HA973" s="793"/>
      <c r="HB973" s="793"/>
      <c r="HC973" s="793"/>
      <c r="HD973" s="793"/>
      <c r="HE973" s="793"/>
      <c r="HF973" s="793"/>
      <c r="HG973" s="793"/>
      <c r="HH973" s="793"/>
      <c r="HI973" s="793"/>
      <c r="HJ973" s="793"/>
      <c r="HK973" s="793"/>
      <c r="HL973" s="793"/>
      <c r="HM973" s="793"/>
      <c r="HN973" s="793"/>
      <c r="HO973" s="793"/>
      <c r="HP973" s="793"/>
      <c r="HQ973" s="794"/>
    </row>
    <row r="974" spans="1:225" ht="21.9" customHeight="1">
      <c r="A974" s="783"/>
      <c r="B974" s="780"/>
      <c r="C974" s="780"/>
      <c r="D974" s="780"/>
      <c r="E974" s="780"/>
      <c r="F974" s="784"/>
      <c r="G974" s="784"/>
      <c r="H974" s="784"/>
    </row>
    <row r="975" spans="1:225" ht="21.9" customHeight="1">
      <c r="A975" s="783"/>
      <c r="B975" s="780"/>
      <c r="C975" s="780"/>
      <c r="D975" s="780"/>
      <c r="E975" s="780"/>
      <c r="F975" s="784"/>
      <c r="G975" s="784"/>
      <c r="H975" s="784"/>
    </row>
    <row r="976" spans="1:225" ht="21.9" customHeight="1">
      <c r="A976" s="783"/>
      <c r="B976" s="780"/>
      <c r="C976" s="780"/>
      <c r="D976" s="780"/>
      <c r="E976" s="780"/>
      <c r="F976" s="784"/>
      <c r="G976" s="784"/>
      <c r="H976" s="784"/>
    </row>
    <row r="977" spans="1:8" ht="21.9" customHeight="1">
      <c r="A977" s="783"/>
      <c r="B977" s="780"/>
      <c r="C977" s="780"/>
      <c r="D977" s="780"/>
      <c r="E977" s="780"/>
      <c r="F977" s="784"/>
      <c r="G977" s="784"/>
      <c r="H977" s="784"/>
    </row>
    <row r="978" spans="1:8" ht="21.9" customHeight="1">
      <c r="A978" s="783"/>
      <c r="B978" s="780"/>
      <c r="C978" s="780"/>
      <c r="D978" s="780"/>
      <c r="E978" s="780"/>
      <c r="F978" s="784"/>
      <c r="G978" s="784"/>
      <c r="H978" s="784"/>
    </row>
    <row r="979" spans="1:8" ht="21.9" customHeight="1">
      <c r="A979" s="783"/>
      <c r="B979" s="780"/>
      <c r="C979" s="780"/>
      <c r="D979" s="780"/>
      <c r="E979" s="780"/>
      <c r="F979" s="784"/>
      <c r="G979" s="784"/>
      <c r="H979" s="784"/>
    </row>
    <row r="980" spans="1:8" ht="21.9" customHeight="1">
      <c r="A980" s="783"/>
      <c r="B980" s="780"/>
      <c r="C980" s="780"/>
      <c r="D980" s="780"/>
      <c r="E980" s="780"/>
      <c r="F980" s="784"/>
      <c r="G980" s="784"/>
      <c r="H980" s="784"/>
    </row>
    <row r="981" spans="1:8" ht="21.9" customHeight="1">
      <c r="A981" s="783"/>
      <c r="B981" s="780"/>
      <c r="C981" s="780"/>
      <c r="D981" s="780"/>
      <c r="E981" s="780"/>
      <c r="F981" s="784"/>
      <c r="G981" s="784"/>
      <c r="H981" s="784"/>
    </row>
    <row r="982" spans="1:8" ht="21.9" customHeight="1">
      <c r="A982" s="783"/>
      <c r="B982" s="780"/>
      <c r="C982" s="780"/>
      <c r="D982" s="780"/>
      <c r="E982" s="780"/>
      <c r="F982" s="784"/>
      <c r="G982" s="784"/>
      <c r="H982" s="784"/>
    </row>
    <row r="983" spans="1:8" ht="21.9" customHeight="1">
      <c r="A983" s="783"/>
      <c r="B983" s="780"/>
      <c r="C983" s="780"/>
      <c r="D983" s="780"/>
      <c r="E983" s="780"/>
      <c r="F983" s="784"/>
      <c r="G983" s="784"/>
      <c r="H983" s="784"/>
    </row>
    <row r="984" spans="1:8" ht="21.9" customHeight="1">
      <c r="A984" s="783"/>
      <c r="B984" s="780"/>
      <c r="C984" s="780"/>
      <c r="D984" s="780"/>
      <c r="E984" s="780"/>
      <c r="F984" s="784"/>
      <c r="G984" s="784"/>
      <c r="H984" s="784"/>
    </row>
    <row r="985" spans="1:8" ht="21.9" customHeight="1">
      <c r="A985" s="783"/>
      <c r="B985" s="780"/>
      <c r="C985" s="780"/>
      <c r="D985" s="780"/>
      <c r="E985" s="780"/>
      <c r="F985" s="784"/>
      <c r="G985" s="784"/>
      <c r="H985" s="784"/>
    </row>
    <row r="986" spans="1:8" ht="21.9" customHeight="1">
      <c r="A986" s="783"/>
      <c r="B986" s="780"/>
      <c r="C986" s="780"/>
      <c r="D986" s="780"/>
      <c r="E986" s="780"/>
      <c r="F986" s="784"/>
      <c r="G986" s="784"/>
      <c r="H986" s="784"/>
    </row>
    <row r="987" spans="1:8" ht="21.9" customHeight="1">
      <c r="A987" s="783"/>
      <c r="B987" s="780"/>
      <c r="C987" s="780"/>
      <c r="D987" s="780"/>
      <c r="E987" s="780"/>
      <c r="F987" s="784"/>
      <c r="G987" s="784"/>
      <c r="H987" s="784"/>
    </row>
    <row r="988" spans="1:8" ht="21.9" customHeight="1">
      <c r="A988" s="783"/>
      <c r="B988" s="780"/>
      <c r="C988" s="780"/>
      <c r="D988" s="780"/>
      <c r="E988" s="780"/>
      <c r="F988" s="784"/>
      <c r="G988" s="784"/>
      <c r="H988" s="784"/>
    </row>
    <row r="989" spans="1:8" ht="21.9" customHeight="1">
      <c r="A989" s="783"/>
      <c r="B989" s="780"/>
      <c r="C989" s="780"/>
      <c r="D989" s="780"/>
      <c r="E989" s="780"/>
      <c r="F989" s="784"/>
      <c r="G989" s="784"/>
      <c r="H989" s="784"/>
    </row>
    <row r="990" spans="1:8" ht="21.9" customHeight="1">
      <c r="A990" s="783"/>
      <c r="B990" s="780"/>
      <c r="C990" s="780"/>
      <c r="D990" s="780"/>
      <c r="E990" s="780"/>
      <c r="F990" s="784"/>
      <c r="G990" s="784"/>
      <c r="H990" s="784"/>
    </row>
    <row r="991" spans="1:8" ht="21.9" customHeight="1">
      <c r="A991" s="783"/>
      <c r="B991" s="780"/>
      <c r="C991" s="780"/>
      <c r="D991" s="780"/>
      <c r="E991" s="780"/>
      <c r="F991" s="784"/>
      <c r="G991" s="784"/>
      <c r="H991" s="784"/>
    </row>
    <row r="992" spans="1:8" ht="21.9" customHeight="1">
      <c r="A992" s="783"/>
      <c r="B992" s="780"/>
      <c r="C992" s="780"/>
      <c r="D992" s="780"/>
      <c r="E992" s="780"/>
      <c r="F992" s="784"/>
      <c r="G992" s="784"/>
      <c r="H992" s="784"/>
    </row>
    <row r="993" spans="1:8" ht="21.9" customHeight="1">
      <c r="A993" s="783"/>
      <c r="B993" s="780"/>
      <c r="C993" s="780"/>
      <c r="D993" s="780"/>
      <c r="E993" s="780"/>
      <c r="F993" s="784"/>
      <c r="G993" s="784"/>
      <c r="H993" s="784"/>
    </row>
    <row r="994" spans="1:8" ht="21.9" customHeight="1">
      <c r="A994" s="779"/>
      <c r="B994" s="780"/>
      <c r="C994" s="780"/>
      <c r="D994" s="780"/>
      <c r="E994" s="780"/>
      <c r="F994" s="781"/>
      <c r="G994" s="781"/>
      <c r="H994" s="781"/>
    </row>
    <row r="995" spans="1:8" ht="21.9" customHeight="1">
      <c r="A995" s="779"/>
      <c r="B995" s="780"/>
      <c r="C995" s="780"/>
      <c r="D995" s="780"/>
      <c r="E995" s="780"/>
      <c r="F995" s="781"/>
      <c r="G995" s="781"/>
      <c r="H995" s="781"/>
    </row>
    <row r="996" spans="1:8" ht="21.9" customHeight="1">
      <c r="A996" s="779"/>
      <c r="B996" s="780"/>
      <c r="C996" s="780"/>
      <c r="D996" s="780"/>
      <c r="E996" s="780"/>
      <c r="F996" s="781"/>
      <c r="G996" s="781"/>
      <c r="H996" s="781"/>
    </row>
    <row r="997" spans="1:8" ht="21.9" customHeight="1">
      <c r="A997" s="779"/>
      <c r="B997" s="780"/>
      <c r="C997" s="780"/>
      <c r="D997" s="780"/>
      <c r="E997" s="780"/>
      <c r="F997" s="781"/>
      <c r="G997" s="781"/>
      <c r="H997" s="781"/>
    </row>
    <row r="998" spans="1:8" ht="21.9" customHeight="1">
      <c r="A998" s="779"/>
      <c r="B998" s="780"/>
      <c r="C998" s="780"/>
      <c r="D998" s="780"/>
      <c r="E998" s="780"/>
      <c r="F998" s="781"/>
      <c r="G998" s="781"/>
      <c r="H998" s="781"/>
    </row>
    <row r="999" spans="1:8" ht="21.9" customHeight="1">
      <c r="A999" s="779"/>
      <c r="B999" s="780"/>
      <c r="C999" s="780"/>
      <c r="D999" s="780"/>
      <c r="E999" s="780"/>
      <c r="F999" s="781"/>
      <c r="G999" s="781"/>
      <c r="H999" s="781"/>
    </row>
    <row r="1000" spans="1:8" ht="21.9" customHeight="1">
      <c r="A1000" s="779"/>
      <c r="B1000" s="780"/>
      <c r="C1000" s="780"/>
      <c r="D1000" s="780"/>
      <c r="E1000" s="780"/>
      <c r="F1000" s="781"/>
      <c r="G1000" s="781"/>
      <c r="H1000" s="781"/>
    </row>
    <row r="1001" spans="1:8" ht="21.9" customHeight="1">
      <c r="A1001" s="783"/>
      <c r="B1001" s="795"/>
      <c r="C1001" s="795"/>
      <c r="D1001" s="795"/>
      <c r="E1001" s="795"/>
      <c r="F1001" s="784"/>
      <c r="G1001" s="784"/>
      <c r="H1001" s="784"/>
    </row>
    <row r="1002" spans="1:8" ht="21.9" customHeight="1">
      <c r="A1002" s="783"/>
      <c r="B1002" s="780"/>
      <c r="C1002" s="780"/>
      <c r="D1002" s="780"/>
      <c r="E1002" s="780"/>
      <c r="F1002" s="784"/>
      <c r="G1002" s="784"/>
      <c r="H1002" s="784"/>
    </row>
    <row r="1003" spans="1:8" ht="21.9" customHeight="1">
      <c r="A1003" s="783"/>
      <c r="B1003" s="780"/>
      <c r="C1003" s="780"/>
      <c r="D1003" s="780"/>
      <c r="E1003" s="780"/>
      <c r="F1003" s="784"/>
      <c r="G1003" s="784"/>
      <c r="H1003" s="784"/>
    </row>
    <row r="1004" spans="1:8" ht="21.9" customHeight="1">
      <c r="A1004" s="783"/>
      <c r="B1004" s="780"/>
      <c r="C1004" s="780"/>
      <c r="D1004" s="780"/>
      <c r="E1004" s="780"/>
      <c r="F1004" s="784"/>
      <c r="G1004" s="784"/>
      <c r="H1004" s="784"/>
    </row>
    <row r="1005" spans="1:8" ht="21.9" customHeight="1">
      <c r="A1005" s="779"/>
      <c r="B1005" s="780"/>
      <c r="C1005" s="780"/>
      <c r="D1005" s="780"/>
      <c r="E1005" s="780"/>
      <c r="F1005" s="781"/>
      <c r="G1005" s="781"/>
      <c r="H1005" s="781"/>
    </row>
    <row r="1006" spans="1:8" ht="21.9" customHeight="1">
      <c r="A1006" s="783"/>
      <c r="B1006" s="780"/>
      <c r="C1006" s="780"/>
      <c r="D1006" s="780"/>
      <c r="E1006" s="780"/>
      <c r="F1006" s="784"/>
      <c r="G1006" s="784"/>
      <c r="H1006" s="784"/>
    </row>
    <row r="1007" spans="1:8" ht="21.9" customHeight="1">
      <c r="A1007" s="783"/>
      <c r="B1007" s="780"/>
      <c r="C1007" s="780"/>
      <c r="D1007" s="780"/>
      <c r="E1007" s="780"/>
      <c r="F1007" s="784"/>
      <c r="G1007" s="784"/>
      <c r="H1007" s="784"/>
    </row>
    <row r="1008" spans="1:8" ht="21.9" customHeight="1">
      <c r="A1008" s="779"/>
      <c r="B1008" s="780"/>
      <c r="C1008" s="780"/>
      <c r="D1008" s="780"/>
      <c r="E1008" s="780"/>
      <c r="F1008" s="781"/>
      <c r="G1008" s="781"/>
      <c r="H1008" s="781"/>
    </row>
    <row r="1009" spans="1:8" ht="21.9" customHeight="1">
      <c r="A1009" s="779"/>
      <c r="B1009" s="780"/>
      <c r="C1009" s="780"/>
      <c r="D1009" s="780"/>
      <c r="E1009" s="780"/>
      <c r="F1009" s="781"/>
      <c r="G1009" s="781"/>
      <c r="H1009" s="781"/>
    </row>
    <row r="1010" spans="1:8" ht="21.9" customHeight="1">
      <c r="A1010" s="779"/>
      <c r="B1010" s="780"/>
      <c r="C1010" s="780"/>
      <c r="D1010" s="780"/>
      <c r="E1010" s="780"/>
      <c r="F1010" s="781"/>
      <c r="G1010" s="781"/>
      <c r="H1010" s="781"/>
    </row>
    <row r="1011" spans="1:8" ht="21.9" customHeight="1">
      <c r="A1011" s="779"/>
      <c r="B1011" s="780"/>
      <c r="C1011" s="780"/>
      <c r="D1011" s="780"/>
      <c r="E1011" s="780"/>
      <c r="F1011" s="781"/>
      <c r="G1011" s="781"/>
      <c r="H1011" s="781"/>
    </row>
  </sheetData>
  <mergeCells count="15">
    <mergeCell ref="H13:H15"/>
    <mergeCell ref="I13:L13"/>
    <mergeCell ref="M13:M15"/>
    <mergeCell ref="N13:X13"/>
    <mergeCell ref="N14:X14"/>
    <mergeCell ref="A2:B2"/>
    <mergeCell ref="A3:B3"/>
    <mergeCell ref="A13:A15"/>
    <mergeCell ref="B13:G13"/>
    <mergeCell ref="B14:B15"/>
    <mergeCell ref="C14:C15"/>
    <mergeCell ref="D14:D15"/>
    <mergeCell ref="E14:E15"/>
    <mergeCell ref="F14:F15"/>
    <mergeCell ref="G14:G15"/>
  </mergeCells>
  <phoneticPr fontId="5" type="noConversion"/>
  <pageMargins left="0.72" right="0.6" top="0.78740157480314965" bottom="0.98425196850393704" header="0.51181102362204722" footer="0.51181102362204722"/>
  <pageSetup paperSize="9" scale="70" orientation="landscape" verticalDpi="12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87054" r:id="rId4">
          <objectPr defaultSize="0" autoPict="0" r:id="rId5">
            <anchor moveWithCells="1" sizeWithCells="1">
              <from>
                <xdr:col>10</xdr:col>
                <xdr:colOff>0</xdr:colOff>
                <xdr:row>2</xdr:row>
                <xdr:rowOff>160020</xdr:rowOff>
              </from>
              <to>
                <xdr:col>14</xdr:col>
                <xdr:colOff>198120</xdr:colOff>
                <xdr:row>10</xdr:row>
                <xdr:rowOff>182880</xdr:rowOff>
              </to>
            </anchor>
          </objectPr>
        </oleObject>
      </mc:Choice>
      <mc:Fallback>
        <oleObject progId="AutoCAD.Drawing.16" shapeId="87054" r:id="rId4"/>
      </mc:Fallback>
    </mc:AlternateContent>
    <mc:AlternateContent xmlns:mc="http://schemas.openxmlformats.org/markup-compatibility/2006">
      <mc:Choice Requires="x14">
        <oleObject progId="AutoCAD.Drawing.16" shapeId="87049" r:id="rId6">
          <objectPr defaultSize="0" autoPict="0" r:id="rId7">
            <anchor moveWithCells="1" sizeWithCells="1">
              <from>
                <xdr:col>5</xdr:col>
                <xdr:colOff>198120</xdr:colOff>
                <xdr:row>3</xdr:row>
                <xdr:rowOff>0</xdr:rowOff>
              </from>
              <to>
                <xdr:col>9</xdr:col>
                <xdr:colOff>228600</xdr:colOff>
                <xdr:row>10</xdr:row>
                <xdr:rowOff>236220</xdr:rowOff>
              </to>
            </anchor>
          </objectPr>
        </oleObject>
      </mc:Choice>
      <mc:Fallback>
        <oleObject progId="AutoCAD.Drawing.16" shapeId="87049" r:id="rId6"/>
      </mc:Fallback>
    </mc:AlternateContent>
    <mc:AlternateContent xmlns:mc="http://schemas.openxmlformats.org/markup-compatibility/2006">
      <mc:Choice Requires="x14">
        <oleObject progId="AutoCAD.Drawing.16" shapeId="87041" r:id="rId8">
          <objectPr defaultSize="0" autoPict="0" r:id="rId9">
            <anchor moveWithCells="1" sizeWithCells="1">
              <from>
                <xdr:col>0</xdr:col>
                <xdr:colOff>457200</xdr:colOff>
                <xdr:row>3</xdr:row>
                <xdr:rowOff>76200</xdr:rowOff>
              </from>
              <to>
                <xdr:col>4</xdr:col>
                <xdr:colOff>198120</xdr:colOff>
                <xdr:row>9</xdr:row>
                <xdr:rowOff>175260</xdr:rowOff>
              </to>
            </anchor>
          </objectPr>
        </oleObject>
      </mc:Choice>
      <mc:Fallback>
        <oleObject progId="AutoCAD.Drawing.16" shapeId="87041" r:id="rId8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BJ268"/>
  <sheetViews>
    <sheetView topLeftCell="A55" zoomScale="75" zoomScaleNormal="75" workbookViewId="0">
      <selection activeCell="A52" sqref="A52:IV52"/>
    </sheetView>
  </sheetViews>
  <sheetFormatPr defaultColWidth="9" defaultRowHeight="21.9" customHeight="1"/>
  <cols>
    <col min="1" max="1" width="14.19921875" style="113" customWidth="1"/>
    <col min="2" max="5" width="11" style="19" customWidth="1"/>
    <col min="6" max="6" width="10" style="19" customWidth="1"/>
    <col min="7" max="7" width="11" style="19" customWidth="1"/>
    <col min="8" max="8" width="11" style="2" customWidth="1"/>
    <col min="9" max="9" width="5.59765625" style="18" customWidth="1"/>
    <col min="10" max="10" width="7.09765625" style="540" customWidth="1"/>
    <col min="11" max="11" width="7.09765625" style="77" customWidth="1"/>
    <col min="12" max="13" width="7.09765625" style="46" customWidth="1"/>
    <col min="14" max="14" width="7.19921875" style="65" customWidth="1"/>
    <col min="15" max="25" width="7.59765625" style="7" customWidth="1"/>
    <col min="26" max="62" width="9" style="7"/>
    <col min="63" max="16384" width="9" style="1"/>
  </cols>
  <sheetData>
    <row r="1" spans="1:62" ht="21.9" customHeight="1">
      <c r="A1" s="25"/>
      <c r="B1" s="17"/>
      <c r="C1" s="17"/>
      <c r="D1" s="17"/>
      <c r="E1" s="17"/>
      <c r="F1" s="17"/>
      <c r="G1" s="23"/>
      <c r="H1" s="23"/>
      <c r="I1" s="23"/>
      <c r="J1" s="538"/>
      <c r="K1" s="196"/>
      <c r="Y1" s="1"/>
    </row>
    <row r="2" spans="1:62" ht="21.9" customHeight="1">
      <c r="A2" s="999" t="s">
        <v>705</v>
      </c>
      <c r="B2" s="999"/>
      <c r="C2" s="22"/>
      <c r="D2" s="22"/>
      <c r="E2" s="22"/>
      <c r="F2" s="22"/>
      <c r="G2" s="23"/>
      <c r="H2" s="23"/>
      <c r="I2" s="23"/>
      <c r="J2" s="538"/>
      <c r="K2" s="196"/>
      <c r="Y2" s="1"/>
    </row>
    <row r="3" spans="1:62" ht="21.9" customHeight="1">
      <c r="A3" s="999" t="s">
        <v>284</v>
      </c>
      <c r="B3" s="999"/>
      <c r="C3" s="22"/>
      <c r="D3" s="22"/>
      <c r="E3" s="22"/>
      <c r="F3" s="22"/>
      <c r="G3" s="23"/>
      <c r="H3" s="23"/>
      <c r="I3" s="23"/>
      <c r="J3" s="538"/>
      <c r="K3" s="196"/>
      <c r="Y3" s="1"/>
    </row>
    <row r="4" spans="1:62" ht="21.9" customHeight="1">
      <c r="A4" s="397"/>
      <c r="B4" s="22"/>
      <c r="C4" s="22"/>
      <c r="D4" s="22"/>
      <c r="E4"/>
      <c r="F4" s="22"/>
      <c r="G4" s="23"/>
      <c r="H4" s="23"/>
      <c r="I4" s="23"/>
      <c r="J4" s="538"/>
      <c r="K4" s="196"/>
    </row>
    <row r="5" spans="1:62" ht="21.9" customHeight="1">
      <c r="A5" s="25"/>
      <c r="B5" s="22"/>
      <c r="C5" s="22"/>
      <c r="D5" s="22"/>
      <c r="E5" s="22"/>
      <c r="F5" s="22"/>
      <c r="G5" s="23"/>
      <c r="H5" s="23"/>
      <c r="I5" s="23"/>
      <c r="J5" s="538"/>
      <c r="K5" s="196"/>
      <c r="L5" s="539"/>
      <c r="M5" s="539"/>
      <c r="N5" s="80"/>
      <c r="O5" s="31"/>
      <c r="P5" s="31"/>
      <c r="Q5" s="31"/>
      <c r="R5" s="31"/>
      <c r="S5" s="31"/>
      <c r="T5" s="31"/>
      <c r="U5" s="31"/>
      <c r="V5" s="31"/>
      <c r="W5" s="31"/>
      <c r="X5" s="31"/>
    </row>
    <row r="6" spans="1:62" ht="21.9" customHeight="1">
      <c r="C6" s="22"/>
      <c r="D6" s="22"/>
      <c r="E6" s="22"/>
      <c r="F6" s="22"/>
      <c r="G6" s="23"/>
      <c r="H6" s="23"/>
      <c r="I6" s="23"/>
      <c r="J6" s="538"/>
      <c r="K6" s="196"/>
    </row>
    <row r="7" spans="1:62" ht="21.9" customHeight="1">
      <c r="C7" s="22"/>
      <c r="D7" s="22"/>
      <c r="E7" s="22"/>
      <c r="F7" s="22"/>
      <c r="G7" s="23"/>
      <c r="H7" s="23"/>
      <c r="I7" s="23"/>
      <c r="J7" s="538"/>
      <c r="K7" s="196"/>
    </row>
    <row r="8" spans="1:62" ht="21.9" customHeight="1">
      <c r="C8" s="22"/>
      <c r="D8" s="22"/>
      <c r="E8" s="22"/>
      <c r="F8" s="22"/>
      <c r="G8" s="23"/>
      <c r="H8" s="23"/>
      <c r="I8" s="23"/>
      <c r="J8" s="538"/>
      <c r="K8" s="196"/>
    </row>
    <row r="9" spans="1:62" ht="21.9" customHeight="1">
      <c r="A9" s="25"/>
      <c r="B9" s="22"/>
      <c r="C9" s="22"/>
      <c r="D9" s="22"/>
      <c r="E9" s="22"/>
      <c r="F9" s="22"/>
      <c r="G9" s="23"/>
      <c r="H9" s="23"/>
      <c r="I9" s="23"/>
      <c r="J9" s="538"/>
      <c r="K9" s="196"/>
    </row>
    <row r="10" spans="1:62" ht="21.9" customHeight="1">
      <c r="A10" s="1049" t="s">
        <v>4589</v>
      </c>
      <c r="B10" s="1009" t="s">
        <v>285</v>
      </c>
      <c r="C10" s="1010"/>
      <c r="D10" s="1010"/>
      <c r="E10" s="1010"/>
      <c r="F10" s="1010"/>
      <c r="G10" s="1010"/>
      <c r="H10" s="1011"/>
      <c r="I10" s="1000" t="s">
        <v>286</v>
      </c>
      <c r="J10" s="1052" t="s">
        <v>287</v>
      </c>
      <c r="K10" s="1053"/>
      <c r="L10" s="1053"/>
      <c r="M10" s="1054"/>
      <c r="N10" s="1003" t="s">
        <v>288</v>
      </c>
      <c r="O10" s="991" t="s">
        <v>289</v>
      </c>
      <c r="P10" s="992"/>
      <c r="Q10" s="992"/>
      <c r="R10" s="992"/>
      <c r="S10" s="992"/>
      <c r="T10" s="992"/>
      <c r="U10" s="992"/>
      <c r="V10" s="992"/>
      <c r="W10" s="992"/>
      <c r="X10" s="992"/>
      <c r="Y10" s="993"/>
    </row>
    <row r="11" spans="1:62" ht="15" customHeight="1">
      <c r="A11" s="1050"/>
      <c r="B11" s="1051" t="s">
        <v>290</v>
      </c>
      <c r="C11" s="1051" t="s">
        <v>291</v>
      </c>
      <c r="D11" s="1051" t="s">
        <v>292</v>
      </c>
      <c r="E11" s="1051" t="s">
        <v>2516</v>
      </c>
      <c r="F11" s="1051" t="s">
        <v>2517</v>
      </c>
      <c r="G11" s="1051" t="s">
        <v>293</v>
      </c>
      <c r="H11" s="1051" t="s">
        <v>294</v>
      </c>
      <c r="I11" s="1000"/>
      <c r="J11" s="85" t="s">
        <v>295</v>
      </c>
      <c r="K11" s="188" t="s">
        <v>5075</v>
      </c>
      <c r="L11" s="85" t="s">
        <v>607</v>
      </c>
      <c r="M11" s="85" t="s">
        <v>608</v>
      </c>
      <c r="N11" s="1003"/>
      <c r="O11" s="994" t="s">
        <v>299</v>
      </c>
      <c r="P11" s="995"/>
      <c r="Q11" s="995"/>
      <c r="R11" s="995"/>
      <c r="S11" s="995"/>
      <c r="T11" s="995"/>
      <c r="U11" s="995"/>
      <c r="V11" s="995"/>
      <c r="W11" s="995"/>
      <c r="X11" s="995"/>
      <c r="Y11" s="996"/>
    </row>
    <row r="12" spans="1:62" s="114" customFormat="1" ht="15" customHeight="1">
      <c r="A12" s="1050"/>
      <c r="B12" s="1051"/>
      <c r="C12" s="1051"/>
      <c r="D12" s="1051"/>
      <c r="E12" s="1051"/>
      <c r="F12" s="1051"/>
      <c r="G12" s="1051"/>
      <c r="H12" s="1051"/>
      <c r="I12" s="1000"/>
      <c r="J12" s="174" t="s">
        <v>300</v>
      </c>
      <c r="K12" s="174" t="s">
        <v>5077</v>
      </c>
      <c r="L12" s="174" t="s">
        <v>609</v>
      </c>
      <c r="M12" s="174" t="s">
        <v>474</v>
      </c>
      <c r="N12" s="1004"/>
      <c r="O12" s="210" t="s">
        <v>304</v>
      </c>
      <c r="P12" s="210" t="s">
        <v>305</v>
      </c>
      <c r="Q12" s="211" t="s">
        <v>306</v>
      </c>
      <c r="R12" s="211" t="s">
        <v>3925</v>
      </c>
      <c r="S12" s="211" t="s">
        <v>307</v>
      </c>
      <c r="T12" s="211" t="s">
        <v>2202</v>
      </c>
      <c r="U12" s="211" t="s">
        <v>389</v>
      </c>
      <c r="V12" s="211" t="s">
        <v>5232</v>
      </c>
      <c r="W12" s="211" t="s">
        <v>5233</v>
      </c>
      <c r="X12" s="211" t="s">
        <v>5234</v>
      </c>
      <c r="Y12" s="211" t="s">
        <v>5235</v>
      </c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</row>
    <row r="13" spans="1:62" s="7" customFormat="1" ht="21.9" customHeight="1">
      <c r="A13" s="84" t="s">
        <v>1607</v>
      </c>
      <c r="B13" s="498" t="s">
        <v>328</v>
      </c>
      <c r="C13" s="498" t="s">
        <v>5236</v>
      </c>
      <c r="D13" s="498" t="s">
        <v>5236</v>
      </c>
      <c r="E13" s="498" t="s">
        <v>2977</v>
      </c>
      <c r="F13" s="581" t="s">
        <v>5322</v>
      </c>
      <c r="G13" s="498" t="s">
        <v>2978</v>
      </c>
      <c r="H13" s="498" t="s">
        <v>2979</v>
      </c>
      <c r="I13" s="498" t="s">
        <v>2515</v>
      </c>
      <c r="J13" s="582">
        <f t="shared" ref="J13:J75" si="0">K13/L13</f>
        <v>1.6765053128689491</v>
      </c>
      <c r="K13" s="501">
        <v>14.2</v>
      </c>
      <c r="L13" s="582">
        <v>8.4700000000000006</v>
      </c>
      <c r="M13" s="582">
        <f t="shared" ref="M13:M75" si="1">K13*L13</f>
        <v>120.274</v>
      </c>
      <c r="N13" s="583">
        <v>0.63</v>
      </c>
      <c r="O13" s="503"/>
      <c r="P13" s="503"/>
      <c r="Q13" s="115">
        <v>820</v>
      </c>
      <c r="R13" s="115">
        <v>790</v>
      </c>
      <c r="S13" s="115">
        <v>940</v>
      </c>
      <c r="T13" s="115">
        <v>900</v>
      </c>
      <c r="U13" s="115">
        <v>900</v>
      </c>
      <c r="V13" s="115"/>
      <c r="W13" s="115"/>
      <c r="X13" s="115"/>
      <c r="Y13" s="115"/>
    </row>
    <row r="14" spans="1:62" s="116" customFormat="1" ht="21.9" customHeight="1">
      <c r="A14" s="84" t="s">
        <v>5353</v>
      </c>
      <c r="B14" s="498" t="s">
        <v>2980</v>
      </c>
      <c r="C14" s="498" t="s">
        <v>1170</v>
      </c>
      <c r="D14" s="498" t="s">
        <v>4313</v>
      </c>
      <c r="E14" s="498" t="s">
        <v>4888</v>
      </c>
      <c r="F14" s="498" t="s">
        <v>4910</v>
      </c>
      <c r="G14" s="498" t="s">
        <v>4314</v>
      </c>
      <c r="H14" s="498" t="s">
        <v>330</v>
      </c>
      <c r="I14" s="498" t="s">
        <v>5019</v>
      </c>
      <c r="J14" s="582">
        <f t="shared" si="0"/>
        <v>1.396825396825397</v>
      </c>
      <c r="K14" s="501">
        <v>17.600000000000001</v>
      </c>
      <c r="L14" s="501">
        <v>12.6</v>
      </c>
      <c r="M14" s="582">
        <f t="shared" si="1"/>
        <v>221.76000000000002</v>
      </c>
      <c r="N14" s="583">
        <v>1.2</v>
      </c>
      <c r="O14" s="503"/>
      <c r="P14" s="503"/>
      <c r="Q14" s="115">
        <v>1190</v>
      </c>
      <c r="R14" s="115">
        <v>1130</v>
      </c>
      <c r="S14" s="115">
        <v>1400</v>
      </c>
      <c r="T14" s="115">
        <v>1330</v>
      </c>
      <c r="U14" s="115">
        <v>1330</v>
      </c>
      <c r="V14" s="115"/>
      <c r="W14" s="115"/>
      <c r="X14" s="115"/>
      <c r="Y14" s="115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</row>
    <row r="15" spans="1:62" s="116" customFormat="1" ht="21.9" customHeight="1">
      <c r="A15" s="84" t="s">
        <v>1171</v>
      </c>
      <c r="B15" s="38" t="s">
        <v>3580</v>
      </c>
      <c r="C15" s="38" t="s">
        <v>331</v>
      </c>
      <c r="D15" s="38" t="s">
        <v>5095</v>
      </c>
      <c r="E15" s="38" t="s">
        <v>5096</v>
      </c>
      <c r="F15" s="38" t="s">
        <v>4910</v>
      </c>
      <c r="G15" s="38" t="s">
        <v>4314</v>
      </c>
      <c r="H15" s="38" t="s">
        <v>1910</v>
      </c>
      <c r="I15" s="38" t="s">
        <v>5019</v>
      </c>
      <c r="J15" s="98">
        <f t="shared" si="0"/>
        <v>1.6796875</v>
      </c>
      <c r="K15" s="508">
        <v>21.5</v>
      </c>
      <c r="L15" s="508">
        <v>12.8</v>
      </c>
      <c r="M15" s="98">
        <f t="shared" si="1"/>
        <v>275.2</v>
      </c>
      <c r="N15" s="663">
        <v>1.45</v>
      </c>
      <c r="O15" s="510"/>
      <c r="P15" s="510"/>
      <c r="Q15" s="510">
        <v>1080</v>
      </c>
      <c r="R15" s="510">
        <v>1020</v>
      </c>
      <c r="S15" s="510">
        <v>1280</v>
      </c>
      <c r="T15" s="510">
        <v>1210</v>
      </c>
      <c r="U15" s="510">
        <v>1210</v>
      </c>
      <c r="V15" s="510"/>
      <c r="W15" s="510"/>
      <c r="X15" s="510"/>
      <c r="Y15" s="510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</row>
    <row r="16" spans="1:62" s="116" customFormat="1" ht="21.9" customHeight="1">
      <c r="A16" s="84" t="s">
        <v>4315</v>
      </c>
      <c r="B16" s="38" t="s">
        <v>3580</v>
      </c>
      <c r="C16" s="38" t="s">
        <v>4316</v>
      </c>
      <c r="D16" s="38" t="s">
        <v>5095</v>
      </c>
      <c r="E16" s="38" t="s">
        <v>5096</v>
      </c>
      <c r="F16" s="38" t="s">
        <v>4910</v>
      </c>
      <c r="G16" s="38" t="s">
        <v>4314</v>
      </c>
      <c r="H16" s="38" t="s">
        <v>4317</v>
      </c>
      <c r="I16" s="38" t="s">
        <v>5019</v>
      </c>
      <c r="J16" s="98">
        <f>K16/L16</f>
        <v>1.8076923076923077</v>
      </c>
      <c r="K16" s="508">
        <v>23.5</v>
      </c>
      <c r="L16" s="508">
        <v>13</v>
      </c>
      <c r="M16" s="98">
        <f>K16*L16</f>
        <v>305.5</v>
      </c>
      <c r="N16" s="663">
        <v>1.55</v>
      </c>
      <c r="O16" s="510"/>
      <c r="P16" s="510"/>
      <c r="Q16" s="510">
        <v>1040</v>
      </c>
      <c r="R16" s="510">
        <v>980</v>
      </c>
      <c r="S16" s="510">
        <v>1250</v>
      </c>
      <c r="T16" s="510">
        <v>1180</v>
      </c>
      <c r="U16" s="510">
        <v>1180</v>
      </c>
      <c r="V16" s="510"/>
      <c r="W16" s="510"/>
      <c r="X16" s="510"/>
      <c r="Y16" s="510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</row>
    <row r="17" spans="1:62" s="56" customFormat="1" ht="21.9" customHeight="1">
      <c r="A17" s="84" t="s">
        <v>1172</v>
      </c>
      <c r="B17" s="498" t="s">
        <v>2981</v>
      </c>
      <c r="C17" s="498" t="s">
        <v>3859</v>
      </c>
      <c r="D17" s="498" t="s">
        <v>3860</v>
      </c>
      <c r="E17" s="498" t="s">
        <v>3861</v>
      </c>
      <c r="F17" s="581" t="s">
        <v>5322</v>
      </c>
      <c r="G17" s="498" t="s">
        <v>3862</v>
      </c>
      <c r="H17" s="498" t="s">
        <v>3599</v>
      </c>
      <c r="I17" s="498" t="s">
        <v>2515</v>
      </c>
      <c r="J17" s="584">
        <f t="shared" si="0"/>
        <v>0.90476190476190466</v>
      </c>
      <c r="K17" s="501">
        <v>15.2</v>
      </c>
      <c r="L17" s="501">
        <v>16.8</v>
      </c>
      <c r="M17" s="582">
        <f t="shared" si="1"/>
        <v>255.35999999999999</v>
      </c>
      <c r="N17" s="583">
        <v>1.3</v>
      </c>
      <c r="O17" s="503">
        <v>1900</v>
      </c>
      <c r="P17" s="503"/>
      <c r="Q17" s="115">
        <v>1900</v>
      </c>
      <c r="R17" s="115">
        <v>1800</v>
      </c>
      <c r="S17" s="115">
        <v>2200</v>
      </c>
      <c r="T17" s="115">
        <v>2100</v>
      </c>
      <c r="U17" s="115">
        <v>2100</v>
      </c>
      <c r="V17" s="115"/>
      <c r="W17" s="115"/>
      <c r="X17" s="115"/>
      <c r="Y17" s="115"/>
    </row>
    <row r="18" spans="1:62" s="56" customFormat="1" ht="21.9" customHeight="1">
      <c r="A18" s="84" t="s">
        <v>4734</v>
      </c>
      <c r="B18" s="498" t="s">
        <v>3581</v>
      </c>
      <c r="C18" s="498" t="s">
        <v>3600</v>
      </c>
      <c r="D18" s="498" t="s">
        <v>1393</v>
      </c>
      <c r="E18" s="498" t="s">
        <v>4889</v>
      </c>
      <c r="F18" s="498" t="s">
        <v>3582</v>
      </c>
      <c r="G18" s="498" t="s">
        <v>3308</v>
      </c>
      <c r="H18" s="498" t="s">
        <v>3309</v>
      </c>
      <c r="I18" s="498" t="s">
        <v>5019</v>
      </c>
      <c r="J18" s="582">
        <f t="shared" si="0"/>
        <v>1.3550724637681157</v>
      </c>
      <c r="K18" s="501">
        <v>18.7</v>
      </c>
      <c r="L18" s="501">
        <v>13.8</v>
      </c>
      <c r="M18" s="582">
        <f t="shared" si="1"/>
        <v>258.06</v>
      </c>
      <c r="N18" s="583">
        <v>1.37</v>
      </c>
      <c r="O18" s="503"/>
      <c r="P18" s="503"/>
      <c r="Q18" s="115">
        <v>1300</v>
      </c>
      <c r="R18" s="115">
        <v>1230</v>
      </c>
      <c r="S18" s="115">
        <v>1530</v>
      </c>
      <c r="T18" s="115">
        <v>1460</v>
      </c>
      <c r="U18" s="115">
        <v>1460</v>
      </c>
      <c r="V18" s="115"/>
      <c r="W18" s="115"/>
      <c r="X18" s="115"/>
      <c r="Y18" s="115"/>
    </row>
    <row r="19" spans="1:62" s="56" customFormat="1" ht="21.9" customHeight="1">
      <c r="A19" s="84" t="s">
        <v>4735</v>
      </c>
      <c r="B19" s="38" t="s">
        <v>2982</v>
      </c>
      <c r="C19" s="38" t="s">
        <v>4890</v>
      </c>
      <c r="D19" s="38" t="s">
        <v>4890</v>
      </c>
      <c r="E19" s="38" t="s">
        <v>4891</v>
      </c>
      <c r="F19" s="38" t="s">
        <v>3583</v>
      </c>
      <c r="G19" s="38" t="s">
        <v>827</v>
      </c>
      <c r="H19" s="38" t="s">
        <v>4892</v>
      </c>
      <c r="I19" s="38" t="s">
        <v>5019</v>
      </c>
      <c r="J19" s="98">
        <f t="shared" si="0"/>
        <v>1.3093525179856114</v>
      </c>
      <c r="K19" s="508">
        <v>18.2</v>
      </c>
      <c r="L19" s="508">
        <v>13.9</v>
      </c>
      <c r="M19" s="98">
        <f t="shared" si="1"/>
        <v>252.98</v>
      </c>
      <c r="N19" s="663">
        <v>1.4</v>
      </c>
      <c r="O19" s="510">
        <v>1300</v>
      </c>
      <c r="P19" s="510">
        <v>1350</v>
      </c>
      <c r="Q19" s="510">
        <v>1350</v>
      </c>
      <c r="R19" s="510">
        <v>1280</v>
      </c>
      <c r="S19" s="510">
        <v>1400</v>
      </c>
      <c r="T19" s="510">
        <v>1340</v>
      </c>
      <c r="U19" s="510">
        <v>1340</v>
      </c>
      <c r="V19" s="510"/>
      <c r="W19" s="510"/>
      <c r="X19" s="510"/>
      <c r="Y19" s="510"/>
    </row>
    <row r="20" spans="1:62" s="7" customFormat="1" ht="21.9" customHeight="1">
      <c r="A20" s="84" t="s">
        <v>4736</v>
      </c>
      <c r="B20" s="38" t="s">
        <v>3000</v>
      </c>
      <c r="C20" s="38" t="s">
        <v>4893</v>
      </c>
      <c r="D20" s="38" t="s">
        <v>4894</v>
      </c>
      <c r="E20" s="38" t="s">
        <v>4895</v>
      </c>
      <c r="F20" s="679" t="s">
        <v>5322</v>
      </c>
      <c r="G20" s="38" t="s">
        <v>4896</v>
      </c>
      <c r="H20" s="38" t="s">
        <v>3035</v>
      </c>
      <c r="I20" s="38" t="s">
        <v>5020</v>
      </c>
      <c r="J20" s="98">
        <f t="shared" si="0"/>
        <v>1.137142857142857</v>
      </c>
      <c r="K20" s="508">
        <v>19.899999999999999</v>
      </c>
      <c r="L20" s="508">
        <v>17.5</v>
      </c>
      <c r="M20" s="98">
        <f t="shared" si="1"/>
        <v>348.25</v>
      </c>
      <c r="N20" s="663">
        <v>1.8</v>
      </c>
      <c r="O20" s="510"/>
      <c r="P20" s="510">
        <v>1650</v>
      </c>
      <c r="Q20" s="510">
        <v>1650</v>
      </c>
      <c r="R20" s="510">
        <v>1560</v>
      </c>
      <c r="S20" s="510">
        <v>1700</v>
      </c>
      <c r="T20" s="510">
        <v>1620</v>
      </c>
      <c r="U20" s="510">
        <v>1620</v>
      </c>
      <c r="V20" s="510"/>
      <c r="W20" s="510"/>
      <c r="X20" s="510"/>
      <c r="Y20" s="510"/>
    </row>
    <row r="21" spans="1:62" s="7" customFormat="1" ht="21.9" customHeight="1">
      <c r="A21" s="84" t="s">
        <v>3251</v>
      </c>
      <c r="B21" s="498" t="s">
        <v>3000</v>
      </c>
      <c r="C21" s="498" t="s">
        <v>4890</v>
      </c>
      <c r="D21" s="498" t="s">
        <v>4894</v>
      </c>
      <c r="E21" s="498" t="s">
        <v>4895</v>
      </c>
      <c r="F21" s="581" t="s">
        <v>5322</v>
      </c>
      <c r="G21" s="498" t="s">
        <v>4896</v>
      </c>
      <c r="H21" s="498" t="s">
        <v>3036</v>
      </c>
      <c r="I21" s="498" t="s">
        <v>5020</v>
      </c>
      <c r="J21" s="582">
        <f t="shared" si="0"/>
        <v>1.1600000000000001</v>
      </c>
      <c r="K21" s="501">
        <v>20.3</v>
      </c>
      <c r="L21" s="501">
        <v>17.5</v>
      </c>
      <c r="M21" s="582">
        <f t="shared" si="1"/>
        <v>355.25</v>
      </c>
      <c r="N21" s="583">
        <v>1.85</v>
      </c>
      <c r="O21" s="503"/>
      <c r="P21" s="503"/>
      <c r="Q21" s="115">
        <v>1650</v>
      </c>
      <c r="R21" s="115">
        <v>1560</v>
      </c>
      <c r="S21" s="115">
        <v>1700</v>
      </c>
      <c r="T21" s="115">
        <v>1620</v>
      </c>
      <c r="U21" s="115">
        <v>1620</v>
      </c>
      <c r="V21" s="115"/>
      <c r="W21" s="115"/>
      <c r="X21" s="115"/>
      <c r="Y21" s="115"/>
    </row>
    <row r="22" spans="1:62" s="7" customFormat="1" ht="21.9" customHeight="1">
      <c r="A22" s="84" t="s">
        <v>5318</v>
      </c>
      <c r="B22" s="498" t="s">
        <v>5319</v>
      </c>
      <c r="C22" s="498" t="s">
        <v>5320</v>
      </c>
      <c r="D22" s="498" t="s">
        <v>2973</v>
      </c>
      <c r="E22" s="498" t="s">
        <v>2974</v>
      </c>
      <c r="F22" s="498" t="s">
        <v>2975</v>
      </c>
      <c r="G22" s="498" t="s">
        <v>2976</v>
      </c>
      <c r="H22" s="498" t="s">
        <v>1341</v>
      </c>
      <c r="I22" s="498" t="s">
        <v>5019</v>
      </c>
      <c r="J22" s="582">
        <f>K22/L22</f>
        <v>1.4209245742092456</v>
      </c>
      <c r="K22" s="501">
        <v>58.4</v>
      </c>
      <c r="L22" s="501">
        <v>41.1</v>
      </c>
      <c r="M22" s="582">
        <f>K22*L22</f>
        <v>2400.2400000000002</v>
      </c>
      <c r="N22" s="583">
        <v>12.1</v>
      </c>
      <c r="O22" s="503"/>
      <c r="P22" s="503"/>
      <c r="Q22" s="115">
        <v>1770</v>
      </c>
      <c r="R22" s="115">
        <v>1640</v>
      </c>
      <c r="S22" s="115">
        <v>2100</v>
      </c>
      <c r="T22" s="115">
        <v>1960</v>
      </c>
      <c r="U22" s="115">
        <v>1960</v>
      </c>
      <c r="V22" s="115"/>
      <c r="W22" s="115"/>
      <c r="X22" s="115"/>
      <c r="Y22" s="115"/>
    </row>
    <row r="23" spans="1:62" s="118" customFormat="1" ht="21.9" customHeight="1">
      <c r="A23" s="84" t="s">
        <v>3252</v>
      </c>
      <c r="B23" s="38" t="s">
        <v>2315</v>
      </c>
      <c r="C23" s="38" t="s">
        <v>4897</v>
      </c>
      <c r="D23" s="38" t="s">
        <v>4898</v>
      </c>
      <c r="E23" s="38" t="s">
        <v>4899</v>
      </c>
      <c r="F23" s="679" t="s">
        <v>5322</v>
      </c>
      <c r="G23" s="38" t="s">
        <v>4898</v>
      </c>
      <c r="H23" s="38" t="s">
        <v>4900</v>
      </c>
      <c r="I23" s="38" t="s">
        <v>2515</v>
      </c>
      <c r="J23" s="98">
        <f t="shared" si="0"/>
        <v>1.0972696245733788</v>
      </c>
      <c r="K23" s="508">
        <v>64.3</v>
      </c>
      <c r="L23" s="508">
        <v>58.6</v>
      </c>
      <c r="M23" s="98">
        <f t="shared" si="1"/>
        <v>3767.98</v>
      </c>
      <c r="N23" s="663">
        <v>20</v>
      </c>
      <c r="O23" s="510">
        <v>2200</v>
      </c>
      <c r="P23" s="510">
        <v>2300</v>
      </c>
      <c r="Q23" s="510">
        <v>2300</v>
      </c>
      <c r="R23" s="510">
        <v>2140</v>
      </c>
      <c r="S23" s="510">
        <v>2800</v>
      </c>
      <c r="T23" s="510">
        <v>2600</v>
      </c>
      <c r="U23" s="510">
        <v>2600</v>
      </c>
      <c r="V23" s="510"/>
      <c r="W23" s="510"/>
      <c r="X23" s="510"/>
      <c r="Y23" s="510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</row>
    <row r="24" spans="1:62" s="119" customFormat="1" ht="21.9" customHeight="1">
      <c r="A24" s="84" t="s">
        <v>3253</v>
      </c>
      <c r="B24" s="38" t="s">
        <v>2316</v>
      </c>
      <c r="C24" s="38" t="s">
        <v>4833</v>
      </c>
      <c r="D24" s="38" t="s">
        <v>4834</v>
      </c>
      <c r="E24" s="38" t="s">
        <v>4835</v>
      </c>
      <c r="F24" s="679" t="s">
        <v>5322</v>
      </c>
      <c r="G24" s="38" t="s">
        <v>4836</v>
      </c>
      <c r="H24" s="38" t="s">
        <v>4837</v>
      </c>
      <c r="I24" s="38" t="s">
        <v>4838</v>
      </c>
      <c r="J24" s="676">
        <f t="shared" si="0"/>
        <v>0.60585585585585588</v>
      </c>
      <c r="K24" s="508">
        <v>26.9</v>
      </c>
      <c r="L24" s="508">
        <v>44.4</v>
      </c>
      <c r="M24" s="98">
        <f t="shared" si="1"/>
        <v>1194.3599999999999</v>
      </c>
      <c r="N24" s="663">
        <v>6.9</v>
      </c>
      <c r="O24" s="510">
        <v>2800</v>
      </c>
      <c r="P24" s="510"/>
      <c r="Q24" s="510">
        <v>3100</v>
      </c>
      <c r="R24" s="510">
        <v>2930</v>
      </c>
      <c r="S24" s="510">
        <v>3700</v>
      </c>
      <c r="T24" s="510">
        <v>3500</v>
      </c>
      <c r="U24" s="510">
        <v>3500</v>
      </c>
      <c r="V24" s="510"/>
      <c r="W24" s="510"/>
      <c r="X24" s="510"/>
      <c r="Y24" s="510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</row>
    <row r="25" spans="1:62" s="118" customFormat="1" ht="21.9" customHeight="1">
      <c r="A25" s="84" t="s">
        <v>3254</v>
      </c>
      <c r="B25" s="498" t="s">
        <v>2316</v>
      </c>
      <c r="C25" s="498" t="s">
        <v>4700</v>
      </c>
      <c r="D25" s="498" t="s">
        <v>4834</v>
      </c>
      <c r="E25" s="498" t="s">
        <v>4835</v>
      </c>
      <c r="F25" s="581" t="s">
        <v>5322</v>
      </c>
      <c r="G25" s="498" t="s">
        <v>4836</v>
      </c>
      <c r="H25" s="498" t="s">
        <v>4701</v>
      </c>
      <c r="I25" s="498" t="s">
        <v>4838</v>
      </c>
      <c r="J25" s="584">
        <f t="shared" si="0"/>
        <v>0.62472406181015461</v>
      </c>
      <c r="K25" s="501">
        <v>28.3</v>
      </c>
      <c r="L25" s="501">
        <v>45.3</v>
      </c>
      <c r="M25" s="582">
        <f t="shared" si="1"/>
        <v>1281.99</v>
      </c>
      <c r="N25" s="583">
        <v>7.6</v>
      </c>
      <c r="O25" s="503"/>
      <c r="P25" s="503">
        <v>2500</v>
      </c>
      <c r="Q25" s="115">
        <v>3000</v>
      </c>
      <c r="R25" s="115">
        <v>2840</v>
      </c>
      <c r="S25" s="115">
        <v>3700</v>
      </c>
      <c r="T25" s="115">
        <v>3500</v>
      </c>
      <c r="U25" s="115">
        <v>3500</v>
      </c>
      <c r="V25" s="115"/>
      <c r="W25" s="115"/>
      <c r="X25" s="115"/>
      <c r="Y25" s="115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</row>
    <row r="26" spans="1:62" s="118" customFormat="1" ht="21.9" customHeight="1">
      <c r="A26" s="84" t="s">
        <v>3255</v>
      </c>
      <c r="B26" s="498" t="s">
        <v>1211</v>
      </c>
      <c r="C26" s="498" t="s">
        <v>4702</v>
      </c>
      <c r="D26" s="498" t="s">
        <v>4834</v>
      </c>
      <c r="E26" s="498" t="s">
        <v>4900</v>
      </c>
      <c r="F26" s="581" t="s">
        <v>5322</v>
      </c>
      <c r="G26" s="498" t="s">
        <v>4836</v>
      </c>
      <c r="H26" s="498" t="s">
        <v>4703</v>
      </c>
      <c r="I26" s="498" t="s">
        <v>4838</v>
      </c>
      <c r="J26" s="584">
        <f t="shared" si="0"/>
        <v>0.72345132743362839</v>
      </c>
      <c r="K26" s="501">
        <v>32.700000000000003</v>
      </c>
      <c r="L26" s="501">
        <v>45.2</v>
      </c>
      <c r="M26" s="582">
        <f t="shared" si="1"/>
        <v>1478.0400000000002</v>
      </c>
      <c r="N26" s="583">
        <v>7.8</v>
      </c>
      <c r="O26" s="503">
        <v>3040</v>
      </c>
      <c r="P26" s="503">
        <v>3170</v>
      </c>
      <c r="Q26" s="115">
        <v>3170</v>
      </c>
      <c r="R26" s="115">
        <v>2960</v>
      </c>
      <c r="S26" s="115">
        <v>4360</v>
      </c>
      <c r="T26" s="115">
        <v>4050</v>
      </c>
      <c r="U26" s="115">
        <v>4050</v>
      </c>
      <c r="V26" s="115"/>
      <c r="W26" s="115"/>
      <c r="X26" s="115"/>
      <c r="Y26" s="115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</row>
    <row r="27" spans="1:62" s="118" customFormat="1" ht="21.9" customHeight="1">
      <c r="A27" s="84" t="s">
        <v>614</v>
      </c>
      <c r="B27" s="38" t="s">
        <v>1212</v>
      </c>
      <c r="C27" s="38" t="s">
        <v>4704</v>
      </c>
      <c r="D27" s="38" t="s">
        <v>578</v>
      </c>
      <c r="E27" s="38" t="s">
        <v>579</v>
      </c>
      <c r="F27" s="679" t="s">
        <v>5322</v>
      </c>
      <c r="G27" s="38" t="s">
        <v>4836</v>
      </c>
      <c r="H27" s="38" t="s">
        <v>4650</v>
      </c>
      <c r="I27" s="38" t="s">
        <v>4838</v>
      </c>
      <c r="J27" s="676">
        <f t="shared" si="0"/>
        <v>0.82628062360801791</v>
      </c>
      <c r="K27" s="508">
        <v>37.1</v>
      </c>
      <c r="L27" s="508">
        <v>44.9</v>
      </c>
      <c r="M27" s="98">
        <f t="shared" si="1"/>
        <v>1665.79</v>
      </c>
      <c r="N27" s="663">
        <v>9.1999999999999993</v>
      </c>
      <c r="O27" s="510">
        <v>2500</v>
      </c>
      <c r="P27" s="510"/>
      <c r="Q27" s="510">
        <v>2500</v>
      </c>
      <c r="R27" s="510">
        <v>2350</v>
      </c>
      <c r="S27" s="510">
        <v>3100</v>
      </c>
      <c r="T27" s="510">
        <v>2920</v>
      </c>
      <c r="U27" s="510">
        <v>2920</v>
      </c>
      <c r="V27" s="510"/>
      <c r="W27" s="510"/>
      <c r="X27" s="510"/>
      <c r="Y27" s="510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</row>
    <row r="28" spans="1:62" s="118" customFormat="1" ht="21.9" customHeight="1">
      <c r="A28" s="84" t="s">
        <v>615</v>
      </c>
      <c r="B28" s="38" t="s">
        <v>1211</v>
      </c>
      <c r="C28" s="38" t="s">
        <v>5084</v>
      </c>
      <c r="D28" s="38" t="s">
        <v>4834</v>
      </c>
      <c r="E28" s="38" t="s">
        <v>4835</v>
      </c>
      <c r="F28" s="679" t="s">
        <v>5322</v>
      </c>
      <c r="G28" s="38" t="s">
        <v>4836</v>
      </c>
      <c r="H28" s="38" t="s">
        <v>4651</v>
      </c>
      <c r="I28" s="38" t="s">
        <v>4838</v>
      </c>
      <c r="J28" s="676">
        <f t="shared" si="0"/>
        <v>0.9441964285714286</v>
      </c>
      <c r="K28" s="508">
        <v>42.3</v>
      </c>
      <c r="L28" s="508">
        <v>44.8</v>
      </c>
      <c r="M28" s="98">
        <f t="shared" si="1"/>
        <v>1895.0399999999997</v>
      </c>
      <c r="N28" s="663">
        <v>9.6999999999999993</v>
      </c>
      <c r="O28" s="510"/>
      <c r="P28" s="510">
        <v>2300</v>
      </c>
      <c r="Q28" s="510">
        <v>2300</v>
      </c>
      <c r="R28" s="510">
        <v>2160</v>
      </c>
      <c r="S28" s="510">
        <v>2870</v>
      </c>
      <c r="T28" s="510">
        <v>2690</v>
      </c>
      <c r="U28" s="510">
        <v>2690</v>
      </c>
      <c r="V28" s="510"/>
      <c r="W28" s="510"/>
      <c r="X28" s="510"/>
      <c r="Y28" s="510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</row>
    <row r="29" spans="1:62" s="118" customFormat="1" ht="21.9" customHeight="1">
      <c r="A29" s="84" t="s">
        <v>616</v>
      </c>
      <c r="B29" s="498" t="s">
        <v>1211</v>
      </c>
      <c r="C29" s="498" t="s">
        <v>4652</v>
      </c>
      <c r="D29" s="498" t="s">
        <v>4834</v>
      </c>
      <c r="E29" s="498" t="s">
        <v>4900</v>
      </c>
      <c r="F29" s="581" t="s">
        <v>5322</v>
      </c>
      <c r="G29" s="498" t="s">
        <v>4836</v>
      </c>
      <c r="H29" s="498" t="s">
        <v>4653</v>
      </c>
      <c r="I29" s="498" t="s">
        <v>4838</v>
      </c>
      <c r="J29" s="582">
        <f t="shared" si="0"/>
        <v>1.0626398210290826</v>
      </c>
      <c r="K29" s="501">
        <v>47.5</v>
      </c>
      <c r="L29" s="501">
        <v>44.7</v>
      </c>
      <c r="M29" s="582">
        <f t="shared" si="1"/>
        <v>2123.25</v>
      </c>
      <c r="N29" s="583">
        <v>10.75</v>
      </c>
      <c r="O29" s="503">
        <v>1900</v>
      </c>
      <c r="P29" s="503"/>
      <c r="Q29" s="115">
        <v>2100</v>
      </c>
      <c r="R29" s="115">
        <v>1970</v>
      </c>
      <c r="S29" s="115">
        <v>2650</v>
      </c>
      <c r="T29" s="115">
        <v>2480</v>
      </c>
      <c r="U29" s="115">
        <v>2480</v>
      </c>
      <c r="V29" s="115"/>
      <c r="W29" s="115"/>
      <c r="X29" s="115"/>
      <c r="Y29" s="115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</row>
    <row r="30" spans="1:62" s="118" customFormat="1" ht="21.75" customHeight="1">
      <c r="A30" s="84" t="s">
        <v>617</v>
      </c>
      <c r="B30" s="498" t="s">
        <v>1211</v>
      </c>
      <c r="C30" s="498" t="s">
        <v>2362</v>
      </c>
      <c r="D30" s="498" t="s">
        <v>4834</v>
      </c>
      <c r="E30" s="498" t="s">
        <v>4900</v>
      </c>
      <c r="F30" s="581" t="s">
        <v>5322</v>
      </c>
      <c r="G30" s="498" t="s">
        <v>4836</v>
      </c>
      <c r="H30" s="498" t="s">
        <v>2284</v>
      </c>
      <c r="I30" s="498" t="s">
        <v>4838</v>
      </c>
      <c r="J30" s="582">
        <f t="shared" si="0"/>
        <v>1.1905829596412556</v>
      </c>
      <c r="K30" s="501">
        <v>53.1</v>
      </c>
      <c r="L30" s="501">
        <v>44.6</v>
      </c>
      <c r="M30" s="582">
        <f t="shared" si="1"/>
        <v>2368.2600000000002</v>
      </c>
      <c r="N30" s="583">
        <v>12.3</v>
      </c>
      <c r="O30" s="503"/>
      <c r="P30" s="503">
        <v>1940</v>
      </c>
      <c r="Q30" s="115">
        <v>1940</v>
      </c>
      <c r="R30" s="115">
        <v>1810</v>
      </c>
      <c r="S30" s="115">
        <v>2450</v>
      </c>
      <c r="T30" s="115">
        <v>2290</v>
      </c>
      <c r="U30" s="115">
        <v>2290</v>
      </c>
      <c r="V30" s="115"/>
      <c r="W30" s="115">
        <v>4200</v>
      </c>
      <c r="X30" s="115"/>
      <c r="Y30" s="115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</row>
    <row r="31" spans="1:62" s="119" customFormat="1" ht="21.75" customHeight="1">
      <c r="A31" s="84" t="s">
        <v>618</v>
      </c>
      <c r="B31" s="38" t="s">
        <v>1211</v>
      </c>
      <c r="C31" s="38" t="s">
        <v>2285</v>
      </c>
      <c r="D31" s="38" t="s">
        <v>4834</v>
      </c>
      <c r="E31" s="38" t="s">
        <v>4835</v>
      </c>
      <c r="F31" s="679" t="s">
        <v>5322</v>
      </c>
      <c r="G31" s="38" t="s">
        <v>4522</v>
      </c>
      <c r="H31" s="38" t="s">
        <v>4523</v>
      </c>
      <c r="I31" s="38" t="s">
        <v>4838</v>
      </c>
      <c r="J31" s="98">
        <f t="shared" si="0"/>
        <v>1.2653061224489794</v>
      </c>
      <c r="K31" s="508">
        <v>55.8</v>
      </c>
      <c r="L31" s="508">
        <v>44.1</v>
      </c>
      <c r="M31" s="98">
        <f t="shared" si="1"/>
        <v>2460.7799999999997</v>
      </c>
      <c r="N31" s="663">
        <v>12.5</v>
      </c>
      <c r="O31" s="510">
        <v>1670</v>
      </c>
      <c r="P31" s="510"/>
      <c r="Q31" s="510">
        <v>1840</v>
      </c>
      <c r="R31" s="510">
        <v>1720</v>
      </c>
      <c r="S31" s="510">
        <v>2340</v>
      </c>
      <c r="T31" s="510">
        <v>2180</v>
      </c>
      <c r="U31" s="510">
        <v>2180</v>
      </c>
      <c r="V31" s="510"/>
      <c r="W31" s="510"/>
      <c r="X31" s="510"/>
      <c r="Y31" s="510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</row>
    <row r="32" spans="1:62" s="56" customFormat="1" ht="21.9" customHeight="1">
      <c r="A32" s="84" t="s">
        <v>619</v>
      </c>
      <c r="B32" s="38" t="s">
        <v>1213</v>
      </c>
      <c r="C32" s="38" t="s">
        <v>4524</v>
      </c>
      <c r="D32" s="38" t="s">
        <v>4456</v>
      </c>
      <c r="E32" s="38" t="s">
        <v>4457</v>
      </c>
      <c r="F32" s="679" t="s">
        <v>5322</v>
      </c>
      <c r="G32" s="38" t="s">
        <v>4458</v>
      </c>
      <c r="H32" s="38" t="s">
        <v>4459</v>
      </c>
      <c r="I32" s="38" t="s">
        <v>4838</v>
      </c>
      <c r="J32" s="676">
        <f t="shared" si="0"/>
        <v>0.56996148908857502</v>
      </c>
      <c r="K32" s="508">
        <v>44.4</v>
      </c>
      <c r="L32" s="508">
        <v>77.900000000000006</v>
      </c>
      <c r="M32" s="98">
        <f t="shared" si="1"/>
        <v>3458.76</v>
      </c>
      <c r="N32" s="663">
        <v>19</v>
      </c>
      <c r="O32" s="510">
        <v>3380</v>
      </c>
      <c r="P32" s="510">
        <v>3530</v>
      </c>
      <c r="Q32" s="510">
        <v>3530</v>
      </c>
      <c r="R32" s="510">
        <v>3320</v>
      </c>
      <c r="S32" s="510">
        <v>4600</v>
      </c>
      <c r="T32" s="510">
        <v>4310</v>
      </c>
      <c r="U32" s="510">
        <v>4310</v>
      </c>
      <c r="V32" s="510"/>
      <c r="W32" s="510"/>
      <c r="X32" s="510"/>
      <c r="Y32" s="510"/>
    </row>
    <row r="33" spans="1:62" ht="21.9" customHeight="1">
      <c r="A33" s="84" t="s">
        <v>620</v>
      </c>
      <c r="B33" s="498" t="s">
        <v>329</v>
      </c>
      <c r="C33" s="498" t="s">
        <v>5079</v>
      </c>
      <c r="D33" s="498" t="s">
        <v>4456</v>
      </c>
      <c r="E33" s="498" t="s">
        <v>4460</v>
      </c>
      <c r="F33" s="581" t="s">
        <v>5322</v>
      </c>
      <c r="G33" s="498" t="s">
        <v>4458</v>
      </c>
      <c r="H33" s="498" t="s">
        <v>4461</v>
      </c>
      <c r="I33" s="498" t="s">
        <v>4838</v>
      </c>
      <c r="J33" s="584">
        <f t="shared" si="0"/>
        <v>0.63363754889178614</v>
      </c>
      <c r="K33" s="501">
        <v>48.6</v>
      </c>
      <c r="L33" s="501">
        <v>76.7</v>
      </c>
      <c r="M33" s="582">
        <f t="shared" si="1"/>
        <v>3727.6200000000003</v>
      </c>
      <c r="N33" s="583">
        <v>19.600000000000001</v>
      </c>
      <c r="O33" s="503">
        <v>3500</v>
      </c>
      <c r="P33" s="503">
        <v>3650</v>
      </c>
      <c r="Q33" s="115">
        <v>3650</v>
      </c>
      <c r="R33" s="115">
        <v>3420</v>
      </c>
      <c r="S33" s="115">
        <v>4700</v>
      </c>
      <c r="T33" s="115">
        <v>4400</v>
      </c>
      <c r="U33" s="115">
        <v>4400</v>
      </c>
      <c r="V33" s="115"/>
      <c r="W33" s="115"/>
      <c r="X33" s="115"/>
      <c r="Y33" s="115"/>
    </row>
    <row r="34" spans="1:62" ht="21.9" customHeight="1">
      <c r="A34" s="84" t="s">
        <v>990</v>
      </c>
      <c r="B34" s="498" t="s">
        <v>1214</v>
      </c>
      <c r="C34" s="498" t="s">
        <v>3671</v>
      </c>
      <c r="D34" s="498" t="s">
        <v>4456</v>
      </c>
      <c r="E34" s="498" t="s">
        <v>4457</v>
      </c>
      <c r="F34" s="581" t="s">
        <v>5322</v>
      </c>
      <c r="G34" s="498" t="s">
        <v>4458</v>
      </c>
      <c r="H34" s="498" t="s">
        <v>5098</v>
      </c>
      <c r="I34" s="498" t="s">
        <v>4838</v>
      </c>
      <c r="J34" s="584">
        <f t="shared" si="0"/>
        <v>0.64450127877237851</v>
      </c>
      <c r="K34" s="501">
        <v>50.4</v>
      </c>
      <c r="L34" s="501">
        <v>78.2</v>
      </c>
      <c r="M34" s="582">
        <f t="shared" si="1"/>
        <v>3941.28</v>
      </c>
      <c r="N34" s="583">
        <v>21</v>
      </c>
      <c r="O34" s="503">
        <v>3000</v>
      </c>
      <c r="P34" s="503"/>
      <c r="Q34" s="115">
        <v>3700</v>
      </c>
      <c r="R34" s="115">
        <v>3470</v>
      </c>
      <c r="S34" s="115">
        <v>4600</v>
      </c>
      <c r="T34" s="115">
        <v>4310</v>
      </c>
      <c r="U34" s="115">
        <v>4310</v>
      </c>
      <c r="V34" s="115"/>
      <c r="W34" s="115"/>
      <c r="X34" s="115"/>
      <c r="Y34" s="115"/>
    </row>
    <row r="35" spans="1:62" ht="21.9" customHeight="1">
      <c r="A35" s="84" t="s">
        <v>991</v>
      </c>
      <c r="B35" s="38" t="s">
        <v>4318</v>
      </c>
      <c r="C35" s="38" t="s">
        <v>5099</v>
      </c>
      <c r="D35" s="38" t="s">
        <v>4456</v>
      </c>
      <c r="E35" s="38" t="s">
        <v>4457</v>
      </c>
      <c r="F35" s="679" t="s">
        <v>5322</v>
      </c>
      <c r="G35" s="38" t="s">
        <v>4458</v>
      </c>
      <c r="H35" s="38" t="s">
        <v>5100</v>
      </c>
      <c r="I35" s="38" t="s">
        <v>4838</v>
      </c>
      <c r="J35" s="676">
        <f t="shared" si="0"/>
        <v>0.58628841607565019</v>
      </c>
      <c r="K35" s="508">
        <v>49.6</v>
      </c>
      <c r="L35" s="508">
        <v>84.6</v>
      </c>
      <c r="M35" s="98">
        <f t="shared" si="1"/>
        <v>4196.16</v>
      </c>
      <c r="N35" s="663">
        <v>22.94</v>
      </c>
      <c r="O35" s="510"/>
      <c r="P35" s="510"/>
      <c r="Q35" s="510">
        <v>3800</v>
      </c>
      <c r="R35" s="510">
        <v>3560</v>
      </c>
      <c r="S35" s="510">
        <v>4800</v>
      </c>
      <c r="T35" s="510">
        <v>4500</v>
      </c>
      <c r="U35" s="510">
        <v>4500</v>
      </c>
      <c r="V35" s="510"/>
      <c r="W35" s="510"/>
      <c r="X35" s="510"/>
      <c r="Y35" s="510"/>
    </row>
    <row r="36" spans="1:62" ht="21.9" customHeight="1">
      <c r="A36" s="84" t="s">
        <v>3868</v>
      </c>
      <c r="B36" s="38" t="s">
        <v>1214</v>
      </c>
      <c r="C36" s="38" t="s">
        <v>2364</v>
      </c>
      <c r="D36" s="38" t="s">
        <v>5101</v>
      </c>
      <c r="E36" s="38" t="s">
        <v>4457</v>
      </c>
      <c r="F36" s="679" t="s">
        <v>5322</v>
      </c>
      <c r="G36" s="38" t="s">
        <v>1917</v>
      </c>
      <c r="H36" s="38" t="s">
        <v>1918</v>
      </c>
      <c r="I36" s="38" t="s">
        <v>4838</v>
      </c>
      <c r="J36" s="676">
        <f t="shared" si="0"/>
        <v>0.54712643678160922</v>
      </c>
      <c r="K36" s="508">
        <v>47.6</v>
      </c>
      <c r="L36" s="508">
        <v>87</v>
      </c>
      <c r="M36" s="98">
        <f t="shared" si="1"/>
        <v>4141.2</v>
      </c>
      <c r="N36" s="663">
        <v>24.2</v>
      </c>
      <c r="O36" s="510">
        <v>3700</v>
      </c>
      <c r="P36" s="510"/>
      <c r="Q36" s="510">
        <v>4100</v>
      </c>
      <c r="R36" s="510">
        <v>3840</v>
      </c>
      <c r="S36" s="510">
        <v>5100</v>
      </c>
      <c r="T36" s="510">
        <v>4780</v>
      </c>
      <c r="U36" s="510">
        <v>4780</v>
      </c>
      <c r="V36" s="510"/>
      <c r="W36" s="510"/>
      <c r="X36" s="510"/>
      <c r="Y36" s="510"/>
    </row>
    <row r="37" spans="1:62" ht="21.9" customHeight="1">
      <c r="A37" s="84" t="s">
        <v>3869</v>
      </c>
      <c r="B37" s="498" t="s">
        <v>1214</v>
      </c>
      <c r="C37" s="498" t="s">
        <v>1919</v>
      </c>
      <c r="D37" s="498" t="s">
        <v>5101</v>
      </c>
      <c r="E37" s="498" t="s">
        <v>4457</v>
      </c>
      <c r="F37" s="581" t="s">
        <v>5322</v>
      </c>
      <c r="G37" s="498" t="s">
        <v>1917</v>
      </c>
      <c r="H37" s="498" t="s">
        <v>1920</v>
      </c>
      <c r="I37" s="498" t="s">
        <v>4838</v>
      </c>
      <c r="J37" s="584">
        <f t="shared" si="0"/>
        <v>0.61627906976744184</v>
      </c>
      <c r="K37" s="501">
        <v>53</v>
      </c>
      <c r="L37" s="501">
        <v>86</v>
      </c>
      <c r="M37" s="582">
        <f t="shared" si="1"/>
        <v>4558</v>
      </c>
      <c r="N37" s="583">
        <v>26</v>
      </c>
      <c r="O37" s="503">
        <v>3360</v>
      </c>
      <c r="P37" s="503"/>
      <c r="Q37" s="115">
        <v>3700</v>
      </c>
      <c r="R37" s="115">
        <v>3460</v>
      </c>
      <c r="S37" s="115">
        <v>4700</v>
      </c>
      <c r="T37" s="115">
        <v>4390</v>
      </c>
      <c r="U37" s="115">
        <v>4390</v>
      </c>
      <c r="V37" s="115"/>
      <c r="W37" s="115"/>
      <c r="X37" s="115"/>
      <c r="Y37" s="115"/>
    </row>
    <row r="38" spans="1:62" ht="21.9" customHeight="1">
      <c r="A38" s="84" t="s">
        <v>3870</v>
      </c>
      <c r="B38" s="498" t="s">
        <v>1214</v>
      </c>
      <c r="C38" s="498" t="s">
        <v>1921</v>
      </c>
      <c r="D38" s="498" t="s">
        <v>5101</v>
      </c>
      <c r="E38" s="498" t="s">
        <v>4457</v>
      </c>
      <c r="F38" s="581" t="s">
        <v>5322</v>
      </c>
      <c r="G38" s="498" t="s">
        <v>1917</v>
      </c>
      <c r="H38" s="498" t="s">
        <v>1922</v>
      </c>
      <c r="I38" s="498" t="s">
        <v>4838</v>
      </c>
      <c r="J38" s="584">
        <f t="shared" si="0"/>
        <v>0.62558139534883717</v>
      </c>
      <c r="K38" s="501">
        <v>53.8</v>
      </c>
      <c r="L38" s="501">
        <v>86</v>
      </c>
      <c r="M38" s="582">
        <f t="shared" si="1"/>
        <v>4626.8</v>
      </c>
      <c r="N38" s="583">
        <v>26.6</v>
      </c>
      <c r="O38" s="503">
        <v>3240</v>
      </c>
      <c r="P38" s="503"/>
      <c r="Q38" s="115">
        <v>3700</v>
      </c>
      <c r="R38" s="115">
        <v>3460</v>
      </c>
      <c r="S38" s="115">
        <v>4600</v>
      </c>
      <c r="T38" s="115">
        <v>4300</v>
      </c>
      <c r="U38" s="115">
        <v>4300</v>
      </c>
      <c r="V38" s="115"/>
      <c r="W38" s="115"/>
      <c r="X38" s="115"/>
      <c r="Y38" s="115"/>
    </row>
    <row r="39" spans="1:62" ht="21.9" customHeight="1">
      <c r="A39" s="84" t="s">
        <v>3871</v>
      </c>
      <c r="B39" s="38" t="s">
        <v>1214</v>
      </c>
      <c r="C39" s="38" t="s">
        <v>1923</v>
      </c>
      <c r="D39" s="38" t="s">
        <v>5101</v>
      </c>
      <c r="E39" s="38" t="s">
        <v>4457</v>
      </c>
      <c r="F39" s="679" t="s">
        <v>5322</v>
      </c>
      <c r="G39" s="38" t="s">
        <v>1917</v>
      </c>
      <c r="H39" s="38" t="s">
        <v>1924</v>
      </c>
      <c r="I39" s="38" t="s">
        <v>4838</v>
      </c>
      <c r="J39" s="676">
        <f t="shared" si="0"/>
        <v>0.73255813953488369</v>
      </c>
      <c r="K39" s="508">
        <v>63</v>
      </c>
      <c r="L39" s="508">
        <v>86</v>
      </c>
      <c r="M39" s="98">
        <f t="shared" si="1"/>
        <v>5418</v>
      </c>
      <c r="N39" s="663">
        <v>28.4</v>
      </c>
      <c r="O39" s="510">
        <v>2830</v>
      </c>
      <c r="P39" s="510">
        <v>2950</v>
      </c>
      <c r="Q39" s="510">
        <v>2950</v>
      </c>
      <c r="R39" s="510">
        <v>2770</v>
      </c>
      <c r="S39" s="510">
        <v>4100</v>
      </c>
      <c r="T39" s="510">
        <v>3820</v>
      </c>
      <c r="U39" s="510">
        <v>3820</v>
      </c>
      <c r="V39" s="510"/>
      <c r="W39" s="510"/>
      <c r="X39" s="510"/>
      <c r="Y39" s="510"/>
    </row>
    <row r="40" spans="1:62" ht="21.9" customHeight="1">
      <c r="A40" s="84" t="s">
        <v>1436</v>
      </c>
      <c r="B40" s="38" t="s">
        <v>1214</v>
      </c>
      <c r="C40" s="38" t="s">
        <v>1925</v>
      </c>
      <c r="D40" s="38" t="s">
        <v>5101</v>
      </c>
      <c r="E40" s="38" t="s">
        <v>4457</v>
      </c>
      <c r="F40" s="679" t="s">
        <v>5322</v>
      </c>
      <c r="G40" s="38" t="s">
        <v>1917</v>
      </c>
      <c r="H40" s="38" t="s">
        <v>1926</v>
      </c>
      <c r="I40" s="38" t="s">
        <v>4838</v>
      </c>
      <c r="J40" s="676">
        <f t="shared" si="0"/>
        <v>0.73255813953488369</v>
      </c>
      <c r="K40" s="508">
        <v>63</v>
      </c>
      <c r="L40" s="508">
        <v>86</v>
      </c>
      <c r="M40" s="98">
        <f t="shared" si="1"/>
        <v>5418</v>
      </c>
      <c r="N40" s="663">
        <v>28.8</v>
      </c>
      <c r="O40" s="510">
        <v>2780</v>
      </c>
      <c r="P40" s="510">
        <v>2900</v>
      </c>
      <c r="Q40" s="510">
        <v>2900</v>
      </c>
      <c r="R40" s="510">
        <v>2770</v>
      </c>
      <c r="S40" s="510">
        <v>4100</v>
      </c>
      <c r="T40" s="510">
        <v>3820</v>
      </c>
      <c r="U40" s="510">
        <v>3820</v>
      </c>
      <c r="V40" s="510"/>
      <c r="W40" s="510"/>
      <c r="X40" s="510"/>
      <c r="Y40" s="510"/>
    </row>
    <row r="41" spans="1:62" ht="21.9" customHeight="1">
      <c r="A41" s="84" t="s">
        <v>1437</v>
      </c>
      <c r="B41" s="498" t="s">
        <v>4319</v>
      </c>
      <c r="C41" s="498" t="s">
        <v>1927</v>
      </c>
      <c r="D41" s="498" t="s">
        <v>5101</v>
      </c>
      <c r="E41" s="498" t="s">
        <v>4457</v>
      </c>
      <c r="F41" s="581" t="s">
        <v>5322</v>
      </c>
      <c r="G41" s="498" t="s">
        <v>1917</v>
      </c>
      <c r="H41" s="498" t="s">
        <v>4654</v>
      </c>
      <c r="I41" s="498" t="s">
        <v>4838</v>
      </c>
      <c r="J41" s="584">
        <f t="shared" si="0"/>
        <v>0.81990521327014221</v>
      </c>
      <c r="K41" s="501">
        <v>69.2</v>
      </c>
      <c r="L41" s="501">
        <v>84.4</v>
      </c>
      <c r="M41" s="582">
        <f t="shared" si="1"/>
        <v>5840.4800000000005</v>
      </c>
      <c r="N41" s="583">
        <v>30.9</v>
      </c>
      <c r="O41" s="503"/>
      <c r="P41" s="503"/>
      <c r="Q41" s="115">
        <v>2940</v>
      </c>
      <c r="R41" s="115">
        <v>2740</v>
      </c>
      <c r="S41" s="115">
        <v>3760</v>
      </c>
      <c r="T41" s="115">
        <v>3500</v>
      </c>
      <c r="U41" s="115">
        <v>3500</v>
      </c>
      <c r="V41" s="115"/>
      <c r="W41" s="115"/>
      <c r="X41" s="115"/>
      <c r="Y41" s="115"/>
    </row>
    <row r="42" spans="1:62" ht="21.9" customHeight="1">
      <c r="A42" s="84" t="s">
        <v>1438</v>
      </c>
      <c r="B42" s="498" t="s">
        <v>4319</v>
      </c>
      <c r="C42" s="498" t="s">
        <v>4655</v>
      </c>
      <c r="D42" s="498" t="s">
        <v>5101</v>
      </c>
      <c r="E42" s="498" t="s">
        <v>4457</v>
      </c>
      <c r="F42" s="581" t="s">
        <v>5322</v>
      </c>
      <c r="G42" s="498" t="s">
        <v>4458</v>
      </c>
      <c r="H42" s="498" t="s">
        <v>4656</v>
      </c>
      <c r="I42" s="498" t="s">
        <v>4838</v>
      </c>
      <c r="J42" s="584">
        <f t="shared" si="0"/>
        <v>0.84341637010676151</v>
      </c>
      <c r="K42" s="501">
        <v>71.099999999999994</v>
      </c>
      <c r="L42" s="501">
        <v>84.3</v>
      </c>
      <c r="M42" s="582">
        <f t="shared" si="1"/>
        <v>5993.73</v>
      </c>
      <c r="N42" s="583">
        <v>32.299999999999997</v>
      </c>
      <c r="O42" s="503">
        <v>2560</v>
      </c>
      <c r="P42" s="503"/>
      <c r="Q42" s="115">
        <v>2900</v>
      </c>
      <c r="R42" s="115">
        <v>2700</v>
      </c>
      <c r="S42" s="115">
        <v>3700</v>
      </c>
      <c r="T42" s="115">
        <v>3440</v>
      </c>
      <c r="U42" s="115">
        <v>3440</v>
      </c>
      <c r="V42" s="115"/>
      <c r="W42" s="115"/>
      <c r="X42" s="115"/>
      <c r="Y42" s="115"/>
    </row>
    <row r="43" spans="1:62" s="100" customFormat="1" ht="21.9" customHeight="1">
      <c r="A43" s="99" t="s">
        <v>1513</v>
      </c>
      <c r="B43" s="722" t="s">
        <v>1514</v>
      </c>
      <c r="C43" s="722" t="s">
        <v>1515</v>
      </c>
      <c r="D43" s="722" t="s">
        <v>3061</v>
      </c>
      <c r="E43" s="722" t="s">
        <v>1516</v>
      </c>
      <c r="F43" s="852" t="s">
        <v>979</v>
      </c>
      <c r="G43" s="722" t="s">
        <v>2727</v>
      </c>
      <c r="H43" s="722" t="s">
        <v>4089</v>
      </c>
      <c r="I43" s="722" t="s">
        <v>3064</v>
      </c>
      <c r="J43" s="777">
        <f>K43/L43</f>
        <v>0.84894613583138168</v>
      </c>
      <c r="K43" s="479">
        <v>72.5</v>
      </c>
      <c r="L43" s="479">
        <v>85.4</v>
      </c>
      <c r="M43" s="478">
        <f>K43*L43</f>
        <v>6191.5</v>
      </c>
      <c r="N43" s="657">
        <v>32.5</v>
      </c>
      <c r="O43" s="693">
        <v>2710</v>
      </c>
      <c r="P43" s="693">
        <v>2800</v>
      </c>
      <c r="Q43" s="693">
        <v>2800</v>
      </c>
      <c r="R43" s="693">
        <v>2620</v>
      </c>
      <c r="S43" s="693">
        <v>3580</v>
      </c>
      <c r="T43" s="693">
        <v>3340</v>
      </c>
      <c r="U43" s="693">
        <v>3340</v>
      </c>
      <c r="V43" s="693"/>
      <c r="W43" s="693"/>
      <c r="X43" s="693"/>
      <c r="Y43" s="693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</row>
    <row r="44" spans="1:62" ht="21.9" customHeight="1">
      <c r="A44" s="84" t="s">
        <v>5260</v>
      </c>
      <c r="B44" s="38" t="s">
        <v>2995</v>
      </c>
      <c r="C44" s="38" t="s">
        <v>3012</v>
      </c>
      <c r="D44" s="38" t="s">
        <v>5101</v>
      </c>
      <c r="E44" s="38" t="s">
        <v>4457</v>
      </c>
      <c r="F44" s="679" t="s">
        <v>5322</v>
      </c>
      <c r="G44" s="38" t="s">
        <v>1917</v>
      </c>
      <c r="H44" s="38" t="s">
        <v>3013</v>
      </c>
      <c r="I44" s="38" t="s">
        <v>4838</v>
      </c>
      <c r="J44" s="676">
        <f t="shared" si="0"/>
        <v>0.87119437939110067</v>
      </c>
      <c r="K44" s="508">
        <v>74.400000000000006</v>
      </c>
      <c r="L44" s="508">
        <v>85.4</v>
      </c>
      <c r="M44" s="98">
        <f t="shared" si="1"/>
        <v>6353.7600000000011</v>
      </c>
      <c r="N44" s="663">
        <v>34</v>
      </c>
      <c r="O44" s="510">
        <v>2660</v>
      </c>
      <c r="P44" s="510">
        <v>2750</v>
      </c>
      <c r="Q44" s="510">
        <v>2750</v>
      </c>
      <c r="R44" s="510">
        <v>2560</v>
      </c>
      <c r="S44" s="510">
        <v>3470</v>
      </c>
      <c r="T44" s="510">
        <v>3230</v>
      </c>
      <c r="U44" s="510">
        <v>3230</v>
      </c>
      <c r="V44" s="510"/>
      <c r="W44" s="510"/>
      <c r="X44" s="510"/>
      <c r="Y44" s="510"/>
    </row>
    <row r="45" spans="1:62" ht="21.9" customHeight="1">
      <c r="A45" s="84" t="s">
        <v>5261</v>
      </c>
      <c r="B45" s="498" t="s">
        <v>2995</v>
      </c>
      <c r="C45" s="498" t="s">
        <v>3014</v>
      </c>
      <c r="D45" s="498" t="s">
        <v>5101</v>
      </c>
      <c r="E45" s="498" t="s">
        <v>4457</v>
      </c>
      <c r="F45" s="581" t="s">
        <v>5322</v>
      </c>
      <c r="G45" s="498" t="s">
        <v>1917</v>
      </c>
      <c r="H45" s="498" t="s">
        <v>3015</v>
      </c>
      <c r="I45" s="498" t="s">
        <v>4838</v>
      </c>
      <c r="J45" s="584">
        <f t="shared" si="0"/>
        <v>0.87822014051522246</v>
      </c>
      <c r="K45" s="501">
        <v>75</v>
      </c>
      <c r="L45" s="501">
        <v>85.4</v>
      </c>
      <c r="M45" s="582">
        <f t="shared" si="1"/>
        <v>6405</v>
      </c>
      <c r="N45" s="583">
        <v>34</v>
      </c>
      <c r="O45" s="503">
        <v>2660</v>
      </c>
      <c r="P45" s="503">
        <v>2750</v>
      </c>
      <c r="Q45" s="503">
        <v>2750</v>
      </c>
      <c r="R45" s="503">
        <v>2560</v>
      </c>
      <c r="S45" s="503">
        <v>3470</v>
      </c>
      <c r="T45" s="503">
        <v>3230</v>
      </c>
      <c r="U45" s="503">
        <v>3230</v>
      </c>
      <c r="V45" s="503"/>
      <c r="W45" s="503"/>
      <c r="X45" s="503"/>
      <c r="Y45" s="503"/>
    </row>
    <row r="46" spans="1:62" ht="21.9" customHeight="1">
      <c r="A46" s="84" t="s">
        <v>5291</v>
      </c>
      <c r="B46" s="498" t="s">
        <v>4318</v>
      </c>
      <c r="C46" s="498" t="s">
        <v>5292</v>
      </c>
      <c r="D46" s="498" t="s">
        <v>4064</v>
      </c>
      <c r="E46" s="498" t="s">
        <v>4065</v>
      </c>
      <c r="F46" s="581" t="s">
        <v>4509</v>
      </c>
      <c r="G46" s="498" t="s">
        <v>4066</v>
      </c>
      <c r="H46" s="498" t="s">
        <v>5293</v>
      </c>
      <c r="I46" s="498" t="s">
        <v>2515</v>
      </c>
      <c r="J46" s="584">
        <f>K46/L46</f>
        <v>0.90165876777251175</v>
      </c>
      <c r="K46" s="501">
        <v>76.099999999999994</v>
      </c>
      <c r="L46" s="501">
        <v>84.4</v>
      </c>
      <c r="M46" s="582">
        <f>K46*L46</f>
        <v>6422.84</v>
      </c>
      <c r="N46" s="583">
        <v>33.5</v>
      </c>
      <c r="O46" s="503"/>
      <c r="P46" s="503"/>
      <c r="Q46" s="503">
        <v>2730</v>
      </c>
      <c r="R46" s="503">
        <v>2540</v>
      </c>
      <c r="S46" s="503">
        <v>3500</v>
      </c>
      <c r="T46" s="503">
        <v>3260</v>
      </c>
      <c r="U46" s="503">
        <v>3260</v>
      </c>
      <c r="V46" s="503"/>
      <c r="W46" s="503"/>
      <c r="X46" s="503"/>
      <c r="Y46" s="503"/>
    </row>
    <row r="47" spans="1:62" ht="21.9" customHeight="1">
      <c r="A47" s="84" t="s">
        <v>5262</v>
      </c>
      <c r="B47" s="38" t="s">
        <v>2995</v>
      </c>
      <c r="C47" s="38" t="s">
        <v>3016</v>
      </c>
      <c r="D47" s="38" t="s">
        <v>4456</v>
      </c>
      <c r="E47" s="38" t="s">
        <v>4457</v>
      </c>
      <c r="F47" s="679" t="s">
        <v>5322</v>
      </c>
      <c r="G47" s="38" t="s">
        <v>4458</v>
      </c>
      <c r="H47" s="38" t="s">
        <v>3017</v>
      </c>
      <c r="I47" s="38" t="s">
        <v>4838</v>
      </c>
      <c r="J47" s="676">
        <f t="shared" si="0"/>
        <v>0.91785714285714282</v>
      </c>
      <c r="K47" s="508">
        <v>77.099999999999994</v>
      </c>
      <c r="L47" s="508">
        <v>84</v>
      </c>
      <c r="M47" s="98">
        <f t="shared" si="1"/>
        <v>6476.4</v>
      </c>
      <c r="N47" s="663">
        <v>35</v>
      </c>
      <c r="O47" s="510">
        <v>2300</v>
      </c>
      <c r="P47" s="510">
        <v>2300</v>
      </c>
      <c r="Q47" s="510">
        <v>2700</v>
      </c>
      <c r="R47" s="510">
        <v>2510</v>
      </c>
      <c r="S47" s="510">
        <v>3500</v>
      </c>
      <c r="T47" s="510">
        <v>3250</v>
      </c>
      <c r="U47" s="510">
        <v>3250</v>
      </c>
      <c r="V47" s="510"/>
      <c r="W47" s="510"/>
      <c r="X47" s="510"/>
      <c r="Y47" s="510"/>
    </row>
    <row r="48" spans="1:62" ht="21.9" customHeight="1">
      <c r="A48" s="84" t="s">
        <v>5263</v>
      </c>
      <c r="B48" s="38" t="s">
        <v>2995</v>
      </c>
      <c r="C48" s="38" t="s">
        <v>3018</v>
      </c>
      <c r="D48" s="38" t="s">
        <v>5101</v>
      </c>
      <c r="E48" s="38" t="s">
        <v>4457</v>
      </c>
      <c r="F48" s="679" t="s">
        <v>5322</v>
      </c>
      <c r="G48" s="38" t="s">
        <v>4458</v>
      </c>
      <c r="H48" s="38" t="s">
        <v>3019</v>
      </c>
      <c r="I48" s="38" t="s">
        <v>4838</v>
      </c>
      <c r="J48" s="676">
        <f t="shared" si="0"/>
        <v>0.98216409036860874</v>
      </c>
      <c r="K48" s="508">
        <v>82.6</v>
      </c>
      <c r="L48" s="508">
        <v>84.1</v>
      </c>
      <c r="M48" s="98">
        <f t="shared" si="1"/>
        <v>6946.6599999999989</v>
      </c>
      <c r="N48" s="663">
        <v>36.9</v>
      </c>
      <c r="O48" s="510"/>
      <c r="P48" s="510"/>
      <c r="Q48" s="510">
        <v>2550</v>
      </c>
      <c r="R48" s="510">
        <v>2370</v>
      </c>
      <c r="S48" s="510">
        <v>3300</v>
      </c>
      <c r="T48" s="510">
        <v>3060</v>
      </c>
      <c r="U48" s="510">
        <v>3060</v>
      </c>
      <c r="V48" s="510"/>
      <c r="W48" s="510"/>
      <c r="X48" s="510"/>
      <c r="Y48" s="510"/>
    </row>
    <row r="49" spans="1:62" ht="21.9" customHeight="1">
      <c r="A49" s="84" t="s">
        <v>5264</v>
      </c>
      <c r="B49" s="498" t="s">
        <v>2996</v>
      </c>
      <c r="C49" s="498" t="s">
        <v>5275</v>
      </c>
      <c r="D49" s="498" t="s">
        <v>5101</v>
      </c>
      <c r="E49" s="498" t="s">
        <v>5276</v>
      </c>
      <c r="F49" s="581" t="s">
        <v>5322</v>
      </c>
      <c r="G49" s="498" t="s">
        <v>5277</v>
      </c>
      <c r="H49" s="498" t="s">
        <v>5278</v>
      </c>
      <c r="I49" s="498" t="s">
        <v>4838</v>
      </c>
      <c r="J49" s="584">
        <f t="shared" si="0"/>
        <v>0.74514563106796106</v>
      </c>
      <c r="K49" s="501">
        <v>61.4</v>
      </c>
      <c r="L49" s="501">
        <v>82.4</v>
      </c>
      <c r="M49" s="582">
        <f t="shared" si="1"/>
        <v>5059.3600000000006</v>
      </c>
      <c r="N49" s="583">
        <v>28.16</v>
      </c>
      <c r="O49" s="503">
        <v>2900</v>
      </c>
      <c r="P49" s="503"/>
      <c r="Q49" s="503">
        <v>3200</v>
      </c>
      <c r="R49" s="503">
        <v>2980</v>
      </c>
      <c r="S49" s="503">
        <v>4000</v>
      </c>
      <c r="T49" s="503">
        <v>3730</v>
      </c>
      <c r="U49" s="503">
        <v>3730</v>
      </c>
      <c r="V49" s="503"/>
      <c r="W49" s="503"/>
      <c r="X49" s="503"/>
      <c r="Y49" s="503"/>
    </row>
    <row r="50" spans="1:62" ht="21.9" customHeight="1">
      <c r="A50" s="84" t="s">
        <v>1415</v>
      </c>
      <c r="B50" s="498" t="s">
        <v>153</v>
      </c>
      <c r="C50" s="498" t="s">
        <v>154</v>
      </c>
      <c r="D50" s="498" t="s">
        <v>155</v>
      </c>
      <c r="E50" s="498" t="s">
        <v>156</v>
      </c>
      <c r="F50" s="581" t="s">
        <v>157</v>
      </c>
      <c r="G50" s="498" t="s">
        <v>158</v>
      </c>
      <c r="H50" s="498" t="s">
        <v>159</v>
      </c>
      <c r="I50" s="498" t="s">
        <v>3064</v>
      </c>
      <c r="J50" s="584">
        <f>K50/L50</f>
        <v>0.87223587223587218</v>
      </c>
      <c r="K50" s="501">
        <v>71</v>
      </c>
      <c r="L50" s="501">
        <v>81.400000000000006</v>
      </c>
      <c r="M50" s="582">
        <f>K50*L50</f>
        <v>5779.4000000000005</v>
      </c>
      <c r="N50" s="583">
        <v>30.6</v>
      </c>
      <c r="O50" s="864"/>
      <c r="P50" s="864"/>
      <c r="Q50" s="503">
        <v>2740</v>
      </c>
      <c r="R50" s="503">
        <v>2560</v>
      </c>
      <c r="S50" s="503">
        <v>3500</v>
      </c>
      <c r="T50" s="503">
        <v>3260</v>
      </c>
      <c r="U50" s="503">
        <v>3260</v>
      </c>
      <c r="V50" s="503"/>
      <c r="W50" s="503"/>
      <c r="X50" s="503"/>
      <c r="Y50" s="503"/>
    </row>
    <row r="51" spans="1:62" ht="21.9" customHeight="1">
      <c r="A51" s="84" t="s">
        <v>5265</v>
      </c>
      <c r="B51" s="38" t="s">
        <v>2996</v>
      </c>
      <c r="C51" s="38" t="s">
        <v>5279</v>
      </c>
      <c r="D51" s="38" t="s">
        <v>5101</v>
      </c>
      <c r="E51" s="38" t="s">
        <v>5276</v>
      </c>
      <c r="F51" s="679" t="s">
        <v>5322</v>
      </c>
      <c r="G51" s="38" t="s">
        <v>5277</v>
      </c>
      <c r="H51" s="38" t="s">
        <v>1620</v>
      </c>
      <c r="I51" s="38" t="s">
        <v>4838</v>
      </c>
      <c r="J51" s="676">
        <f t="shared" si="0"/>
        <v>0.93580246913580245</v>
      </c>
      <c r="K51" s="508">
        <v>75.8</v>
      </c>
      <c r="L51" s="508">
        <v>81</v>
      </c>
      <c r="M51" s="98">
        <f t="shared" si="1"/>
        <v>6139.8</v>
      </c>
      <c r="N51" s="663">
        <v>32.950000000000003</v>
      </c>
      <c r="O51" s="510">
        <v>2470</v>
      </c>
      <c r="P51" s="510">
        <v>2580</v>
      </c>
      <c r="Q51" s="510">
        <v>2580</v>
      </c>
      <c r="R51" s="510">
        <v>2400</v>
      </c>
      <c r="S51" s="510">
        <v>3400</v>
      </c>
      <c r="T51" s="510">
        <v>3160</v>
      </c>
      <c r="U51" s="510">
        <v>3160</v>
      </c>
      <c r="V51" s="510"/>
      <c r="W51" s="510"/>
      <c r="X51" s="510"/>
      <c r="Y51" s="510"/>
    </row>
    <row r="52" spans="1:62" ht="21.9" customHeight="1">
      <c r="A52" s="84" t="s">
        <v>5266</v>
      </c>
      <c r="B52" s="38" t="s">
        <v>2781</v>
      </c>
      <c r="C52" s="38" t="s">
        <v>1621</v>
      </c>
      <c r="D52" s="38" t="s">
        <v>4456</v>
      </c>
      <c r="E52" s="38" t="s">
        <v>1622</v>
      </c>
      <c r="F52" s="679" t="s">
        <v>5322</v>
      </c>
      <c r="G52" s="38" t="s">
        <v>1623</v>
      </c>
      <c r="H52" s="38" t="s">
        <v>1624</v>
      </c>
      <c r="I52" s="38" t="s">
        <v>4838</v>
      </c>
      <c r="J52" s="676">
        <f t="shared" si="0"/>
        <v>0.95161290322580661</v>
      </c>
      <c r="K52" s="508">
        <v>76.7</v>
      </c>
      <c r="L52" s="508">
        <v>80.599999999999994</v>
      </c>
      <c r="M52" s="98">
        <f t="shared" si="1"/>
        <v>6182.0199999999995</v>
      </c>
      <c r="N52" s="663">
        <v>33.28</v>
      </c>
      <c r="O52" s="510">
        <v>2470</v>
      </c>
      <c r="P52" s="510">
        <v>2580</v>
      </c>
      <c r="Q52" s="510">
        <v>2580</v>
      </c>
      <c r="R52" s="510">
        <v>2400</v>
      </c>
      <c r="S52" s="510">
        <v>3300</v>
      </c>
      <c r="T52" s="510">
        <v>3070</v>
      </c>
      <c r="U52" s="510">
        <v>3070</v>
      </c>
      <c r="V52" s="510"/>
      <c r="W52" s="510"/>
      <c r="X52" s="510"/>
      <c r="Y52" s="510"/>
    </row>
    <row r="53" spans="1:62" ht="21.9" customHeight="1">
      <c r="A53" s="84" t="s">
        <v>5267</v>
      </c>
      <c r="B53" s="498" t="s">
        <v>3877</v>
      </c>
      <c r="C53" s="498" t="s">
        <v>336</v>
      </c>
      <c r="D53" s="498" t="s">
        <v>5101</v>
      </c>
      <c r="E53" s="498" t="s">
        <v>337</v>
      </c>
      <c r="F53" s="581" t="s">
        <v>5322</v>
      </c>
      <c r="G53" s="498" t="s">
        <v>338</v>
      </c>
      <c r="H53" s="498" t="s">
        <v>339</v>
      </c>
      <c r="I53" s="498" t="s">
        <v>4838</v>
      </c>
      <c r="J53" s="582">
        <f t="shared" si="0"/>
        <v>1.1094527363184079</v>
      </c>
      <c r="K53" s="501">
        <v>89.2</v>
      </c>
      <c r="L53" s="501">
        <v>80.400000000000006</v>
      </c>
      <c r="M53" s="582">
        <f t="shared" si="1"/>
        <v>7171.68</v>
      </c>
      <c r="N53" s="583">
        <v>37.200000000000003</v>
      </c>
      <c r="O53" s="503"/>
      <c r="P53" s="503"/>
      <c r="Q53" s="503">
        <v>2300</v>
      </c>
      <c r="R53" s="503">
        <v>2130</v>
      </c>
      <c r="S53" s="503">
        <v>3000</v>
      </c>
      <c r="T53" s="503">
        <v>2780</v>
      </c>
      <c r="U53" s="503">
        <v>2780</v>
      </c>
      <c r="V53" s="503"/>
      <c r="W53" s="503"/>
      <c r="X53" s="503"/>
      <c r="Y53" s="503"/>
    </row>
    <row r="54" spans="1:62" ht="21.9" customHeight="1">
      <c r="A54" s="84" t="s">
        <v>5268</v>
      </c>
      <c r="B54" s="498" t="s">
        <v>1517</v>
      </c>
      <c r="C54" s="498" t="s">
        <v>5088</v>
      </c>
      <c r="D54" s="498" t="s">
        <v>340</v>
      </c>
      <c r="E54" s="498" t="s">
        <v>5072</v>
      </c>
      <c r="F54" s="581" t="s">
        <v>5322</v>
      </c>
      <c r="G54" s="498" t="s">
        <v>5073</v>
      </c>
      <c r="H54" s="498" t="s">
        <v>4265</v>
      </c>
      <c r="I54" s="498" t="s">
        <v>4838</v>
      </c>
      <c r="J54" s="584">
        <f t="shared" si="0"/>
        <v>0.65641025641025641</v>
      </c>
      <c r="K54" s="501">
        <v>51.2</v>
      </c>
      <c r="L54" s="501">
        <v>78</v>
      </c>
      <c r="M54" s="582">
        <f t="shared" si="1"/>
        <v>3993.6000000000004</v>
      </c>
      <c r="N54" s="583">
        <v>21</v>
      </c>
      <c r="O54" s="503">
        <v>3050</v>
      </c>
      <c r="P54" s="503"/>
      <c r="Q54" s="503">
        <v>3500</v>
      </c>
      <c r="R54" s="503">
        <v>3270</v>
      </c>
      <c r="S54" s="503">
        <v>4400</v>
      </c>
      <c r="T54" s="503">
        <v>4110</v>
      </c>
      <c r="U54" s="503">
        <v>4110</v>
      </c>
      <c r="V54" s="503"/>
      <c r="W54" s="503"/>
      <c r="X54" s="503"/>
      <c r="Y54" s="503"/>
    </row>
    <row r="55" spans="1:62" ht="21.9" customHeight="1">
      <c r="A55" s="84" t="s">
        <v>5269</v>
      </c>
      <c r="B55" s="38" t="s">
        <v>1518</v>
      </c>
      <c r="C55" s="38" t="s">
        <v>4266</v>
      </c>
      <c r="D55" s="38" t="s">
        <v>340</v>
      </c>
      <c r="E55" s="38" t="s">
        <v>5072</v>
      </c>
      <c r="F55" s="679" t="s">
        <v>5322</v>
      </c>
      <c r="G55" s="38" t="s">
        <v>5073</v>
      </c>
      <c r="H55" s="38" t="s">
        <v>4267</v>
      </c>
      <c r="I55" s="38" t="s">
        <v>4838</v>
      </c>
      <c r="J55" s="676">
        <f t="shared" si="0"/>
        <v>0.67051282051282046</v>
      </c>
      <c r="K55" s="508">
        <v>52.3</v>
      </c>
      <c r="L55" s="508">
        <v>78</v>
      </c>
      <c r="M55" s="98">
        <f t="shared" si="1"/>
        <v>4079.3999999999996</v>
      </c>
      <c r="N55" s="663">
        <v>23.2</v>
      </c>
      <c r="O55" s="510">
        <v>3020</v>
      </c>
      <c r="P55" s="510"/>
      <c r="Q55" s="510">
        <v>3400</v>
      </c>
      <c r="R55" s="510">
        <v>3180</v>
      </c>
      <c r="S55" s="510">
        <v>4300</v>
      </c>
      <c r="T55" s="510">
        <v>4020</v>
      </c>
      <c r="U55" s="510">
        <v>4020</v>
      </c>
      <c r="V55" s="510"/>
      <c r="W55" s="510"/>
      <c r="X55" s="510"/>
      <c r="Y55" s="510"/>
    </row>
    <row r="56" spans="1:62" ht="21.9" customHeight="1">
      <c r="A56" s="84" t="s">
        <v>1129</v>
      </c>
      <c r="B56" s="38" t="s">
        <v>498</v>
      </c>
      <c r="C56" s="38" t="s">
        <v>3226</v>
      </c>
      <c r="D56" s="38" t="s">
        <v>1972</v>
      </c>
      <c r="E56" s="38" t="s">
        <v>499</v>
      </c>
      <c r="F56" s="679" t="s">
        <v>979</v>
      </c>
      <c r="G56" s="38" t="s">
        <v>1972</v>
      </c>
      <c r="H56" s="38" t="s">
        <v>500</v>
      </c>
      <c r="I56" s="38" t="s">
        <v>3064</v>
      </c>
      <c r="J56" s="676">
        <f>K56/L56</f>
        <v>0.90625</v>
      </c>
      <c r="K56" s="508">
        <v>69.599999999999994</v>
      </c>
      <c r="L56" s="508">
        <v>76.8</v>
      </c>
      <c r="M56" s="98">
        <f>K56*L56</f>
        <v>5345.28</v>
      </c>
      <c r="N56" s="663">
        <v>27.75</v>
      </c>
      <c r="O56" s="510"/>
      <c r="P56" s="510"/>
      <c r="Q56" s="510">
        <v>2600</v>
      </c>
      <c r="R56" s="510">
        <v>2430</v>
      </c>
      <c r="S56" s="510">
        <v>3300</v>
      </c>
      <c r="T56" s="510">
        <v>3090</v>
      </c>
      <c r="U56" s="510">
        <v>3090</v>
      </c>
      <c r="V56" s="510"/>
      <c r="W56" s="510"/>
      <c r="X56" s="510"/>
      <c r="Y56" s="510"/>
    </row>
    <row r="57" spans="1:62" ht="21.9" customHeight="1">
      <c r="A57" s="84" t="s">
        <v>5270</v>
      </c>
      <c r="B57" s="498" t="s">
        <v>2782</v>
      </c>
      <c r="C57" s="498" t="s">
        <v>4856</v>
      </c>
      <c r="D57" s="498" t="s">
        <v>340</v>
      </c>
      <c r="E57" s="498" t="s">
        <v>4857</v>
      </c>
      <c r="F57" s="581" t="s">
        <v>5322</v>
      </c>
      <c r="G57" s="498" t="s">
        <v>340</v>
      </c>
      <c r="H57" s="498" t="s">
        <v>4858</v>
      </c>
      <c r="I57" s="498" t="s">
        <v>4838</v>
      </c>
      <c r="J57" s="584">
        <f t="shared" si="0"/>
        <v>0.92894736842105252</v>
      </c>
      <c r="K57" s="501">
        <v>70.599999999999994</v>
      </c>
      <c r="L57" s="501">
        <v>76</v>
      </c>
      <c r="M57" s="582">
        <f t="shared" si="1"/>
        <v>5365.5999999999995</v>
      </c>
      <c r="N57" s="583">
        <v>28</v>
      </c>
      <c r="O57" s="503">
        <v>2300</v>
      </c>
      <c r="P57" s="503">
        <v>2400</v>
      </c>
      <c r="Q57" s="503">
        <v>2400</v>
      </c>
      <c r="R57" s="503">
        <v>2250</v>
      </c>
      <c r="S57" s="503">
        <v>3400</v>
      </c>
      <c r="T57" s="503">
        <v>3160</v>
      </c>
      <c r="U57" s="503">
        <v>3160</v>
      </c>
      <c r="V57" s="503"/>
      <c r="W57" s="503"/>
      <c r="X57" s="503"/>
      <c r="Y57" s="503"/>
    </row>
    <row r="58" spans="1:62" ht="21.9" customHeight="1">
      <c r="A58" s="84" t="s">
        <v>5271</v>
      </c>
      <c r="B58" s="498" t="s">
        <v>2782</v>
      </c>
      <c r="C58" s="498" t="s">
        <v>4859</v>
      </c>
      <c r="D58" s="498" t="s">
        <v>340</v>
      </c>
      <c r="E58" s="498" t="s">
        <v>4857</v>
      </c>
      <c r="F58" s="581" t="s">
        <v>5322</v>
      </c>
      <c r="G58" s="498" t="s">
        <v>340</v>
      </c>
      <c r="H58" s="498" t="s">
        <v>1921</v>
      </c>
      <c r="I58" s="498" t="s">
        <v>4838</v>
      </c>
      <c r="J58" s="584">
        <f t="shared" si="0"/>
        <v>0.9658344283837057</v>
      </c>
      <c r="K58" s="501">
        <v>73.5</v>
      </c>
      <c r="L58" s="501">
        <v>76.099999999999994</v>
      </c>
      <c r="M58" s="582">
        <f t="shared" si="1"/>
        <v>5593.3499999999995</v>
      </c>
      <c r="N58" s="583">
        <v>30.54</v>
      </c>
      <c r="O58" s="503">
        <v>2100</v>
      </c>
      <c r="P58" s="503"/>
      <c r="Q58" s="503">
        <v>2500</v>
      </c>
      <c r="R58" s="503">
        <v>2330</v>
      </c>
      <c r="S58" s="503">
        <v>3300</v>
      </c>
      <c r="T58" s="503">
        <v>3060</v>
      </c>
      <c r="U58" s="503">
        <v>3060</v>
      </c>
      <c r="V58" s="503"/>
      <c r="W58" s="503"/>
      <c r="X58" s="503"/>
      <c r="Y58" s="503"/>
    </row>
    <row r="59" spans="1:62" ht="21.9" customHeight="1">
      <c r="A59" s="84" t="s">
        <v>1314</v>
      </c>
      <c r="B59" s="38" t="s">
        <v>1315</v>
      </c>
      <c r="C59" s="38" t="s">
        <v>1316</v>
      </c>
      <c r="D59" s="38" t="s">
        <v>1317</v>
      </c>
      <c r="E59" s="38" t="s">
        <v>3067</v>
      </c>
      <c r="F59" s="679" t="s">
        <v>3068</v>
      </c>
      <c r="G59" s="38" t="s">
        <v>1317</v>
      </c>
      <c r="H59" s="38" t="s">
        <v>3069</v>
      </c>
      <c r="I59" s="38" t="s">
        <v>3070</v>
      </c>
      <c r="J59" s="676">
        <f>K59/L59</f>
        <v>1.0590551181102361</v>
      </c>
      <c r="K59" s="508">
        <v>80.7</v>
      </c>
      <c r="L59" s="508">
        <v>76.2</v>
      </c>
      <c r="M59" s="98">
        <f>K59*L59</f>
        <v>6149.34</v>
      </c>
      <c r="N59" s="663">
        <v>31.6</v>
      </c>
      <c r="O59" s="510">
        <v>2200</v>
      </c>
      <c r="P59" s="510"/>
      <c r="Q59" s="510">
        <v>2300</v>
      </c>
      <c r="R59" s="510">
        <v>2140</v>
      </c>
      <c r="S59" s="510">
        <v>2950</v>
      </c>
      <c r="T59" s="510">
        <v>2750</v>
      </c>
      <c r="U59" s="510">
        <v>2750</v>
      </c>
      <c r="V59" s="510"/>
      <c r="W59" s="510"/>
      <c r="X59" s="510"/>
      <c r="Y59" s="510"/>
      <c r="AA59" s="1"/>
      <c r="AB59" s="1"/>
      <c r="AC59" s="1"/>
      <c r="AD59" s="1"/>
      <c r="AE59" s="10"/>
    </row>
    <row r="60" spans="1:62" ht="21.9" customHeight="1">
      <c r="A60" s="84" t="s">
        <v>1593</v>
      </c>
      <c r="B60" s="38" t="s">
        <v>1594</v>
      </c>
      <c r="C60" s="38" t="s">
        <v>1595</v>
      </c>
      <c r="D60" s="38" t="s">
        <v>1596</v>
      </c>
      <c r="E60" s="38" t="s">
        <v>1597</v>
      </c>
      <c r="F60" s="679" t="s">
        <v>4441</v>
      </c>
      <c r="G60" s="38" t="s">
        <v>4442</v>
      </c>
      <c r="H60" s="38" t="s">
        <v>4443</v>
      </c>
      <c r="I60" s="38" t="s">
        <v>4444</v>
      </c>
      <c r="J60" s="676">
        <f>K60/L60</f>
        <v>0.45940594059405937</v>
      </c>
      <c r="K60" s="508">
        <v>46.4</v>
      </c>
      <c r="L60" s="517">
        <v>101</v>
      </c>
      <c r="M60" s="98">
        <f>K60*L60</f>
        <v>4686.3999999999996</v>
      </c>
      <c r="N60" s="663">
        <v>23.25</v>
      </c>
      <c r="O60" s="510"/>
      <c r="P60" s="510"/>
      <c r="Q60" s="510">
        <v>4640</v>
      </c>
      <c r="R60" s="510">
        <v>4360</v>
      </c>
      <c r="S60" s="510">
        <v>5750</v>
      </c>
      <c r="T60" s="510">
        <v>5410</v>
      </c>
      <c r="U60" s="510">
        <v>5410</v>
      </c>
      <c r="V60" s="510"/>
      <c r="W60" s="510"/>
      <c r="X60" s="510"/>
      <c r="Y60" s="510"/>
      <c r="AE60" s="10"/>
    </row>
    <row r="61" spans="1:62" ht="21.9" customHeight="1">
      <c r="A61" s="84" t="s">
        <v>5039</v>
      </c>
      <c r="B61" s="498" t="s">
        <v>5040</v>
      </c>
      <c r="C61" s="498" t="s">
        <v>1418</v>
      </c>
      <c r="D61" s="498" t="s">
        <v>3298</v>
      </c>
      <c r="E61" s="498" t="s">
        <v>5041</v>
      </c>
      <c r="F61" s="581" t="s">
        <v>4509</v>
      </c>
      <c r="G61" s="498" t="s">
        <v>5042</v>
      </c>
      <c r="H61" s="498" t="s">
        <v>3005</v>
      </c>
      <c r="I61" s="498" t="s">
        <v>5020</v>
      </c>
      <c r="J61" s="584">
        <f>K61/L61</f>
        <v>0.47899999999999998</v>
      </c>
      <c r="K61" s="501">
        <v>47.9</v>
      </c>
      <c r="L61" s="502">
        <v>100</v>
      </c>
      <c r="M61" s="582">
        <f>K61*L61</f>
        <v>4790</v>
      </c>
      <c r="N61" s="583">
        <v>23.64</v>
      </c>
      <c r="O61" s="503">
        <v>4500</v>
      </c>
      <c r="P61" s="503"/>
      <c r="Q61" s="503">
        <v>4640</v>
      </c>
      <c r="R61" s="503">
        <v>4360</v>
      </c>
      <c r="S61" s="503">
        <v>5750</v>
      </c>
      <c r="T61" s="503">
        <v>5410</v>
      </c>
      <c r="U61" s="503">
        <v>5410</v>
      </c>
      <c r="V61" s="503"/>
      <c r="W61" s="503"/>
      <c r="X61" s="503"/>
      <c r="Y61" s="503"/>
      <c r="AE61" s="161"/>
    </row>
    <row r="62" spans="1:62" ht="21.9" customHeight="1">
      <c r="A62" s="84" t="s">
        <v>3880</v>
      </c>
      <c r="B62" s="498" t="s">
        <v>3878</v>
      </c>
      <c r="C62" s="498" t="s">
        <v>4162</v>
      </c>
      <c r="D62" s="498" t="s">
        <v>1216</v>
      </c>
      <c r="E62" s="498" t="s">
        <v>3879</v>
      </c>
      <c r="F62" s="581" t="s">
        <v>979</v>
      </c>
      <c r="G62" s="498" t="s">
        <v>913</v>
      </c>
      <c r="H62" s="498" t="s">
        <v>2034</v>
      </c>
      <c r="I62" s="498" t="s">
        <v>3065</v>
      </c>
      <c r="J62" s="584">
        <f>K62/L62</f>
        <v>0.55899999999999994</v>
      </c>
      <c r="K62" s="501">
        <v>55.9</v>
      </c>
      <c r="L62" s="502">
        <v>100</v>
      </c>
      <c r="M62" s="582">
        <f>K62*L62</f>
        <v>5590</v>
      </c>
      <c r="N62" s="583">
        <v>27.6</v>
      </c>
      <c r="O62" s="503"/>
      <c r="P62" s="503"/>
      <c r="Q62" s="503">
        <v>4020</v>
      </c>
      <c r="R62" s="503">
        <v>3760</v>
      </c>
      <c r="S62" s="503">
        <v>5000</v>
      </c>
      <c r="T62" s="503">
        <v>4720</v>
      </c>
      <c r="U62" s="503">
        <v>4720</v>
      </c>
      <c r="V62" s="503"/>
      <c r="W62" s="503"/>
      <c r="X62" s="503"/>
      <c r="Y62" s="503"/>
    </row>
    <row r="63" spans="1:62" s="100" customFormat="1" ht="21.9" customHeight="1">
      <c r="A63" s="84" t="s">
        <v>5272</v>
      </c>
      <c r="B63" s="38" t="s">
        <v>2783</v>
      </c>
      <c r="C63" s="38" t="s">
        <v>4860</v>
      </c>
      <c r="D63" s="38" t="s">
        <v>4861</v>
      </c>
      <c r="E63" s="38" t="s">
        <v>1921</v>
      </c>
      <c r="F63" s="679" t="s">
        <v>5322</v>
      </c>
      <c r="G63" s="38" t="s">
        <v>4320</v>
      </c>
      <c r="H63" s="38" t="s">
        <v>4321</v>
      </c>
      <c r="I63" s="38" t="s">
        <v>4838</v>
      </c>
      <c r="J63" s="676">
        <f t="shared" si="0"/>
        <v>0.50806451612903225</v>
      </c>
      <c r="K63" s="508">
        <v>63</v>
      </c>
      <c r="L63" s="517">
        <v>124</v>
      </c>
      <c r="M63" s="98">
        <f t="shared" si="1"/>
        <v>7812</v>
      </c>
      <c r="N63" s="663">
        <v>42.8</v>
      </c>
      <c r="O63" s="510">
        <v>3500</v>
      </c>
      <c r="P63" s="510"/>
      <c r="Q63" s="510">
        <v>4700</v>
      </c>
      <c r="R63" s="510">
        <v>4380</v>
      </c>
      <c r="S63" s="510">
        <v>5900</v>
      </c>
      <c r="T63" s="510">
        <v>5500</v>
      </c>
      <c r="U63" s="510">
        <v>5500</v>
      </c>
      <c r="V63" s="510"/>
      <c r="W63" s="510"/>
      <c r="X63" s="510"/>
      <c r="Y63" s="510"/>
      <c r="Z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</row>
    <row r="64" spans="1:62" ht="21.9" customHeight="1">
      <c r="A64" s="84" t="s">
        <v>5273</v>
      </c>
      <c r="B64" s="38" t="s">
        <v>2783</v>
      </c>
      <c r="C64" s="38" t="s">
        <v>4859</v>
      </c>
      <c r="D64" s="38" t="s">
        <v>4861</v>
      </c>
      <c r="E64" s="38" t="s">
        <v>1921</v>
      </c>
      <c r="F64" s="679" t="s">
        <v>5322</v>
      </c>
      <c r="G64" s="38" t="s">
        <v>4320</v>
      </c>
      <c r="H64" s="38" t="s">
        <v>4322</v>
      </c>
      <c r="I64" s="38" t="s">
        <v>4838</v>
      </c>
      <c r="J64" s="676">
        <f t="shared" si="0"/>
        <v>0.62239999999999995</v>
      </c>
      <c r="K64" s="508">
        <v>77.8</v>
      </c>
      <c r="L64" s="517">
        <v>125</v>
      </c>
      <c r="M64" s="98">
        <f t="shared" si="1"/>
        <v>9725</v>
      </c>
      <c r="N64" s="663">
        <v>50</v>
      </c>
      <c r="O64" s="510">
        <v>3260</v>
      </c>
      <c r="P64" s="510">
        <v>3400</v>
      </c>
      <c r="Q64" s="510">
        <v>3400</v>
      </c>
      <c r="R64" s="510">
        <v>3200</v>
      </c>
      <c r="S64" s="510">
        <v>5100</v>
      </c>
      <c r="T64" s="510">
        <v>4740</v>
      </c>
      <c r="U64" s="510">
        <v>4740</v>
      </c>
      <c r="V64" s="510"/>
      <c r="W64" s="510"/>
      <c r="X64" s="510"/>
      <c r="Y64" s="510"/>
      <c r="AE64" s="56"/>
    </row>
    <row r="65" spans="1:62" s="100" customFormat="1" ht="21.9" customHeight="1">
      <c r="A65" s="84" t="s">
        <v>5274</v>
      </c>
      <c r="B65" s="498" t="s">
        <v>2784</v>
      </c>
      <c r="C65" s="498" t="s">
        <v>4323</v>
      </c>
      <c r="D65" s="498" t="s">
        <v>4324</v>
      </c>
      <c r="E65" s="498" t="s">
        <v>4325</v>
      </c>
      <c r="F65" s="581" t="s">
        <v>5322</v>
      </c>
      <c r="G65" s="498" t="s">
        <v>4324</v>
      </c>
      <c r="H65" s="498" t="s">
        <v>4326</v>
      </c>
      <c r="I65" s="498" t="s">
        <v>4838</v>
      </c>
      <c r="J65" s="584">
        <f t="shared" si="0"/>
        <v>0.62906504065040647</v>
      </c>
      <c r="K65" s="501">
        <v>61.9</v>
      </c>
      <c r="L65" s="501">
        <v>98.4</v>
      </c>
      <c r="M65" s="582">
        <f t="shared" si="1"/>
        <v>6090.96</v>
      </c>
      <c r="N65" s="583">
        <v>32</v>
      </c>
      <c r="O65" s="503">
        <v>3300</v>
      </c>
      <c r="P65" s="503"/>
      <c r="Q65" s="503">
        <v>3800</v>
      </c>
      <c r="R65" s="503">
        <v>3540</v>
      </c>
      <c r="S65" s="503">
        <v>4800</v>
      </c>
      <c r="T65" s="503">
        <v>4470</v>
      </c>
      <c r="U65" s="503">
        <v>4470</v>
      </c>
      <c r="V65" s="503"/>
      <c r="W65" s="503"/>
      <c r="X65" s="503"/>
      <c r="Y65" s="503"/>
      <c r="Z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</row>
    <row r="66" spans="1:62" ht="21.9" customHeight="1">
      <c r="A66" s="84" t="s">
        <v>3663</v>
      </c>
      <c r="B66" s="498" t="s">
        <v>2784</v>
      </c>
      <c r="C66" s="498" t="s">
        <v>4327</v>
      </c>
      <c r="D66" s="498" t="s">
        <v>4324</v>
      </c>
      <c r="E66" s="498" t="s">
        <v>4325</v>
      </c>
      <c r="F66" s="581" t="s">
        <v>5322</v>
      </c>
      <c r="G66" s="498" t="s">
        <v>4324</v>
      </c>
      <c r="H66" s="498" t="s">
        <v>341</v>
      </c>
      <c r="I66" s="498" t="s">
        <v>4838</v>
      </c>
      <c r="J66" s="584">
        <f t="shared" si="0"/>
        <v>0.81443298969072164</v>
      </c>
      <c r="K66" s="501">
        <v>79</v>
      </c>
      <c r="L66" s="501">
        <v>97</v>
      </c>
      <c r="M66" s="582">
        <f t="shared" si="1"/>
        <v>7663</v>
      </c>
      <c r="N66" s="583">
        <v>39.700000000000003</v>
      </c>
      <c r="O66" s="503">
        <v>2900</v>
      </c>
      <c r="P66" s="503">
        <v>2900</v>
      </c>
      <c r="Q66" s="503">
        <v>2900</v>
      </c>
      <c r="R66" s="503">
        <v>2700</v>
      </c>
      <c r="S66" s="503">
        <v>3700</v>
      </c>
      <c r="T66" s="503">
        <v>3450</v>
      </c>
      <c r="U66" s="503">
        <v>3450</v>
      </c>
      <c r="V66" s="503"/>
      <c r="W66" s="503"/>
      <c r="X66" s="503"/>
      <c r="Y66" s="503"/>
    </row>
    <row r="67" spans="1:62" ht="21.9" customHeight="1">
      <c r="A67" s="84" t="s">
        <v>3664</v>
      </c>
      <c r="B67" s="38" t="s">
        <v>2784</v>
      </c>
      <c r="C67" s="38" t="s">
        <v>1882</v>
      </c>
      <c r="D67" s="38" t="s">
        <v>4324</v>
      </c>
      <c r="E67" s="38" t="s">
        <v>4325</v>
      </c>
      <c r="F67" s="679" t="s">
        <v>5322</v>
      </c>
      <c r="G67" s="38" t="s">
        <v>4324</v>
      </c>
      <c r="H67" s="38" t="s">
        <v>1883</v>
      </c>
      <c r="I67" s="38" t="s">
        <v>4838</v>
      </c>
      <c r="J67" s="676">
        <f t="shared" si="0"/>
        <v>0.83917525773195878</v>
      </c>
      <c r="K67" s="508">
        <v>81.400000000000006</v>
      </c>
      <c r="L67" s="508">
        <v>97</v>
      </c>
      <c r="M67" s="98">
        <f t="shared" si="1"/>
        <v>7895.8</v>
      </c>
      <c r="N67" s="663">
        <v>41</v>
      </c>
      <c r="O67" s="510">
        <v>2760</v>
      </c>
      <c r="P67" s="510">
        <v>2760</v>
      </c>
      <c r="Q67" s="510">
        <v>2760</v>
      </c>
      <c r="R67" s="510">
        <v>2580</v>
      </c>
      <c r="S67" s="510">
        <v>3900</v>
      </c>
      <c r="T67" s="510">
        <v>3610</v>
      </c>
      <c r="U67" s="510">
        <v>3610</v>
      </c>
      <c r="V67" s="510"/>
      <c r="W67" s="510"/>
      <c r="X67" s="510"/>
      <c r="Y67" s="510"/>
    </row>
    <row r="68" spans="1:62" ht="21.9" customHeight="1">
      <c r="A68" s="84" t="s">
        <v>3665</v>
      </c>
      <c r="B68" s="38" t="s">
        <v>2785</v>
      </c>
      <c r="C68" s="38" t="s">
        <v>4803</v>
      </c>
      <c r="D68" s="38" t="s">
        <v>4804</v>
      </c>
      <c r="E68" s="38" t="s">
        <v>4805</v>
      </c>
      <c r="F68" s="679" t="s">
        <v>5322</v>
      </c>
      <c r="G68" s="38" t="s">
        <v>4804</v>
      </c>
      <c r="H68" s="38" t="s">
        <v>3037</v>
      </c>
      <c r="I68" s="38" t="s">
        <v>4838</v>
      </c>
      <c r="J68" s="676">
        <f t="shared" si="0"/>
        <v>0.61909090909090903</v>
      </c>
      <c r="K68" s="508">
        <v>68.099999999999994</v>
      </c>
      <c r="L68" s="517">
        <v>110</v>
      </c>
      <c r="M68" s="98">
        <f t="shared" si="1"/>
        <v>7490.9999999999991</v>
      </c>
      <c r="N68" s="663">
        <v>40.5</v>
      </c>
      <c r="O68" s="510">
        <v>3350</v>
      </c>
      <c r="P68" s="510"/>
      <c r="Q68" s="510">
        <v>3900</v>
      </c>
      <c r="R68" s="510">
        <v>3630</v>
      </c>
      <c r="S68" s="510">
        <v>5000</v>
      </c>
      <c r="T68" s="510">
        <v>4650</v>
      </c>
      <c r="U68" s="510">
        <v>4650</v>
      </c>
      <c r="V68" s="510"/>
      <c r="W68" s="510"/>
      <c r="X68" s="510"/>
      <c r="Y68" s="510"/>
    </row>
    <row r="69" spans="1:62" ht="21.9" customHeight="1">
      <c r="A69" s="84" t="s">
        <v>3666</v>
      </c>
      <c r="B69" s="498" t="s">
        <v>2786</v>
      </c>
      <c r="C69" s="498" t="s">
        <v>3038</v>
      </c>
      <c r="D69" s="498" t="s">
        <v>4804</v>
      </c>
      <c r="E69" s="498" t="s">
        <v>4805</v>
      </c>
      <c r="F69" s="581" t="s">
        <v>5322</v>
      </c>
      <c r="G69" s="498" t="s">
        <v>4804</v>
      </c>
      <c r="H69" s="498" t="s">
        <v>3039</v>
      </c>
      <c r="I69" s="498" t="s">
        <v>4838</v>
      </c>
      <c r="J69" s="584">
        <f t="shared" si="0"/>
        <v>0.66697247706422025</v>
      </c>
      <c r="K69" s="501">
        <v>72.7</v>
      </c>
      <c r="L69" s="502">
        <v>109</v>
      </c>
      <c r="M69" s="582">
        <f t="shared" si="1"/>
        <v>7924.3</v>
      </c>
      <c r="N69" s="583">
        <v>44.6</v>
      </c>
      <c r="O69" s="503">
        <v>3300</v>
      </c>
      <c r="P69" s="503"/>
      <c r="Q69" s="503">
        <v>3700</v>
      </c>
      <c r="R69" s="503">
        <v>3440</v>
      </c>
      <c r="S69" s="503">
        <v>4700</v>
      </c>
      <c r="T69" s="503">
        <v>4370</v>
      </c>
      <c r="U69" s="503">
        <v>4370</v>
      </c>
      <c r="V69" s="503"/>
      <c r="W69" s="503"/>
      <c r="X69" s="503"/>
      <c r="Y69" s="503"/>
    </row>
    <row r="70" spans="1:62" ht="21.9" customHeight="1">
      <c r="A70" s="84" t="s">
        <v>3667</v>
      </c>
      <c r="B70" s="498" t="s">
        <v>3392</v>
      </c>
      <c r="C70" s="498" t="s">
        <v>3040</v>
      </c>
      <c r="D70" s="498" t="s">
        <v>3041</v>
      </c>
      <c r="E70" s="498" t="s">
        <v>4812</v>
      </c>
      <c r="F70" s="581" t="s">
        <v>5322</v>
      </c>
      <c r="G70" s="498" t="s">
        <v>3041</v>
      </c>
      <c r="H70" s="498" t="s">
        <v>2770</v>
      </c>
      <c r="I70" s="498" t="s">
        <v>4838</v>
      </c>
      <c r="J70" s="584">
        <f t="shared" si="0"/>
        <v>0.68165137614678895</v>
      </c>
      <c r="K70" s="501">
        <v>74.3</v>
      </c>
      <c r="L70" s="502">
        <v>109</v>
      </c>
      <c r="M70" s="582">
        <f t="shared" si="1"/>
        <v>8098.7</v>
      </c>
      <c r="N70" s="583">
        <v>45.4</v>
      </c>
      <c r="O70" s="503">
        <v>3170</v>
      </c>
      <c r="P70" s="503"/>
      <c r="Q70" s="503">
        <v>3600</v>
      </c>
      <c r="R70" s="503">
        <v>3350</v>
      </c>
      <c r="S70" s="503">
        <v>4600</v>
      </c>
      <c r="T70" s="503">
        <v>4270</v>
      </c>
      <c r="U70" s="503">
        <v>4270</v>
      </c>
      <c r="V70" s="503"/>
      <c r="W70" s="503"/>
      <c r="X70" s="503"/>
      <c r="Y70" s="503"/>
    </row>
    <row r="71" spans="1:62" s="100" customFormat="1" ht="21.9" customHeight="1">
      <c r="A71" s="99" t="s">
        <v>4570</v>
      </c>
      <c r="B71" s="722" t="s">
        <v>4571</v>
      </c>
      <c r="C71" s="722" t="s">
        <v>4572</v>
      </c>
      <c r="D71" s="722" t="s">
        <v>1602</v>
      </c>
      <c r="E71" s="722" t="s">
        <v>4573</v>
      </c>
      <c r="F71" s="852" t="s">
        <v>979</v>
      </c>
      <c r="G71" s="722" t="s">
        <v>4574</v>
      </c>
      <c r="H71" s="722" t="s">
        <v>362</v>
      </c>
      <c r="I71" s="722" t="s">
        <v>3064</v>
      </c>
      <c r="J71" s="777">
        <f t="shared" si="0"/>
        <v>0.7412844036697247</v>
      </c>
      <c r="K71" s="479">
        <v>80.8</v>
      </c>
      <c r="L71" s="662">
        <v>109</v>
      </c>
      <c r="M71" s="478">
        <f t="shared" si="1"/>
        <v>8807.1999999999989</v>
      </c>
      <c r="N71" s="657">
        <v>46.3</v>
      </c>
      <c r="O71" s="693">
        <v>3000</v>
      </c>
      <c r="P71" s="693"/>
      <c r="Q71" s="693">
        <v>3200</v>
      </c>
      <c r="R71" s="693">
        <v>2990</v>
      </c>
      <c r="S71" s="693">
        <v>4100</v>
      </c>
      <c r="T71" s="693">
        <v>3820</v>
      </c>
      <c r="U71" s="693">
        <v>3820</v>
      </c>
      <c r="V71" s="693"/>
      <c r="W71" s="693"/>
      <c r="X71" s="693"/>
      <c r="Y71" s="693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</row>
    <row r="72" spans="1:62" s="100" customFormat="1" ht="21.9" customHeight="1">
      <c r="A72" s="84" t="s">
        <v>3668</v>
      </c>
      <c r="B72" s="38" t="s">
        <v>3392</v>
      </c>
      <c r="C72" s="38" t="s">
        <v>4813</v>
      </c>
      <c r="D72" s="38" t="s">
        <v>3041</v>
      </c>
      <c r="E72" s="38" t="s">
        <v>4812</v>
      </c>
      <c r="F72" s="679" t="s">
        <v>5322</v>
      </c>
      <c r="G72" s="38" t="s">
        <v>3041</v>
      </c>
      <c r="H72" s="38" t="s">
        <v>4814</v>
      </c>
      <c r="I72" s="38" t="s">
        <v>4838</v>
      </c>
      <c r="J72" s="676">
        <f t="shared" si="0"/>
        <v>0.77314814814814814</v>
      </c>
      <c r="K72" s="508">
        <v>83.5</v>
      </c>
      <c r="L72" s="517">
        <v>108</v>
      </c>
      <c r="M72" s="98">
        <f t="shared" si="1"/>
        <v>9018</v>
      </c>
      <c r="N72" s="663">
        <v>48</v>
      </c>
      <c r="O72" s="510">
        <v>2950</v>
      </c>
      <c r="P72" s="510"/>
      <c r="Q72" s="510">
        <v>3110</v>
      </c>
      <c r="R72" s="510">
        <v>2900</v>
      </c>
      <c r="S72" s="510">
        <v>3970</v>
      </c>
      <c r="T72" s="510">
        <v>3700</v>
      </c>
      <c r="U72" s="510">
        <v>3700</v>
      </c>
      <c r="V72" s="510"/>
      <c r="W72" s="510"/>
      <c r="X72" s="510"/>
      <c r="Y72" s="510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</row>
    <row r="73" spans="1:62" ht="21.9" customHeight="1">
      <c r="A73" s="84" t="s">
        <v>3669</v>
      </c>
      <c r="B73" s="498" t="s">
        <v>2785</v>
      </c>
      <c r="C73" s="498" t="s">
        <v>4816</v>
      </c>
      <c r="D73" s="498" t="s">
        <v>4804</v>
      </c>
      <c r="E73" s="498" t="s">
        <v>4812</v>
      </c>
      <c r="F73" s="581" t="s">
        <v>5322</v>
      </c>
      <c r="G73" s="498" t="s">
        <v>4804</v>
      </c>
      <c r="H73" s="498" t="s">
        <v>4817</v>
      </c>
      <c r="I73" s="498" t="s">
        <v>4838</v>
      </c>
      <c r="J73" s="584">
        <f t="shared" si="0"/>
        <v>0.83981481481481479</v>
      </c>
      <c r="K73" s="501">
        <v>90.7</v>
      </c>
      <c r="L73" s="502">
        <v>108</v>
      </c>
      <c r="M73" s="582">
        <f t="shared" si="1"/>
        <v>9795.6</v>
      </c>
      <c r="N73" s="583">
        <v>51.6</v>
      </c>
      <c r="O73" s="503"/>
      <c r="P73" s="503"/>
      <c r="Q73" s="503">
        <v>2800</v>
      </c>
      <c r="R73" s="503">
        <v>2610</v>
      </c>
      <c r="S73" s="503">
        <v>3900</v>
      </c>
      <c r="T73" s="503">
        <v>3610</v>
      </c>
      <c r="U73" s="503">
        <v>3610</v>
      </c>
      <c r="V73" s="503"/>
      <c r="W73" s="503"/>
      <c r="X73" s="503"/>
      <c r="Y73" s="503"/>
    </row>
    <row r="74" spans="1:62" ht="21.9" customHeight="1">
      <c r="A74" s="84" t="s">
        <v>2791</v>
      </c>
      <c r="B74" s="498" t="s">
        <v>2785</v>
      </c>
      <c r="C74" s="498" t="s">
        <v>4818</v>
      </c>
      <c r="D74" s="498" t="s">
        <v>4804</v>
      </c>
      <c r="E74" s="498" t="s">
        <v>4812</v>
      </c>
      <c r="F74" s="581" t="s">
        <v>5322</v>
      </c>
      <c r="G74" s="498" t="s">
        <v>4804</v>
      </c>
      <c r="H74" s="498" t="s">
        <v>4815</v>
      </c>
      <c r="I74" s="498" t="s">
        <v>4838</v>
      </c>
      <c r="J74" s="584">
        <f t="shared" si="0"/>
        <v>0.83486238532110091</v>
      </c>
      <c r="K74" s="501">
        <v>91</v>
      </c>
      <c r="L74" s="502">
        <v>109</v>
      </c>
      <c r="M74" s="582">
        <f t="shared" si="1"/>
        <v>9919</v>
      </c>
      <c r="N74" s="583">
        <v>52</v>
      </c>
      <c r="O74" s="503">
        <v>2720</v>
      </c>
      <c r="P74" s="503">
        <v>2800</v>
      </c>
      <c r="Q74" s="503">
        <v>2800</v>
      </c>
      <c r="R74" s="503">
        <v>2610</v>
      </c>
      <c r="S74" s="503">
        <v>3850</v>
      </c>
      <c r="T74" s="503">
        <v>3570</v>
      </c>
      <c r="U74" s="503">
        <v>3570</v>
      </c>
      <c r="V74" s="503"/>
      <c r="W74" s="503"/>
      <c r="X74" s="503"/>
      <c r="Y74" s="503"/>
    </row>
    <row r="75" spans="1:62" ht="21.9" customHeight="1">
      <c r="A75" s="84" t="s">
        <v>2792</v>
      </c>
      <c r="B75" s="38" t="s">
        <v>2785</v>
      </c>
      <c r="C75" s="38" t="s">
        <v>4819</v>
      </c>
      <c r="D75" s="38" t="s">
        <v>4804</v>
      </c>
      <c r="E75" s="38" t="s">
        <v>4805</v>
      </c>
      <c r="F75" s="679" t="s">
        <v>5322</v>
      </c>
      <c r="G75" s="38" t="s">
        <v>4804</v>
      </c>
      <c r="H75" s="38" t="s">
        <v>4820</v>
      </c>
      <c r="I75" s="38" t="s">
        <v>4838</v>
      </c>
      <c r="J75" s="676">
        <f t="shared" si="0"/>
        <v>0.85321100917431192</v>
      </c>
      <c r="K75" s="508">
        <v>93</v>
      </c>
      <c r="L75" s="517">
        <v>109</v>
      </c>
      <c r="M75" s="98">
        <f t="shared" si="1"/>
        <v>10137</v>
      </c>
      <c r="N75" s="663">
        <v>53</v>
      </c>
      <c r="O75" s="510">
        <v>2600</v>
      </c>
      <c r="P75" s="510">
        <v>2700</v>
      </c>
      <c r="Q75" s="510">
        <v>2700</v>
      </c>
      <c r="R75" s="510">
        <v>2520</v>
      </c>
      <c r="S75" s="510">
        <v>3750</v>
      </c>
      <c r="T75" s="510">
        <v>3480</v>
      </c>
      <c r="U75" s="510">
        <v>3480</v>
      </c>
      <c r="V75" s="510"/>
      <c r="W75" s="510"/>
      <c r="X75" s="510"/>
      <c r="Y75" s="510"/>
    </row>
    <row r="76" spans="1:62" ht="21.9" customHeight="1">
      <c r="A76" s="84" t="s">
        <v>2793</v>
      </c>
      <c r="B76" s="38" t="s">
        <v>653</v>
      </c>
      <c r="C76" s="38" t="s">
        <v>4821</v>
      </c>
      <c r="D76" s="38" t="s">
        <v>4804</v>
      </c>
      <c r="E76" s="38" t="s">
        <v>4805</v>
      </c>
      <c r="F76" s="679" t="s">
        <v>5322</v>
      </c>
      <c r="G76" s="38" t="s">
        <v>4804</v>
      </c>
      <c r="H76" s="38" t="s">
        <v>4822</v>
      </c>
      <c r="I76" s="38" t="s">
        <v>4838</v>
      </c>
      <c r="J76" s="676">
        <f t="shared" ref="J76:J100" si="2">K76/L76</f>
        <v>0.87870370370370376</v>
      </c>
      <c r="K76" s="508">
        <v>94.9</v>
      </c>
      <c r="L76" s="517">
        <v>108</v>
      </c>
      <c r="M76" s="98">
        <f t="shared" ref="M76:M100" si="3">K76*L76</f>
        <v>10249.200000000001</v>
      </c>
      <c r="N76" s="663">
        <v>53.4</v>
      </c>
      <c r="O76" s="510"/>
      <c r="P76" s="510">
        <v>2700</v>
      </c>
      <c r="Q76" s="510">
        <v>2700</v>
      </c>
      <c r="R76" s="510">
        <v>2520</v>
      </c>
      <c r="S76" s="510">
        <v>3700</v>
      </c>
      <c r="T76" s="510">
        <v>3430</v>
      </c>
      <c r="U76" s="510">
        <v>3430</v>
      </c>
      <c r="V76" s="510"/>
      <c r="W76" s="510"/>
      <c r="X76" s="510"/>
      <c r="Y76" s="510"/>
    </row>
    <row r="77" spans="1:62" ht="21.9" customHeight="1">
      <c r="A77" s="84" t="s">
        <v>2794</v>
      </c>
      <c r="B77" s="498" t="s">
        <v>1531</v>
      </c>
      <c r="C77" s="498" t="s">
        <v>1938</v>
      </c>
      <c r="D77" s="498" t="s">
        <v>4823</v>
      </c>
      <c r="E77" s="498" t="s">
        <v>1935</v>
      </c>
      <c r="F77" s="498" t="s">
        <v>1532</v>
      </c>
      <c r="G77" s="498" t="s">
        <v>2726</v>
      </c>
      <c r="H77" s="498" t="s">
        <v>1937</v>
      </c>
      <c r="I77" s="498" t="s">
        <v>1968</v>
      </c>
      <c r="J77" s="584">
        <f t="shared" si="2"/>
        <v>0.34960629921259839</v>
      </c>
      <c r="K77" s="501">
        <v>44.4</v>
      </c>
      <c r="L77" s="502">
        <v>127</v>
      </c>
      <c r="M77" s="582">
        <f t="shared" si="3"/>
        <v>5638.8</v>
      </c>
      <c r="N77" s="583">
        <v>29.8</v>
      </c>
      <c r="O77" s="503">
        <v>6100</v>
      </c>
      <c r="P77" s="503"/>
      <c r="Q77" s="503">
        <v>6250</v>
      </c>
      <c r="R77" s="503">
        <v>5860</v>
      </c>
      <c r="S77" s="503">
        <v>7800</v>
      </c>
      <c r="T77" s="503">
        <v>7320</v>
      </c>
      <c r="U77" s="503">
        <v>7320</v>
      </c>
      <c r="V77" s="503"/>
      <c r="W77" s="503"/>
      <c r="X77" s="503"/>
      <c r="Y77" s="503"/>
    </row>
    <row r="78" spans="1:62" ht="21.9" customHeight="1">
      <c r="A78" s="84" t="s">
        <v>1524</v>
      </c>
      <c r="B78" s="498" t="s">
        <v>1531</v>
      </c>
      <c r="C78" s="498" t="s">
        <v>1969</v>
      </c>
      <c r="D78" s="498" t="s">
        <v>3845</v>
      </c>
      <c r="E78" s="498" t="s">
        <v>525</v>
      </c>
      <c r="F78" s="498" t="s">
        <v>2118</v>
      </c>
      <c r="G78" s="498" t="s">
        <v>1936</v>
      </c>
      <c r="H78" s="498" t="s">
        <v>526</v>
      </c>
      <c r="I78" s="498" t="s">
        <v>1968</v>
      </c>
      <c r="J78" s="584">
        <f t="shared" si="2"/>
        <v>0.35555555555555551</v>
      </c>
      <c r="K78" s="501">
        <v>44.8</v>
      </c>
      <c r="L78" s="502">
        <v>126</v>
      </c>
      <c r="M78" s="582">
        <f t="shared" si="3"/>
        <v>5644.7999999999993</v>
      </c>
      <c r="N78" s="583">
        <v>29.9</v>
      </c>
      <c r="O78" s="503">
        <v>6100</v>
      </c>
      <c r="P78" s="503"/>
      <c r="Q78" s="503">
        <v>6100</v>
      </c>
      <c r="R78" s="503">
        <v>5720</v>
      </c>
      <c r="S78" s="503">
        <v>7700</v>
      </c>
      <c r="T78" s="503">
        <v>7220</v>
      </c>
      <c r="U78" s="503">
        <v>7220</v>
      </c>
      <c r="V78" s="503"/>
      <c r="W78" s="503"/>
      <c r="X78" s="503"/>
      <c r="Y78" s="503"/>
    </row>
    <row r="79" spans="1:62" ht="21.9" customHeight="1">
      <c r="A79" s="84" t="s">
        <v>79</v>
      </c>
      <c r="B79" s="38" t="s">
        <v>1531</v>
      </c>
      <c r="C79" s="38" t="s">
        <v>80</v>
      </c>
      <c r="D79" s="38" t="s">
        <v>3845</v>
      </c>
      <c r="E79" s="38" t="s">
        <v>525</v>
      </c>
      <c r="F79" s="38" t="s">
        <v>2118</v>
      </c>
      <c r="G79" s="38" t="s">
        <v>1936</v>
      </c>
      <c r="H79" s="38" t="s">
        <v>81</v>
      </c>
      <c r="I79" s="38" t="s">
        <v>1968</v>
      </c>
      <c r="J79" s="676">
        <f>K79/L79</f>
        <v>0.40447761194029852</v>
      </c>
      <c r="K79" s="508">
        <v>54.2</v>
      </c>
      <c r="L79" s="517">
        <v>134</v>
      </c>
      <c r="M79" s="98">
        <f>K79*L79</f>
        <v>7262.8</v>
      </c>
      <c r="N79" s="663">
        <v>39</v>
      </c>
      <c r="O79" s="510">
        <v>5330</v>
      </c>
      <c r="P79" s="510">
        <v>5500</v>
      </c>
      <c r="Q79" s="510">
        <v>5500</v>
      </c>
      <c r="R79" s="510">
        <v>5160</v>
      </c>
      <c r="S79" s="510">
        <v>6900</v>
      </c>
      <c r="T79" s="510">
        <v>6460</v>
      </c>
      <c r="U79" s="510">
        <v>6460</v>
      </c>
      <c r="V79" s="510"/>
      <c r="W79" s="510"/>
      <c r="X79" s="510"/>
      <c r="Y79" s="510"/>
    </row>
    <row r="80" spans="1:62" ht="21.9" customHeight="1">
      <c r="A80" s="84" t="s">
        <v>5294</v>
      </c>
      <c r="B80" s="38" t="s">
        <v>5295</v>
      </c>
      <c r="C80" s="38" t="s">
        <v>5296</v>
      </c>
      <c r="D80" s="38" t="s">
        <v>3845</v>
      </c>
      <c r="E80" s="38" t="s">
        <v>525</v>
      </c>
      <c r="F80" s="38" t="s">
        <v>2118</v>
      </c>
      <c r="G80" s="38" t="s">
        <v>5297</v>
      </c>
      <c r="H80" s="38" t="s">
        <v>5298</v>
      </c>
      <c r="I80" s="38" t="s">
        <v>5019</v>
      </c>
      <c r="J80" s="676">
        <f>K80/L80</f>
        <v>0.40746268656716417</v>
      </c>
      <c r="K80" s="508">
        <v>54.6</v>
      </c>
      <c r="L80" s="517">
        <v>134</v>
      </c>
      <c r="M80" s="98">
        <f>K80*L80</f>
        <v>7316.4000000000005</v>
      </c>
      <c r="N80" s="663">
        <v>39.200000000000003</v>
      </c>
      <c r="O80" s="510"/>
      <c r="P80" s="510">
        <v>5450</v>
      </c>
      <c r="Q80" s="510">
        <v>5450</v>
      </c>
      <c r="R80" s="510">
        <v>5110</v>
      </c>
      <c r="S80" s="510">
        <v>6830</v>
      </c>
      <c r="T80" s="510">
        <v>6400</v>
      </c>
      <c r="U80" s="510">
        <v>6400</v>
      </c>
      <c r="V80" s="510"/>
      <c r="W80" s="510"/>
      <c r="X80" s="510"/>
      <c r="Y80" s="510"/>
    </row>
    <row r="81" spans="1:62" ht="21.9" customHeight="1">
      <c r="A81" s="84" t="s">
        <v>309</v>
      </c>
      <c r="B81" s="498" t="s">
        <v>3393</v>
      </c>
      <c r="C81" s="498" t="s">
        <v>527</v>
      </c>
      <c r="D81" s="498" t="s">
        <v>528</v>
      </c>
      <c r="E81" s="498" t="s">
        <v>529</v>
      </c>
      <c r="F81" s="581" t="s">
        <v>5322</v>
      </c>
      <c r="G81" s="498" t="s">
        <v>528</v>
      </c>
      <c r="H81" s="498" t="s">
        <v>4814</v>
      </c>
      <c r="I81" s="498" t="s">
        <v>4838</v>
      </c>
      <c r="J81" s="584">
        <f t="shared" si="2"/>
        <v>0.67679999999999996</v>
      </c>
      <c r="K81" s="501">
        <v>84.6</v>
      </c>
      <c r="L81" s="502">
        <v>125</v>
      </c>
      <c r="M81" s="582">
        <f t="shared" si="3"/>
        <v>10575</v>
      </c>
      <c r="N81" s="583">
        <v>56.7</v>
      </c>
      <c r="O81" s="503">
        <v>3500</v>
      </c>
      <c r="P81" s="503">
        <v>3650</v>
      </c>
      <c r="Q81" s="503">
        <v>3650</v>
      </c>
      <c r="R81" s="503">
        <v>3400</v>
      </c>
      <c r="S81" s="503">
        <v>4800</v>
      </c>
      <c r="T81" s="503">
        <v>4450</v>
      </c>
      <c r="U81" s="503">
        <v>4450</v>
      </c>
      <c r="V81" s="503"/>
      <c r="W81" s="503"/>
      <c r="X81" s="503"/>
      <c r="Y81" s="503"/>
    </row>
    <row r="82" spans="1:62" ht="21.9" customHeight="1">
      <c r="A82" s="84" t="s">
        <v>310</v>
      </c>
      <c r="B82" s="498" t="s">
        <v>3393</v>
      </c>
      <c r="C82" s="498" t="s">
        <v>530</v>
      </c>
      <c r="D82" s="498" t="s">
        <v>528</v>
      </c>
      <c r="E82" s="498" t="s">
        <v>529</v>
      </c>
      <c r="F82" s="581" t="s">
        <v>5322</v>
      </c>
      <c r="G82" s="498" t="s">
        <v>528</v>
      </c>
      <c r="H82" s="498" t="s">
        <v>3289</v>
      </c>
      <c r="I82" s="498" t="s">
        <v>4838</v>
      </c>
      <c r="J82" s="584">
        <f t="shared" si="2"/>
        <v>0.76129032258064522</v>
      </c>
      <c r="K82" s="501">
        <v>94.4</v>
      </c>
      <c r="L82" s="502">
        <v>124</v>
      </c>
      <c r="M82" s="582">
        <f t="shared" si="3"/>
        <v>11705.6</v>
      </c>
      <c r="N82" s="583">
        <v>61.5</v>
      </c>
      <c r="O82" s="503">
        <v>3110</v>
      </c>
      <c r="P82" s="503">
        <v>3250</v>
      </c>
      <c r="Q82" s="503">
        <v>3250</v>
      </c>
      <c r="R82" s="503">
        <v>3020</v>
      </c>
      <c r="S82" s="503">
        <v>4200</v>
      </c>
      <c r="T82" s="503">
        <v>3900</v>
      </c>
      <c r="U82" s="503">
        <v>3900</v>
      </c>
      <c r="V82" s="503"/>
      <c r="W82" s="503"/>
      <c r="X82" s="503"/>
      <c r="Y82" s="503"/>
    </row>
    <row r="83" spans="1:62" ht="21.9" customHeight="1">
      <c r="A83" s="84" t="s">
        <v>311</v>
      </c>
      <c r="B83" s="38" t="s">
        <v>3393</v>
      </c>
      <c r="C83" s="38" t="s">
        <v>3290</v>
      </c>
      <c r="D83" s="38" t="s">
        <v>528</v>
      </c>
      <c r="E83" s="38" t="s">
        <v>529</v>
      </c>
      <c r="F83" s="679" t="s">
        <v>5322</v>
      </c>
      <c r="G83" s="38" t="s">
        <v>528</v>
      </c>
      <c r="H83" s="38" t="s">
        <v>4856</v>
      </c>
      <c r="I83" s="38" t="s">
        <v>4838</v>
      </c>
      <c r="J83" s="676">
        <f t="shared" si="2"/>
        <v>0.79512195121951212</v>
      </c>
      <c r="K83" s="508">
        <v>97.8</v>
      </c>
      <c r="L83" s="517">
        <v>123</v>
      </c>
      <c r="M83" s="98">
        <f t="shared" si="3"/>
        <v>12029.4</v>
      </c>
      <c r="N83" s="663">
        <v>63.7</v>
      </c>
      <c r="O83" s="510">
        <v>2970</v>
      </c>
      <c r="P83" s="510">
        <v>3100</v>
      </c>
      <c r="Q83" s="510">
        <v>3100</v>
      </c>
      <c r="R83" s="510">
        <v>2880</v>
      </c>
      <c r="S83" s="510">
        <v>4000</v>
      </c>
      <c r="T83" s="510">
        <v>3710</v>
      </c>
      <c r="U83" s="510">
        <v>3710</v>
      </c>
      <c r="V83" s="510"/>
      <c r="W83" s="510"/>
      <c r="X83" s="510"/>
      <c r="Y83" s="510"/>
    </row>
    <row r="84" spans="1:62" ht="21.9" customHeight="1">
      <c r="A84" s="84" t="s">
        <v>312</v>
      </c>
      <c r="B84" s="38" t="s">
        <v>3393</v>
      </c>
      <c r="C84" s="38" t="s">
        <v>3291</v>
      </c>
      <c r="D84" s="38" t="s">
        <v>528</v>
      </c>
      <c r="E84" s="38" t="s">
        <v>529</v>
      </c>
      <c r="F84" s="679" t="s">
        <v>5322</v>
      </c>
      <c r="G84" s="38" t="s">
        <v>528</v>
      </c>
      <c r="H84" s="38" t="s">
        <v>3452</v>
      </c>
      <c r="I84" s="38" t="s">
        <v>4838</v>
      </c>
      <c r="J84" s="676">
        <f t="shared" si="2"/>
        <v>0.80162601626016261</v>
      </c>
      <c r="K84" s="508">
        <v>98.6</v>
      </c>
      <c r="L84" s="517">
        <v>123</v>
      </c>
      <c r="M84" s="98">
        <f t="shared" si="3"/>
        <v>12127.8</v>
      </c>
      <c r="N84" s="663">
        <v>64</v>
      </c>
      <c r="O84" s="510">
        <v>2970</v>
      </c>
      <c r="P84" s="510"/>
      <c r="Q84" s="510">
        <v>3100</v>
      </c>
      <c r="R84" s="510">
        <v>2880</v>
      </c>
      <c r="S84" s="510">
        <v>3980</v>
      </c>
      <c r="T84" s="510">
        <v>3700</v>
      </c>
      <c r="U84" s="510">
        <v>3700</v>
      </c>
      <c r="V84" s="510"/>
      <c r="W84" s="510"/>
      <c r="X84" s="510"/>
      <c r="Y84" s="510"/>
    </row>
    <row r="85" spans="1:62" ht="21.9" customHeight="1">
      <c r="A85" s="84" t="s">
        <v>313</v>
      </c>
      <c r="B85" s="498" t="s">
        <v>3393</v>
      </c>
      <c r="C85" s="498" t="s">
        <v>4052</v>
      </c>
      <c r="D85" s="498" t="s">
        <v>528</v>
      </c>
      <c r="E85" s="498" t="s">
        <v>529</v>
      </c>
      <c r="F85" s="581" t="s">
        <v>5322</v>
      </c>
      <c r="G85" s="498" t="s">
        <v>528</v>
      </c>
      <c r="H85" s="498" t="s">
        <v>4053</v>
      </c>
      <c r="I85" s="498" t="s">
        <v>4838</v>
      </c>
      <c r="J85" s="584">
        <f t="shared" si="2"/>
        <v>0.83739837398373984</v>
      </c>
      <c r="K85" s="502">
        <v>103</v>
      </c>
      <c r="L85" s="502">
        <v>123</v>
      </c>
      <c r="M85" s="582">
        <f t="shared" si="3"/>
        <v>12669</v>
      </c>
      <c r="N85" s="583">
        <v>66</v>
      </c>
      <c r="O85" s="503">
        <v>2900</v>
      </c>
      <c r="P85" s="503">
        <v>2900</v>
      </c>
      <c r="Q85" s="503">
        <v>2900</v>
      </c>
      <c r="R85" s="503">
        <v>2700</v>
      </c>
      <c r="S85" s="503">
        <v>3840</v>
      </c>
      <c r="T85" s="503">
        <v>3560</v>
      </c>
      <c r="U85" s="503">
        <v>3560</v>
      </c>
      <c r="V85" s="503"/>
      <c r="W85" s="503"/>
      <c r="X85" s="503"/>
      <c r="Y85" s="503"/>
    </row>
    <row r="86" spans="1:62" ht="21.9" customHeight="1">
      <c r="A86" s="84" t="s">
        <v>314</v>
      </c>
      <c r="B86" s="498" t="s">
        <v>654</v>
      </c>
      <c r="C86" s="498" t="s">
        <v>4054</v>
      </c>
      <c r="D86" s="498" t="s">
        <v>528</v>
      </c>
      <c r="E86" s="498" t="s">
        <v>529</v>
      </c>
      <c r="F86" s="581" t="s">
        <v>5322</v>
      </c>
      <c r="G86" s="498" t="s">
        <v>528</v>
      </c>
      <c r="H86" s="498" t="s">
        <v>1974</v>
      </c>
      <c r="I86" s="498" t="s">
        <v>4838</v>
      </c>
      <c r="J86" s="584">
        <f t="shared" si="2"/>
        <v>0.84552845528455289</v>
      </c>
      <c r="K86" s="502">
        <v>104</v>
      </c>
      <c r="L86" s="502">
        <v>123</v>
      </c>
      <c r="M86" s="582">
        <f t="shared" si="3"/>
        <v>12792</v>
      </c>
      <c r="N86" s="583">
        <v>67.099999999999994</v>
      </c>
      <c r="O86" s="503"/>
      <c r="P86" s="503"/>
      <c r="Q86" s="503">
        <v>2900</v>
      </c>
      <c r="R86" s="503">
        <v>2700</v>
      </c>
      <c r="S86" s="503">
        <v>3810</v>
      </c>
      <c r="T86" s="503">
        <v>3530</v>
      </c>
      <c r="U86" s="503">
        <v>3530</v>
      </c>
      <c r="V86" s="503"/>
      <c r="W86" s="503"/>
      <c r="X86" s="503"/>
      <c r="Y86" s="503"/>
    </row>
    <row r="87" spans="1:62" ht="21.9" customHeight="1">
      <c r="A87" s="84" t="s">
        <v>315</v>
      </c>
      <c r="B87" s="38" t="s">
        <v>3393</v>
      </c>
      <c r="C87" s="38" t="s">
        <v>4055</v>
      </c>
      <c r="D87" s="38" t="s">
        <v>528</v>
      </c>
      <c r="E87" s="38" t="s">
        <v>529</v>
      </c>
      <c r="F87" s="679" t="s">
        <v>5322</v>
      </c>
      <c r="G87" s="38" t="s">
        <v>528</v>
      </c>
      <c r="H87" s="38" t="s">
        <v>4056</v>
      </c>
      <c r="I87" s="38" t="s">
        <v>4838</v>
      </c>
      <c r="J87" s="676">
        <f t="shared" si="2"/>
        <v>0.88617886178861793</v>
      </c>
      <c r="K87" s="517">
        <v>109</v>
      </c>
      <c r="L87" s="517">
        <v>123</v>
      </c>
      <c r="M87" s="98">
        <f t="shared" si="3"/>
        <v>13407</v>
      </c>
      <c r="N87" s="663">
        <v>71</v>
      </c>
      <c r="O87" s="510">
        <v>2800</v>
      </c>
      <c r="P87" s="510"/>
      <c r="Q87" s="510">
        <v>3000</v>
      </c>
      <c r="R87" s="510">
        <v>2780</v>
      </c>
      <c r="S87" s="510">
        <v>3680</v>
      </c>
      <c r="T87" s="510">
        <v>3410</v>
      </c>
      <c r="U87" s="510">
        <v>3410</v>
      </c>
      <c r="V87" s="510"/>
      <c r="W87" s="510"/>
      <c r="X87" s="510"/>
      <c r="Y87" s="510"/>
    </row>
    <row r="88" spans="1:62" ht="21.9" customHeight="1">
      <c r="A88" s="84" t="s">
        <v>316</v>
      </c>
      <c r="B88" s="38" t="s">
        <v>3420</v>
      </c>
      <c r="C88" s="38" t="s">
        <v>4057</v>
      </c>
      <c r="D88" s="38" t="s">
        <v>4058</v>
      </c>
      <c r="E88" s="38" t="s">
        <v>541</v>
      </c>
      <c r="F88" s="679" t="s">
        <v>5322</v>
      </c>
      <c r="G88" s="38" t="s">
        <v>4058</v>
      </c>
      <c r="H88" s="38" t="s">
        <v>542</v>
      </c>
      <c r="I88" s="38" t="s">
        <v>4838</v>
      </c>
      <c r="J88" s="676">
        <f t="shared" si="2"/>
        <v>0.57777777777777783</v>
      </c>
      <c r="K88" s="508">
        <v>88.4</v>
      </c>
      <c r="L88" s="517">
        <v>153</v>
      </c>
      <c r="M88" s="98">
        <f t="shared" si="3"/>
        <v>13525.2</v>
      </c>
      <c r="N88" s="663">
        <v>75.2</v>
      </c>
      <c r="O88" s="510">
        <v>3700</v>
      </c>
      <c r="P88" s="510"/>
      <c r="Q88" s="510">
        <v>4400</v>
      </c>
      <c r="R88" s="510">
        <v>4080</v>
      </c>
      <c r="S88" s="510">
        <v>5700</v>
      </c>
      <c r="T88" s="510">
        <v>5280</v>
      </c>
      <c r="U88" s="510">
        <v>5280</v>
      </c>
      <c r="V88" s="510"/>
      <c r="W88" s="510"/>
      <c r="X88" s="510"/>
      <c r="Y88" s="510"/>
    </row>
    <row r="89" spans="1:62" ht="21.9" customHeight="1">
      <c r="A89" s="84" t="s">
        <v>317</v>
      </c>
      <c r="B89" s="498" t="s">
        <v>3420</v>
      </c>
      <c r="C89" s="498" t="s">
        <v>543</v>
      </c>
      <c r="D89" s="498" t="s">
        <v>4058</v>
      </c>
      <c r="E89" s="498" t="s">
        <v>541</v>
      </c>
      <c r="F89" s="581" t="s">
        <v>5322</v>
      </c>
      <c r="G89" s="498" t="s">
        <v>4058</v>
      </c>
      <c r="H89" s="498" t="s">
        <v>544</v>
      </c>
      <c r="I89" s="498" t="s">
        <v>4838</v>
      </c>
      <c r="J89" s="584">
        <f t="shared" si="2"/>
        <v>0.64503311258278151</v>
      </c>
      <c r="K89" s="501">
        <v>97.4</v>
      </c>
      <c r="L89" s="502">
        <v>151</v>
      </c>
      <c r="M89" s="582">
        <f t="shared" si="3"/>
        <v>14707.400000000001</v>
      </c>
      <c r="N89" s="583">
        <v>78</v>
      </c>
      <c r="O89" s="503">
        <v>3580</v>
      </c>
      <c r="P89" s="503">
        <v>3830</v>
      </c>
      <c r="Q89" s="503">
        <v>3830</v>
      </c>
      <c r="R89" s="503">
        <v>3560</v>
      </c>
      <c r="S89" s="503">
        <v>5100</v>
      </c>
      <c r="T89" s="503">
        <v>4270</v>
      </c>
      <c r="U89" s="503">
        <v>4270</v>
      </c>
      <c r="V89" s="503"/>
      <c r="W89" s="503"/>
      <c r="X89" s="503"/>
      <c r="Y89" s="503"/>
    </row>
    <row r="90" spans="1:62" s="100" customFormat="1" ht="21.9" customHeight="1">
      <c r="A90" s="84" t="s">
        <v>318</v>
      </c>
      <c r="B90" s="498" t="s">
        <v>3420</v>
      </c>
      <c r="C90" s="498" t="s">
        <v>545</v>
      </c>
      <c r="D90" s="498" t="s">
        <v>4058</v>
      </c>
      <c r="E90" s="498" t="s">
        <v>541</v>
      </c>
      <c r="F90" s="581" t="s">
        <v>5322</v>
      </c>
      <c r="G90" s="498" t="s">
        <v>4058</v>
      </c>
      <c r="H90" s="498" t="s">
        <v>546</v>
      </c>
      <c r="I90" s="498" t="s">
        <v>4838</v>
      </c>
      <c r="J90" s="584">
        <f t="shared" si="2"/>
        <v>0.64736842105263159</v>
      </c>
      <c r="K90" s="501">
        <v>98.4</v>
      </c>
      <c r="L90" s="502">
        <v>152</v>
      </c>
      <c r="M90" s="582">
        <f t="shared" si="3"/>
        <v>14956.800000000001</v>
      </c>
      <c r="N90" s="583">
        <v>79.599999999999994</v>
      </c>
      <c r="O90" s="503">
        <v>3540</v>
      </c>
      <c r="P90" s="503"/>
      <c r="Q90" s="503">
        <v>3820</v>
      </c>
      <c r="R90" s="503">
        <v>3550</v>
      </c>
      <c r="S90" s="503">
        <v>4920</v>
      </c>
      <c r="T90" s="503">
        <v>4570</v>
      </c>
      <c r="U90" s="503">
        <v>4570</v>
      </c>
      <c r="V90" s="503"/>
      <c r="W90" s="503"/>
      <c r="X90" s="503"/>
      <c r="Y90" s="503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</row>
    <row r="91" spans="1:62" s="7" customFormat="1" ht="21.9" customHeight="1">
      <c r="A91" s="84" t="s">
        <v>319</v>
      </c>
      <c r="B91" s="38" t="s">
        <v>3394</v>
      </c>
      <c r="C91" s="38" t="s">
        <v>547</v>
      </c>
      <c r="D91" s="38" t="s">
        <v>548</v>
      </c>
      <c r="E91" s="38" t="s">
        <v>4820</v>
      </c>
      <c r="F91" s="679" t="s">
        <v>5322</v>
      </c>
      <c r="G91" s="38" t="s">
        <v>548</v>
      </c>
      <c r="H91" s="38" t="s">
        <v>2740</v>
      </c>
      <c r="I91" s="38" t="s">
        <v>4838</v>
      </c>
      <c r="J91" s="676">
        <f t="shared" si="2"/>
        <v>0.56976744186046513</v>
      </c>
      <c r="K91" s="508">
        <v>98</v>
      </c>
      <c r="L91" s="517">
        <v>172</v>
      </c>
      <c r="M91" s="98">
        <f t="shared" si="3"/>
        <v>16856</v>
      </c>
      <c r="N91" s="663">
        <v>90</v>
      </c>
      <c r="O91" s="510">
        <v>4200</v>
      </c>
      <c r="P91" s="510">
        <v>4380</v>
      </c>
      <c r="Q91" s="510">
        <v>4380</v>
      </c>
      <c r="R91" s="510">
        <v>4070</v>
      </c>
      <c r="S91" s="510">
        <v>5700</v>
      </c>
      <c r="T91" s="510">
        <v>5280</v>
      </c>
      <c r="U91" s="510">
        <v>5280</v>
      </c>
      <c r="V91" s="510"/>
      <c r="W91" s="510"/>
      <c r="X91" s="510"/>
      <c r="Y91" s="510"/>
    </row>
    <row r="92" spans="1:62" s="7" customFormat="1" ht="21.9" customHeight="1">
      <c r="A92" s="84" t="s">
        <v>2777</v>
      </c>
      <c r="B92" s="38" t="s">
        <v>1033</v>
      </c>
      <c r="C92" s="38" t="s">
        <v>1034</v>
      </c>
      <c r="D92" s="38" t="s">
        <v>3337</v>
      </c>
      <c r="E92" s="38" t="s">
        <v>1035</v>
      </c>
      <c r="F92" s="679" t="s">
        <v>5322</v>
      </c>
      <c r="G92" s="38" t="s">
        <v>3004</v>
      </c>
      <c r="H92" s="38" t="s">
        <v>3005</v>
      </c>
      <c r="I92" s="38" t="s">
        <v>5020</v>
      </c>
      <c r="J92" s="676">
        <f>K92/L92</f>
        <v>0.61249999999999993</v>
      </c>
      <c r="K92" s="508">
        <v>53.9</v>
      </c>
      <c r="L92" s="508">
        <v>88</v>
      </c>
      <c r="M92" s="98">
        <f>K92*L92</f>
        <v>4743.2</v>
      </c>
      <c r="N92" s="663">
        <v>28.72</v>
      </c>
      <c r="O92" s="510"/>
      <c r="P92" s="510"/>
      <c r="Q92" s="510">
        <v>3600</v>
      </c>
      <c r="R92" s="510">
        <v>3370</v>
      </c>
      <c r="S92" s="510">
        <v>4490</v>
      </c>
      <c r="T92" s="510">
        <v>4210</v>
      </c>
      <c r="U92" s="510">
        <v>4210</v>
      </c>
      <c r="V92" s="510"/>
      <c r="W92" s="510"/>
      <c r="X92" s="510"/>
      <c r="Y92" s="510"/>
    </row>
    <row r="93" spans="1:62" s="7" customFormat="1" ht="21.9" customHeight="1">
      <c r="A93" s="84" t="s">
        <v>3006</v>
      </c>
      <c r="B93" s="498" t="s">
        <v>1033</v>
      </c>
      <c r="C93" s="498" t="s">
        <v>1418</v>
      </c>
      <c r="D93" s="498" t="s">
        <v>3337</v>
      </c>
      <c r="E93" s="498" t="s">
        <v>1035</v>
      </c>
      <c r="F93" s="581" t="s">
        <v>5322</v>
      </c>
      <c r="G93" s="498" t="s">
        <v>3004</v>
      </c>
      <c r="H93" s="498" t="s">
        <v>2105</v>
      </c>
      <c r="I93" s="498" t="s">
        <v>5020</v>
      </c>
      <c r="J93" s="584">
        <f>K93/L93</f>
        <v>0.62045454545454548</v>
      </c>
      <c r="K93" s="501">
        <v>54.6</v>
      </c>
      <c r="L93" s="501">
        <v>88</v>
      </c>
      <c r="M93" s="582">
        <f>K93*L93</f>
        <v>4804.8</v>
      </c>
      <c r="N93" s="583">
        <v>29.2</v>
      </c>
      <c r="O93" s="503"/>
      <c r="P93" s="503"/>
      <c r="Q93" s="503">
        <v>3600</v>
      </c>
      <c r="R93" s="503">
        <v>3370</v>
      </c>
      <c r="S93" s="503">
        <v>4490</v>
      </c>
      <c r="T93" s="503">
        <v>4210</v>
      </c>
      <c r="U93" s="503">
        <v>4210</v>
      </c>
      <c r="V93" s="503"/>
      <c r="W93" s="503"/>
      <c r="X93" s="503"/>
      <c r="Y93" s="503"/>
    </row>
    <row r="94" spans="1:62" s="7" customFormat="1" ht="21.9" customHeight="1">
      <c r="A94" s="84" t="s">
        <v>320</v>
      </c>
      <c r="B94" s="498" t="s">
        <v>3421</v>
      </c>
      <c r="C94" s="498" t="s">
        <v>543</v>
      </c>
      <c r="D94" s="498" t="s">
        <v>2741</v>
      </c>
      <c r="E94" s="498" t="s">
        <v>2742</v>
      </c>
      <c r="F94" s="581" t="s">
        <v>5322</v>
      </c>
      <c r="G94" s="498" t="s">
        <v>2741</v>
      </c>
      <c r="H94" s="498" t="s">
        <v>2743</v>
      </c>
      <c r="I94" s="498" t="s">
        <v>4838</v>
      </c>
      <c r="J94" s="584">
        <f t="shared" si="2"/>
        <v>0.60465116279069764</v>
      </c>
      <c r="K94" s="502">
        <v>104</v>
      </c>
      <c r="L94" s="502">
        <v>172</v>
      </c>
      <c r="M94" s="582">
        <f t="shared" si="3"/>
        <v>17888</v>
      </c>
      <c r="N94" s="583">
        <v>90.6</v>
      </c>
      <c r="O94" s="503">
        <v>4140</v>
      </c>
      <c r="P94" s="503"/>
      <c r="Q94" s="503">
        <v>4300</v>
      </c>
      <c r="R94" s="503">
        <v>3990</v>
      </c>
      <c r="S94" s="503">
        <v>5600</v>
      </c>
      <c r="T94" s="503">
        <v>5180</v>
      </c>
      <c r="U94" s="503">
        <v>5180</v>
      </c>
      <c r="V94" s="503"/>
      <c r="W94" s="503"/>
      <c r="X94" s="503"/>
      <c r="Y94" s="503"/>
    </row>
    <row r="95" spans="1:62" s="7" customFormat="1" ht="21.9" customHeight="1">
      <c r="A95" s="84" t="s">
        <v>321</v>
      </c>
      <c r="B95" s="38" t="s">
        <v>3421</v>
      </c>
      <c r="C95" s="38" t="s">
        <v>2744</v>
      </c>
      <c r="D95" s="38" t="s">
        <v>2745</v>
      </c>
      <c r="E95" s="38" t="s">
        <v>2742</v>
      </c>
      <c r="F95" s="679" t="s">
        <v>5322</v>
      </c>
      <c r="G95" s="38" t="s">
        <v>2745</v>
      </c>
      <c r="H95" s="38" t="s">
        <v>2746</v>
      </c>
      <c r="I95" s="38" t="s">
        <v>4838</v>
      </c>
      <c r="J95" s="676">
        <f t="shared" si="2"/>
        <v>0.60115606936416188</v>
      </c>
      <c r="K95" s="517">
        <v>104</v>
      </c>
      <c r="L95" s="517">
        <v>173</v>
      </c>
      <c r="M95" s="98">
        <f t="shared" si="3"/>
        <v>17992</v>
      </c>
      <c r="N95" s="663">
        <v>91.25</v>
      </c>
      <c r="O95" s="510">
        <v>3770</v>
      </c>
      <c r="P95" s="510">
        <v>3930</v>
      </c>
      <c r="Q95" s="510">
        <v>3930</v>
      </c>
      <c r="R95" s="510">
        <v>3670</v>
      </c>
      <c r="S95" s="510">
        <v>5600</v>
      </c>
      <c r="T95" s="510">
        <v>5180</v>
      </c>
      <c r="U95" s="510">
        <v>5180</v>
      </c>
      <c r="V95" s="510"/>
      <c r="W95" s="510"/>
      <c r="X95" s="510"/>
      <c r="Y95" s="510"/>
    </row>
    <row r="96" spans="1:62" s="7" customFormat="1" ht="21.9" customHeight="1">
      <c r="A96" s="84" t="s">
        <v>3299</v>
      </c>
      <c r="B96" s="38" t="s">
        <v>3297</v>
      </c>
      <c r="C96" s="38" t="s">
        <v>1418</v>
      </c>
      <c r="D96" s="38" t="s">
        <v>3298</v>
      </c>
      <c r="E96" s="38" t="s">
        <v>1035</v>
      </c>
      <c r="F96" s="679" t="s">
        <v>5322</v>
      </c>
      <c r="G96" s="38" t="s">
        <v>3282</v>
      </c>
      <c r="H96" s="38" t="s">
        <v>3005</v>
      </c>
      <c r="I96" s="38" t="s">
        <v>5020</v>
      </c>
      <c r="J96" s="676">
        <f>K96/L96</f>
        <v>0.41039999999999999</v>
      </c>
      <c r="K96" s="508">
        <v>51.3</v>
      </c>
      <c r="L96" s="517">
        <v>125</v>
      </c>
      <c r="M96" s="98">
        <f>K96*L96</f>
        <v>6412.5</v>
      </c>
      <c r="N96" s="663">
        <v>40.9</v>
      </c>
      <c r="O96" s="510"/>
      <c r="P96" s="510"/>
      <c r="Q96" s="510">
        <v>5500</v>
      </c>
      <c r="R96" s="510">
        <v>5150</v>
      </c>
      <c r="S96" s="510">
        <v>6900</v>
      </c>
      <c r="T96" s="510">
        <v>6460</v>
      </c>
      <c r="U96" s="510">
        <v>6460</v>
      </c>
      <c r="V96" s="510"/>
      <c r="W96" s="510"/>
      <c r="X96" s="510"/>
      <c r="Y96" s="510"/>
    </row>
    <row r="97" spans="1:62" s="7" customFormat="1" ht="21.9" customHeight="1">
      <c r="A97" s="84" t="s">
        <v>2106</v>
      </c>
      <c r="B97" s="498" t="s">
        <v>2108</v>
      </c>
      <c r="C97" s="498" t="s">
        <v>1034</v>
      </c>
      <c r="D97" s="498" t="s">
        <v>2109</v>
      </c>
      <c r="E97" s="498" t="s">
        <v>2110</v>
      </c>
      <c r="F97" s="581" t="s">
        <v>5322</v>
      </c>
      <c r="G97" s="498" t="s">
        <v>2111</v>
      </c>
      <c r="H97" s="498" t="s">
        <v>3005</v>
      </c>
      <c r="I97" s="498" t="s">
        <v>5020</v>
      </c>
      <c r="J97" s="584">
        <f t="shared" si="2"/>
        <v>0.52636363636363637</v>
      </c>
      <c r="K97" s="501">
        <v>57.9</v>
      </c>
      <c r="L97" s="502">
        <v>110</v>
      </c>
      <c r="M97" s="582">
        <f t="shared" si="3"/>
        <v>6369</v>
      </c>
      <c r="N97" s="583">
        <v>37.590000000000003</v>
      </c>
      <c r="O97" s="503"/>
      <c r="P97" s="503"/>
      <c r="Q97" s="503">
        <v>4000</v>
      </c>
      <c r="R97" s="503">
        <v>3760</v>
      </c>
      <c r="S97" s="503">
        <v>5110</v>
      </c>
      <c r="T97" s="503">
        <v>4800</v>
      </c>
      <c r="U97" s="503">
        <v>4800</v>
      </c>
      <c r="V97" s="503"/>
      <c r="W97" s="503"/>
      <c r="X97" s="503"/>
      <c r="Y97" s="503"/>
    </row>
    <row r="98" spans="1:62" s="7" customFormat="1" ht="21.9" customHeight="1">
      <c r="A98" s="84" t="s">
        <v>2107</v>
      </c>
      <c r="B98" s="498" t="s">
        <v>2108</v>
      </c>
      <c r="C98" s="498" t="s">
        <v>1418</v>
      </c>
      <c r="D98" s="498" t="s">
        <v>2109</v>
      </c>
      <c r="E98" s="498" t="s">
        <v>2110</v>
      </c>
      <c r="F98" s="581" t="s">
        <v>5322</v>
      </c>
      <c r="G98" s="498" t="s">
        <v>2111</v>
      </c>
      <c r="H98" s="498" t="s">
        <v>2105</v>
      </c>
      <c r="I98" s="498" t="s">
        <v>5020</v>
      </c>
      <c r="J98" s="584">
        <f t="shared" si="2"/>
        <v>0.53272727272727272</v>
      </c>
      <c r="K98" s="501">
        <v>58.6</v>
      </c>
      <c r="L98" s="502">
        <v>110</v>
      </c>
      <c r="M98" s="582">
        <f t="shared" si="3"/>
        <v>6446</v>
      </c>
      <c r="N98" s="583">
        <v>38.200000000000003</v>
      </c>
      <c r="O98" s="503"/>
      <c r="P98" s="503"/>
      <c r="Q98" s="503">
        <v>4000</v>
      </c>
      <c r="R98" s="503">
        <v>3760</v>
      </c>
      <c r="S98" s="503">
        <v>5110</v>
      </c>
      <c r="T98" s="503">
        <v>4800</v>
      </c>
      <c r="U98" s="503">
        <v>4800</v>
      </c>
      <c r="V98" s="503"/>
      <c r="W98" s="503"/>
      <c r="X98" s="503"/>
      <c r="Y98" s="503"/>
    </row>
    <row r="99" spans="1:62" s="7" customFormat="1" ht="21.9" customHeight="1">
      <c r="A99" s="84" t="s">
        <v>322</v>
      </c>
      <c r="B99" s="38" t="s">
        <v>3422</v>
      </c>
      <c r="C99" s="38" t="s">
        <v>1928</v>
      </c>
      <c r="D99" s="38" t="s">
        <v>1929</v>
      </c>
      <c r="E99" s="38" t="s">
        <v>1930</v>
      </c>
      <c r="F99" s="679" t="s">
        <v>5322</v>
      </c>
      <c r="G99" s="38" t="s">
        <v>1929</v>
      </c>
      <c r="H99" s="38" t="s">
        <v>1931</v>
      </c>
      <c r="I99" s="38" t="s">
        <v>4838</v>
      </c>
      <c r="J99" s="676">
        <f t="shared" si="2"/>
        <v>0.54028436018957349</v>
      </c>
      <c r="K99" s="517">
        <v>114</v>
      </c>
      <c r="L99" s="517">
        <v>211</v>
      </c>
      <c r="M99" s="98">
        <f t="shared" si="3"/>
        <v>24054</v>
      </c>
      <c r="N99" s="663">
        <v>123</v>
      </c>
      <c r="O99" s="510">
        <v>4200</v>
      </c>
      <c r="P99" s="510">
        <v>4400</v>
      </c>
      <c r="Q99" s="510">
        <v>4400</v>
      </c>
      <c r="R99" s="510">
        <v>4100</v>
      </c>
      <c r="S99" s="510">
        <v>6400</v>
      </c>
      <c r="T99" s="510">
        <v>5900</v>
      </c>
      <c r="U99" s="510">
        <v>5900</v>
      </c>
      <c r="V99" s="510"/>
      <c r="W99" s="510"/>
      <c r="X99" s="510"/>
      <c r="Y99" s="510"/>
    </row>
    <row r="100" spans="1:62" s="7" customFormat="1" ht="21.9" customHeight="1">
      <c r="A100" s="84" t="s">
        <v>240</v>
      </c>
      <c r="B100" s="38" t="s">
        <v>5308</v>
      </c>
      <c r="C100" s="38" t="s">
        <v>1932</v>
      </c>
      <c r="D100" s="38" t="s">
        <v>1929</v>
      </c>
      <c r="E100" s="38" t="s">
        <v>1933</v>
      </c>
      <c r="F100" s="679" t="s">
        <v>5322</v>
      </c>
      <c r="G100" s="38" t="s">
        <v>1929</v>
      </c>
      <c r="H100" s="38" t="s">
        <v>1934</v>
      </c>
      <c r="I100" s="38" t="s">
        <v>4838</v>
      </c>
      <c r="J100" s="676">
        <f t="shared" si="2"/>
        <v>0.54028436018957349</v>
      </c>
      <c r="K100" s="517">
        <v>114</v>
      </c>
      <c r="L100" s="517">
        <v>211</v>
      </c>
      <c r="M100" s="98">
        <f t="shared" si="3"/>
        <v>24054</v>
      </c>
      <c r="N100" s="663">
        <v>123</v>
      </c>
      <c r="O100" s="510">
        <v>4200</v>
      </c>
      <c r="P100" s="510">
        <v>4400</v>
      </c>
      <c r="Q100" s="510">
        <v>4400</v>
      </c>
      <c r="R100" s="510">
        <v>4100</v>
      </c>
      <c r="S100" s="510">
        <v>6400</v>
      </c>
      <c r="T100" s="510">
        <v>5900</v>
      </c>
      <c r="U100" s="510">
        <v>5900</v>
      </c>
      <c r="V100" s="510"/>
      <c r="W100" s="510"/>
      <c r="X100" s="510"/>
      <c r="Y100" s="510"/>
    </row>
    <row r="101" spans="1:62" s="12" customFormat="1" ht="21.9" customHeight="1">
      <c r="A101" s="39"/>
      <c r="B101" s="6"/>
      <c r="C101" s="6"/>
      <c r="D101" s="6"/>
      <c r="E101" s="6"/>
      <c r="F101" s="6"/>
      <c r="G101" s="6"/>
      <c r="H101" s="6"/>
      <c r="I101" s="6"/>
      <c r="J101" s="57"/>
      <c r="K101" s="57"/>
      <c r="L101" s="519"/>
      <c r="M101" s="519"/>
      <c r="N101" s="136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</row>
    <row r="102" spans="1:62" s="12" customFormat="1" ht="21.9" customHeight="1">
      <c r="A102" s="398"/>
      <c r="C102" s="6"/>
      <c r="D102" s="6"/>
      <c r="E102" s="6"/>
      <c r="F102" s="6"/>
      <c r="G102" s="6"/>
      <c r="H102" s="6"/>
      <c r="I102" s="6"/>
      <c r="J102" s="57"/>
      <c r="K102" s="57"/>
      <c r="L102" s="519"/>
      <c r="M102" s="519"/>
      <c r="N102" s="136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</row>
    <row r="103" spans="1:62" s="12" customFormat="1" ht="21.9" customHeight="1">
      <c r="A103" s="6"/>
      <c r="B103" s="6"/>
      <c r="C103" s="6"/>
      <c r="D103" s="6"/>
      <c r="E103" s="6"/>
      <c r="F103" s="6"/>
      <c r="G103" s="6"/>
      <c r="H103" s="6"/>
      <c r="I103" s="6"/>
      <c r="J103" s="57"/>
      <c r="K103" s="57"/>
      <c r="L103" s="519"/>
      <c r="M103" s="519"/>
      <c r="N103" s="136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</row>
    <row r="104" spans="1:62" s="12" customFormat="1" ht="21.9" customHeight="1">
      <c r="A104" s="6"/>
      <c r="B104" s="6"/>
      <c r="C104" s="6"/>
      <c r="D104" s="6"/>
      <c r="E104" s="6"/>
      <c r="F104" s="6"/>
      <c r="G104" s="6"/>
      <c r="H104" s="6"/>
      <c r="I104" s="6"/>
      <c r="J104" s="57"/>
      <c r="K104" s="57"/>
      <c r="L104" s="519"/>
      <c r="M104" s="519"/>
      <c r="N104" s="136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</row>
    <row r="105" spans="1:62" s="12" customFormat="1" ht="21.9" customHeight="1">
      <c r="A105" s="6"/>
      <c r="B105" s="6"/>
      <c r="C105" s="6"/>
      <c r="D105" s="6"/>
      <c r="E105" s="6"/>
      <c r="F105" s="6"/>
      <c r="G105" s="6"/>
      <c r="H105" s="6"/>
      <c r="I105" s="6"/>
      <c r="J105" s="57"/>
      <c r="K105" s="57"/>
      <c r="L105" s="519"/>
      <c r="M105" s="519"/>
      <c r="N105" s="136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</row>
    <row r="106" spans="1:62" s="12" customFormat="1" ht="21.9" customHeight="1">
      <c r="A106" s="6"/>
      <c r="B106" s="6"/>
      <c r="C106" s="6"/>
      <c r="D106" s="6"/>
      <c r="E106" s="6"/>
      <c r="F106" s="6"/>
      <c r="G106" s="6"/>
      <c r="H106" s="6"/>
      <c r="I106" s="6"/>
      <c r="J106" s="57"/>
      <c r="K106" s="57"/>
      <c r="L106" s="519"/>
      <c r="M106" s="519"/>
      <c r="N106" s="136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</row>
    <row r="107" spans="1:62" s="12" customFormat="1" ht="21.9" customHeight="1">
      <c r="A107" s="6"/>
      <c r="B107" s="6"/>
      <c r="C107" s="6"/>
      <c r="D107" s="6"/>
      <c r="E107" s="6"/>
      <c r="F107" s="6"/>
      <c r="G107" s="6"/>
      <c r="H107" s="6"/>
      <c r="I107" s="6"/>
      <c r="J107" s="57"/>
      <c r="K107" s="57"/>
      <c r="L107" s="519"/>
      <c r="M107" s="519"/>
      <c r="N107" s="136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</row>
    <row r="108" spans="1:62" s="12" customFormat="1" ht="21.9" customHeight="1">
      <c r="A108" s="6"/>
      <c r="B108" s="6"/>
      <c r="C108" s="6"/>
      <c r="D108" s="6"/>
      <c r="E108" s="6"/>
      <c r="F108" s="6"/>
      <c r="G108" s="6"/>
      <c r="H108" s="6"/>
      <c r="I108" s="6"/>
      <c r="J108" s="57"/>
      <c r="K108" s="57"/>
      <c r="L108" s="519"/>
      <c r="M108" s="519"/>
      <c r="N108" s="136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</row>
    <row r="109" spans="1:62" s="12" customFormat="1" ht="21.9" customHeight="1">
      <c r="A109" s="6"/>
      <c r="B109" s="6"/>
      <c r="C109" s="6"/>
      <c r="D109" s="6"/>
      <c r="E109" s="6"/>
      <c r="F109" s="6"/>
      <c r="G109" s="6"/>
      <c r="H109" s="6"/>
      <c r="I109" s="6"/>
      <c r="J109" s="57"/>
      <c r="K109" s="57"/>
      <c r="L109" s="519"/>
      <c r="M109" s="519"/>
      <c r="N109" s="136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</row>
    <row r="110" spans="1:62" s="12" customFormat="1" ht="21.9" customHeight="1">
      <c r="A110" s="6"/>
      <c r="B110" s="6"/>
      <c r="C110" s="6"/>
      <c r="D110" s="6"/>
      <c r="E110" s="6"/>
      <c r="F110" s="6"/>
      <c r="G110" s="6"/>
      <c r="H110" s="6"/>
      <c r="I110" s="6"/>
      <c r="J110" s="57"/>
      <c r="K110" s="57"/>
      <c r="L110" s="519"/>
      <c r="M110" s="519"/>
      <c r="N110" s="136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</row>
    <row r="111" spans="1:62" s="12" customFormat="1" ht="21.9" customHeight="1">
      <c r="A111" s="6"/>
      <c r="B111" s="6"/>
      <c r="C111" s="6"/>
      <c r="D111" s="6"/>
      <c r="E111" s="6"/>
      <c r="F111" s="6"/>
      <c r="G111" s="6"/>
      <c r="H111" s="6"/>
      <c r="I111" s="6"/>
      <c r="J111" s="57"/>
      <c r="K111" s="57"/>
      <c r="L111" s="519"/>
      <c r="M111" s="519"/>
      <c r="N111" s="136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</row>
    <row r="112" spans="1:62" s="12" customFormat="1" ht="21.9" customHeight="1">
      <c r="A112" s="6"/>
      <c r="B112" s="6"/>
      <c r="C112" s="6"/>
      <c r="D112" s="6"/>
      <c r="E112" s="6"/>
      <c r="F112" s="6"/>
      <c r="G112" s="6"/>
      <c r="H112" s="6"/>
      <c r="I112" s="6"/>
      <c r="J112" s="57"/>
      <c r="K112" s="57"/>
      <c r="L112" s="47"/>
      <c r="M112" s="47"/>
      <c r="N112" s="91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</row>
    <row r="113" spans="1:62" s="12" customFormat="1" ht="21.9" customHeight="1">
      <c r="A113" s="6"/>
      <c r="B113" s="6"/>
      <c r="C113" s="6"/>
      <c r="D113" s="6"/>
      <c r="E113" s="6"/>
      <c r="F113" s="6"/>
      <c r="G113" s="6"/>
      <c r="H113" s="6"/>
      <c r="I113" s="6"/>
      <c r="J113" s="57"/>
      <c r="K113" s="57"/>
      <c r="L113" s="47"/>
      <c r="M113" s="47"/>
      <c r="N113" s="91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</row>
    <row r="114" spans="1:62" s="12" customFormat="1" ht="21.9" customHeight="1">
      <c r="A114" s="6"/>
      <c r="B114" s="6"/>
      <c r="C114" s="6"/>
      <c r="D114" s="6"/>
      <c r="E114" s="6"/>
      <c r="F114" s="6"/>
      <c r="G114" s="6"/>
      <c r="H114" s="6"/>
      <c r="I114" s="6"/>
      <c r="J114" s="57"/>
      <c r="K114" s="57"/>
      <c r="L114" s="47"/>
      <c r="M114" s="47"/>
      <c r="N114" s="91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</row>
    <row r="115" spans="1:62" s="12" customFormat="1" ht="21.9" customHeight="1">
      <c r="A115" s="6"/>
      <c r="B115" s="6"/>
      <c r="C115" s="6"/>
      <c r="D115" s="6"/>
      <c r="E115" s="6"/>
      <c r="F115" s="6"/>
      <c r="G115" s="6"/>
      <c r="H115" s="6"/>
      <c r="I115" s="6"/>
      <c r="J115" s="57"/>
      <c r="K115" s="57"/>
      <c r="L115" s="47"/>
      <c r="M115" s="47"/>
      <c r="N115" s="91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</row>
    <row r="116" spans="1:62" s="12" customFormat="1" ht="21.9" customHeight="1">
      <c r="A116" s="6"/>
      <c r="B116" s="6"/>
      <c r="C116" s="6"/>
      <c r="D116" s="6"/>
      <c r="E116" s="6"/>
      <c r="F116" s="6"/>
      <c r="G116" s="6"/>
      <c r="H116" s="6"/>
      <c r="I116" s="6"/>
      <c r="J116" s="57"/>
      <c r="K116" s="57"/>
      <c r="L116" s="47"/>
      <c r="M116" s="47"/>
      <c r="N116" s="91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</row>
    <row r="117" spans="1:62" s="12" customFormat="1" ht="21.9" customHeight="1">
      <c r="A117" s="6"/>
      <c r="B117" s="6"/>
      <c r="C117" s="6"/>
      <c r="D117" s="6"/>
      <c r="E117" s="6"/>
      <c r="F117" s="6"/>
      <c r="G117" s="6"/>
      <c r="H117" s="6"/>
      <c r="I117" s="6"/>
      <c r="J117" s="57"/>
      <c r="K117" s="57"/>
      <c r="L117" s="47"/>
      <c r="M117" s="47"/>
      <c r="N117" s="91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</row>
    <row r="118" spans="1:62" s="12" customFormat="1" ht="21.9" customHeight="1">
      <c r="A118" s="6"/>
      <c r="B118" s="6"/>
      <c r="C118" s="6"/>
      <c r="D118" s="6"/>
      <c r="E118" s="6"/>
      <c r="F118" s="6"/>
      <c r="G118" s="6"/>
      <c r="H118" s="6"/>
      <c r="I118" s="6"/>
      <c r="J118" s="57"/>
      <c r="K118" s="57"/>
      <c r="L118" s="47"/>
      <c r="M118" s="47"/>
      <c r="N118" s="91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</row>
    <row r="119" spans="1:62" s="12" customFormat="1" ht="21.9" customHeight="1">
      <c r="A119" s="6"/>
      <c r="B119" s="6"/>
      <c r="C119" s="6"/>
      <c r="D119" s="6"/>
      <c r="E119" s="6"/>
      <c r="F119" s="6"/>
      <c r="G119" s="6"/>
      <c r="H119" s="6"/>
      <c r="I119" s="6"/>
      <c r="J119" s="57"/>
      <c r="K119" s="57"/>
      <c r="L119" s="47"/>
      <c r="M119" s="47"/>
      <c r="N119" s="91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</row>
    <row r="120" spans="1:62" s="12" customFormat="1" ht="21.9" customHeight="1">
      <c r="A120" s="6"/>
      <c r="B120" s="6"/>
      <c r="C120" s="6"/>
      <c r="D120" s="6"/>
      <c r="E120" s="6"/>
      <c r="F120" s="6"/>
      <c r="G120" s="6"/>
      <c r="H120" s="6"/>
      <c r="I120" s="6"/>
      <c r="J120" s="57"/>
      <c r="K120" s="57"/>
      <c r="L120" s="47"/>
      <c r="M120" s="47"/>
      <c r="N120" s="91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</row>
    <row r="121" spans="1:62" s="12" customFormat="1" ht="21.9" customHeight="1">
      <c r="A121" s="6"/>
      <c r="B121" s="6"/>
      <c r="C121" s="6"/>
      <c r="D121" s="6"/>
      <c r="E121" s="6"/>
      <c r="F121" s="6"/>
      <c r="G121" s="6"/>
      <c r="H121" s="6"/>
      <c r="I121" s="6"/>
      <c r="J121" s="57"/>
      <c r="K121" s="57"/>
      <c r="L121" s="47"/>
      <c r="M121" s="47"/>
      <c r="N121" s="91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</row>
    <row r="122" spans="1:62" s="12" customFormat="1" ht="21.9" customHeight="1">
      <c r="A122" s="6"/>
      <c r="B122" s="6"/>
      <c r="C122" s="6"/>
      <c r="D122" s="6"/>
      <c r="E122" s="6"/>
      <c r="F122" s="6"/>
      <c r="G122" s="6"/>
      <c r="H122" s="6"/>
      <c r="I122" s="6"/>
      <c r="J122" s="57"/>
      <c r="K122" s="57"/>
      <c r="L122" s="47"/>
      <c r="M122" s="47"/>
      <c r="N122" s="91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</row>
    <row r="123" spans="1:62" s="12" customFormat="1" ht="21.9" customHeight="1">
      <c r="A123" s="6"/>
      <c r="B123" s="6"/>
      <c r="C123" s="6"/>
      <c r="D123" s="6"/>
      <c r="E123" s="6"/>
      <c r="F123" s="6"/>
      <c r="G123" s="6"/>
      <c r="H123" s="6"/>
      <c r="I123" s="6"/>
      <c r="J123" s="57"/>
      <c r="K123" s="57"/>
      <c r="L123" s="47"/>
      <c r="M123" s="47"/>
      <c r="N123" s="91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</row>
    <row r="124" spans="1:62" s="12" customFormat="1" ht="21.9" customHeight="1">
      <c r="A124" s="6"/>
      <c r="B124" s="6"/>
      <c r="C124" s="6"/>
      <c r="D124" s="6"/>
      <c r="E124" s="6"/>
      <c r="F124" s="6"/>
      <c r="G124" s="6"/>
      <c r="H124" s="6"/>
      <c r="I124" s="6"/>
      <c r="J124" s="57"/>
      <c r="K124" s="57"/>
      <c r="L124" s="47"/>
      <c r="M124" s="47"/>
      <c r="N124" s="91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</row>
    <row r="125" spans="1:62" s="12" customFormat="1" ht="21.9" customHeight="1">
      <c r="A125" s="6"/>
      <c r="B125" s="6"/>
      <c r="C125" s="6"/>
      <c r="D125" s="6"/>
      <c r="E125" s="6"/>
      <c r="F125" s="6"/>
      <c r="G125" s="6"/>
      <c r="H125" s="6"/>
      <c r="I125" s="6"/>
      <c r="J125" s="57"/>
      <c r="K125" s="57"/>
      <c r="L125" s="47"/>
      <c r="M125" s="47"/>
      <c r="N125" s="91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</row>
    <row r="126" spans="1:62" s="12" customFormat="1" ht="21.9" customHeight="1">
      <c r="A126" s="6"/>
      <c r="B126" s="6"/>
      <c r="C126" s="6"/>
      <c r="D126" s="6"/>
      <c r="E126" s="6"/>
      <c r="F126" s="6"/>
      <c r="G126" s="6"/>
      <c r="H126" s="6"/>
      <c r="I126" s="6"/>
      <c r="J126" s="57"/>
      <c r="K126" s="57"/>
      <c r="L126" s="47"/>
      <c r="M126" s="47"/>
      <c r="N126" s="91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</row>
    <row r="127" spans="1:62" s="12" customFormat="1" ht="21.9" customHeight="1">
      <c r="A127" s="6"/>
      <c r="B127" s="6"/>
      <c r="C127" s="6"/>
      <c r="D127" s="6"/>
      <c r="E127" s="6"/>
      <c r="F127" s="6"/>
      <c r="G127" s="6"/>
      <c r="H127" s="6"/>
      <c r="I127" s="6"/>
      <c r="J127" s="57"/>
      <c r="K127" s="57"/>
      <c r="L127" s="47"/>
      <c r="M127" s="47"/>
      <c r="N127" s="91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</row>
    <row r="128" spans="1:62" s="12" customFormat="1" ht="21.9" customHeight="1">
      <c r="A128" s="6"/>
      <c r="B128" s="6"/>
      <c r="C128" s="6"/>
      <c r="D128" s="6"/>
      <c r="E128" s="6"/>
      <c r="F128" s="6"/>
      <c r="G128" s="6"/>
      <c r="H128" s="6"/>
      <c r="I128" s="6"/>
      <c r="J128" s="57"/>
      <c r="K128" s="57"/>
      <c r="L128" s="47"/>
      <c r="M128" s="47"/>
      <c r="N128" s="91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</row>
    <row r="129" spans="1:62" s="12" customFormat="1" ht="21.9" customHeight="1">
      <c r="A129" s="6"/>
      <c r="B129" s="6"/>
      <c r="C129" s="6"/>
      <c r="D129" s="6"/>
      <c r="E129" s="6"/>
      <c r="F129" s="6"/>
      <c r="G129" s="6"/>
      <c r="H129" s="6"/>
      <c r="I129" s="6"/>
      <c r="J129" s="57"/>
      <c r="K129" s="57"/>
      <c r="L129" s="47"/>
      <c r="M129" s="47"/>
      <c r="N129" s="91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</row>
    <row r="130" spans="1:62" s="12" customFormat="1" ht="21.9" customHeight="1">
      <c r="A130" s="6"/>
      <c r="B130" s="6"/>
      <c r="C130" s="6"/>
      <c r="D130" s="6"/>
      <c r="E130" s="6"/>
      <c r="F130" s="6"/>
      <c r="G130" s="6"/>
      <c r="H130" s="6"/>
      <c r="I130" s="6"/>
      <c r="J130" s="57"/>
      <c r="K130" s="57"/>
      <c r="L130" s="47"/>
      <c r="M130" s="47"/>
      <c r="N130" s="91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</row>
    <row r="131" spans="1:62" s="12" customFormat="1" ht="21.9" customHeight="1">
      <c r="A131" s="6"/>
      <c r="B131" s="6"/>
      <c r="C131" s="6"/>
      <c r="D131" s="6"/>
      <c r="E131" s="6"/>
      <c r="F131" s="6"/>
      <c r="G131" s="6"/>
      <c r="H131" s="6"/>
      <c r="I131" s="6"/>
      <c r="J131" s="57"/>
      <c r="K131" s="57"/>
      <c r="L131" s="47"/>
      <c r="M131" s="47"/>
      <c r="N131" s="91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</row>
    <row r="132" spans="1:62" s="12" customFormat="1" ht="21.9" customHeight="1">
      <c r="A132" s="6"/>
      <c r="B132" s="6"/>
      <c r="C132" s="6"/>
      <c r="D132" s="6"/>
      <c r="E132" s="6"/>
      <c r="F132" s="6"/>
      <c r="G132" s="6"/>
      <c r="H132" s="6"/>
      <c r="I132" s="6"/>
      <c r="J132" s="57"/>
      <c r="K132" s="57"/>
      <c r="L132" s="47"/>
      <c r="M132" s="47"/>
      <c r="N132" s="91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</row>
    <row r="133" spans="1:62" s="12" customFormat="1" ht="21.9" customHeight="1">
      <c r="A133" s="6"/>
      <c r="B133" s="6"/>
      <c r="C133" s="6"/>
      <c r="D133" s="6"/>
      <c r="E133" s="6"/>
      <c r="F133" s="6"/>
      <c r="G133" s="6"/>
      <c r="H133" s="6"/>
      <c r="I133" s="6"/>
      <c r="J133" s="57"/>
      <c r="K133" s="57"/>
      <c r="L133" s="47"/>
      <c r="M133" s="47"/>
      <c r="N133" s="91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</row>
    <row r="134" spans="1:62" s="12" customFormat="1" ht="21.9" customHeight="1">
      <c r="A134" s="6"/>
      <c r="B134" s="6"/>
      <c r="C134" s="6"/>
      <c r="D134" s="6"/>
      <c r="E134" s="6"/>
      <c r="F134" s="6"/>
      <c r="G134" s="6"/>
      <c r="H134" s="6"/>
      <c r="I134" s="6"/>
      <c r="J134" s="57"/>
      <c r="K134" s="57"/>
      <c r="L134" s="47"/>
      <c r="M134" s="47"/>
      <c r="N134" s="91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</row>
    <row r="135" spans="1:62" s="12" customFormat="1" ht="21.9" customHeight="1">
      <c r="A135" s="6"/>
      <c r="B135" s="6"/>
      <c r="C135" s="6"/>
      <c r="D135" s="6"/>
      <c r="E135" s="6"/>
      <c r="F135" s="6"/>
      <c r="G135" s="6"/>
      <c r="H135" s="6"/>
      <c r="I135" s="6"/>
      <c r="J135" s="57"/>
      <c r="K135" s="57"/>
      <c r="L135" s="47"/>
      <c r="M135" s="47"/>
      <c r="N135" s="91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</row>
    <row r="136" spans="1:62" s="12" customFormat="1" ht="21.9" customHeight="1">
      <c r="A136" s="6"/>
      <c r="B136" s="6"/>
      <c r="C136" s="6"/>
      <c r="D136" s="6"/>
      <c r="E136" s="6"/>
      <c r="F136" s="6"/>
      <c r="G136" s="6"/>
      <c r="H136" s="6"/>
      <c r="I136" s="6"/>
      <c r="J136" s="57"/>
      <c r="K136" s="57"/>
      <c r="L136" s="47"/>
      <c r="M136" s="47"/>
      <c r="N136" s="91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</row>
    <row r="137" spans="1:62" s="12" customFormat="1" ht="21.9" customHeight="1">
      <c r="A137" s="6"/>
      <c r="B137" s="6"/>
      <c r="C137" s="6"/>
      <c r="D137" s="6"/>
      <c r="E137" s="6"/>
      <c r="F137" s="6"/>
      <c r="G137" s="6"/>
      <c r="H137" s="6"/>
      <c r="I137" s="6"/>
      <c r="J137" s="57"/>
      <c r="K137" s="57"/>
      <c r="L137" s="47"/>
      <c r="M137" s="47"/>
      <c r="N137" s="91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</row>
    <row r="138" spans="1:62" s="12" customFormat="1" ht="21.9" customHeight="1">
      <c r="A138" s="6"/>
      <c r="B138" s="6"/>
      <c r="C138" s="6"/>
      <c r="D138" s="6"/>
      <c r="E138" s="6"/>
      <c r="F138" s="6"/>
      <c r="G138" s="6"/>
      <c r="H138" s="6"/>
      <c r="I138" s="6"/>
      <c r="J138" s="57"/>
      <c r="K138" s="57"/>
      <c r="L138" s="47"/>
      <c r="M138" s="47"/>
      <c r="N138" s="91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</row>
    <row r="139" spans="1:62" s="12" customFormat="1" ht="21.9" customHeight="1">
      <c r="A139" s="6"/>
      <c r="B139" s="6"/>
      <c r="C139" s="6"/>
      <c r="D139" s="6"/>
      <c r="E139" s="6"/>
      <c r="F139" s="6"/>
      <c r="G139" s="6"/>
      <c r="H139" s="6"/>
      <c r="I139" s="6"/>
      <c r="J139" s="57"/>
      <c r="K139" s="57"/>
      <c r="L139" s="47"/>
      <c r="M139" s="47"/>
      <c r="N139" s="91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</row>
    <row r="140" spans="1:62" s="12" customFormat="1" ht="21.9" customHeight="1">
      <c r="A140" s="6"/>
      <c r="B140" s="6"/>
      <c r="C140" s="6"/>
      <c r="D140" s="6"/>
      <c r="E140" s="6"/>
      <c r="F140" s="6"/>
      <c r="G140" s="6"/>
      <c r="H140" s="6"/>
      <c r="I140" s="6"/>
      <c r="J140" s="57"/>
      <c r="K140" s="57"/>
      <c r="L140" s="47"/>
      <c r="M140" s="47"/>
      <c r="N140" s="91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</row>
    <row r="141" spans="1:62" s="12" customFormat="1" ht="21.9" customHeight="1">
      <c r="A141" s="6"/>
      <c r="B141" s="6"/>
      <c r="C141" s="6"/>
      <c r="D141" s="6"/>
      <c r="E141" s="6"/>
      <c r="F141" s="6"/>
      <c r="G141" s="6"/>
      <c r="H141" s="6"/>
      <c r="I141" s="6"/>
      <c r="J141" s="57"/>
      <c r="K141" s="57"/>
      <c r="L141" s="47"/>
      <c r="M141" s="47"/>
      <c r="N141" s="91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</row>
    <row r="142" spans="1:62" s="12" customFormat="1" ht="21.9" customHeight="1">
      <c r="A142" s="6"/>
      <c r="B142" s="6"/>
      <c r="C142" s="6"/>
      <c r="D142" s="6"/>
      <c r="E142" s="6"/>
      <c r="F142" s="6"/>
      <c r="G142" s="6"/>
      <c r="H142" s="6"/>
      <c r="I142" s="6"/>
      <c r="J142" s="57"/>
      <c r="K142" s="57"/>
      <c r="L142" s="47"/>
      <c r="M142" s="47"/>
      <c r="N142" s="91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</row>
    <row r="143" spans="1:62" s="12" customFormat="1" ht="21.9" customHeight="1">
      <c r="A143" s="6"/>
      <c r="B143" s="6"/>
      <c r="C143" s="6"/>
      <c r="D143" s="6"/>
      <c r="E143" s="6"/>
      <c r="F143" s="6"/>
      <c r="G143" s="6"/>
      <c r="H143" s="6"/>
      <c r="I143" s="6"/>
      <c r="J143" s="57"/>
      <c r="K143" s="57"/>
      <c r="L143" s="47"/>
      <c r="M143" s="47"/>
      <c r="N143" s="91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</row>
    <row r="144" spans="1:62" s="12" customFormat="1" ht="21.9" customHeight="1">
      <c r="A144" s="6"/>
      <c r="B144" s="6"/>
      <c r="C144" s="6"/>
      <c r="D144" s="6"/>
      <c r="E144" s="6"/>
      <c r="F144" s="6"/>
      <c r="G144" s="6"/>
      <c r="H144" s="6"/>
      <c r="I144" s="6"/>
      <c r="J144" s="57"/>
      <c r="K144" s="57"/>
      <c r="L144" s="47"/>
      <c r="M144" s="47"/>
      <c r="N144" s="91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</row>
    <row r="145" spans="1:62" s="12" customFormat="1" ht="21.9" customHeight="1">
      <c r="A145" s="6"/>
      <c r="B145" s="6"/>
      <c r="C145" s="6"/>
      <c r="D145" s="6"/>
      <c r="E145" s="6"/>
      <c r="F145" s="6"/>
      <c r="G145" s="6"/>
      <c r="H145" s="6"/>
      <c r="I145" s="6"/>
      <c r="J145" s="57"/>
      <c r="K145" s="57"/>
      <c r="L145" s="47"/>
      <c r="M145" s="47"/>
      <c r="N145" s="91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</row>
    <row r="146" spans="1:62" s="12" customFormat="1" ht="21.9" customHeight="1">
      <c r="A146" s="6"/>
      <c r="B146" s="6"/>
      <c r="C146" s="6"/>
      <c r="D146" s="6"/>
      <c r="E146" s="6"/>
      <c r="F146" s="6"/>
      <c r="G146" s="6"/>
      <c r="H146" s="6"/>
      <c r="I146" s="6"/>
      <c r="J146" s="57"/>
      <c r="K146" s="57"/>
      <c r="L146" s="47"/>
      <c r="M146" s="47"/>
      <c r="N146" s="91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</row>
    <row r="147" spans="1:62" s="12" customFormat="1" ht="21.9" customHeight="1">
      <c r="A147" s="6"/>
      <c r="B147" s="6"/>
      <c r="C147" s="6"/>
      <c r="D147" s="6"/>
      <c r="E147" s="6"/>
      <c r="F147" s="6"/>
      <c r="G147" s="6"/>
      <c r="H147" s="6"/>
      <c r="I147" s="6"/>
      <c r="J147" s="57"/>
      <c r="K147" s="57"/>
      <c r="L147" s="47"/>
      <c r="M147" s="47"/>
      <c r="N147" s="91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</row>
    <row r="148" spans="1:62" s="12" customFormat="1" ht="21.9" customHeight="1">
      <c r="A148" s="6"/>
      <c r="B148" s="6"/>
      <c r="C148" s="6"/>
      <c r="D148" s="6"/>
      <c r="E148" s="6"/>
      <c r="F148" s="6"/>
      <c r="G148" s="6"/>
      <c r="H148" s="6"/>
      <c r="I148" s="6"/>
      <c r="J148" s="57"/>
      <c r="K148" s="57"/>
      <c r="L148" s="47"/>
      <c r="M148" s="47"/>
      <c r="N148" s="91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</row>
    <row r="149" spans="1:62" s="12" customFormat="1" ht="21.9" customHeight="1">
      <c r="A149" s="6"/>
      <c r="B149" s="6"/>
      <c r="C149" s="6"/>
      <c r="D149" s="6"/>
      <c r="E149" s="6"/>
      <c r="F149" s="6"/>
      <c r="G149" s="6"/>
      <c r="H149" s="6"/>
      <c r="I149" s="6"/>
      <c r="J149" s="57"/>
      <c r="K149" s="57"/>
      <c r="L149" s="47"/>
      <c r="M149" s="47"/>
      <c r="N149" s="91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</row>
    <row r="150" spans="1:62" s="12" customFormat="1" ht="21.9" customHeight="1">
      <c r="A150" s="6"/>
      <c r="B150" s="6"/>
      <c r="C150" s="6"/>
      <c r="D150" s="6"/>
      <c r="E150" s="6"/>
      <c r="F150" s="6"/>
      <c r="G150" s="6"/>
      <c r="H150" s="6"/>
      <c r="I150" s="6"/>
      <c r="J150" s="57"/>
      <c r="K150" s="57"/>
      <c r="L150" s="47"/>
      <c r="M150" s="47"/>
      <c r="N150" s="91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</row>
    <row r="151" spans="1:62" s="12" customFormat="1" ht="21.9" customHeight="1">
      <c r="A151" s="6"/>
      <c r="B151" s="6"/>
      <c r="C151" s="6"/>
      <c r="D151" s="6"/>
      <c r="E151" s="6"/>
      <c r="F151" s="6"/>
      <c r="G151" s="6"/>
      <c r="H151" s="6"/>
      <c r="I151" s="6"/>
      <c r="J151" s="57"/>
      <c r="K151" s="57"/>
      <c r="L151" s="47"/>
      <c r="M151" s="47"/>
      <c r="N151" s="91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</row>
    <row r="152" spans="1:62" s="12" customFormat="1" ht="21.9" customHeight="1">
      <c r="A152" s="6"/>
      <c r="B152" s="6"/>
      <c r="C152" s="6"/>
      <c r="D152" s="6"/>
      <c r="E152" s="6"/>
      <c r="F152" s="6"/>
      <c r="G152" s="6"/>
      <c r="H152" s="6"/>
      <c r="I152" s="6"/>
      <c r="J152" s="57"/>
      <c r="K152" s="57"/>
      <c r="L152" s="47"/>
      <c r="M152" s="47"/>
      <c r="N152" s="91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</row>
    <row r="153" spans="1:62" s="12" customFormat="1" ht="21.9" customHeight="1">
      <c r="A153" s="6"/>
      <c r="B153" s="6"/>
      <c r="C153" s="6"/>
      <c r="D153" s="6"/>
      <c r="E153" s="6"/>
      <c r="F153" s="6"/>
      <c r="G153" s="6"/>
      <c r="H153" s="6"/>
      <c r="I153" s="6"/>
      <c r="J153" s="57"/>
      <c r="K153" s="57"/>
      <c r="L153" s="47"/>
      <c r="M153" s="47"/>
      <c r="N153" s="91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</row>
    <row r="154" spans="1:62" s="12" customFormat="1" ht="21.9" customHeight="1">
      <c r="A154" s="6"/>
      <c r="B154" s="6"/>
      <c r="C154" s="6"/>
      <c r="D154" s="6"/>
      <c r="E154" s="6"/>
      <c r="F154" s="6"/>
      <c r="G154" s="6"/>
      <c r="H154" s="6"/>
      <c r="I154" s="6"/>
      <c r="J154" s="57"/>
      <c r="K154" s="57"/>
      <c r="L154" s="47"/>
      <c r="M154" s="47"/>
      <c r="N154" s="91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</row>
    <row r="155" spans="1:62" s="12" customFormat="1" ht="21.9" customHeight="1">
      <c r="A155" s="6"/>
      <c r="B155" s="6"/>
      <c r="C155" s="6"/>
      <c r="D155" s="6"/>
      <c r="E155" s="6"/>
      <c r="F155" s="6"/>
      <c r="G155" s="6"/>
      <c r="H155" s="6"/>
      <c r="I155" s="6"/>
      <c r="J155" s="57"/>
      <c r="K155" s="57"/>
      <c r="L155" s="47"/>
      <c r="M155" s="47"/>
      <c r="N155" s="91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</row>
    <row r="156" spans="1:62" s="12" customFormat="1" ht="21.9" customHeight="1">
      <c r="A156" s="6"/>
      <c r="B156" s="6"/>
      <c r="C156" s="6"/>
      <c r="D156" s="6"/>
      <c r="E156" s="6"/>
      <c r="F156" s="6"/>
      <c r="G156" s="6"/>
      <c r="H156" s="6"/>
      <c r="I156" s="6"/>
      <c r="J156" s="57"/>
      <c r="K156" s="57"/>
      <c r="L156" s="47"/>
      <c r="M156" s="47"/>
      <c r="N156" s="91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</row>
    <row r="157" spans="1:62" s="12" customFormat="1" ht="21.9" customHeight="1">
      <c r="A157" s="6"/>
      <c r="B157" s="6"/>
      <c r="C157" s="6"/>
      <c r="D157" s="6"/>
      <c r="E157" s="6"/>
      <c r="F157" s="6"/>
      <c r="G157" s="6"/>
      <c r="H157" s="6"/>
      <c r="I157" s="6"/>
      <c r="J157" s="57"/>
      <c r="K157" s="57"/>
      <c r="L157" s="47"/>
      <c r="M157" s="47"/>
      <c r="N157" s="91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</row>
    <row r="158" spans="1:62" s="12" customFormat="1" ht="21.9" customHeight="1">
      <c r="A158" s="6"/>
      <c r="B158" s="6"/>
      <c r="C158" s="6"/>
      <c r="D158" s="6"/>
      <c r="E158" s="6"/>
      <c r="F158" s="6"/>
      <c r="G158" s="6"/>
      <c r="H158" s="6"/>
      <c r="I158" s="6"/>
      <c r="J158" s="57"/>
      <c r="K158" s="57"/>
      <c r="L158" s="47"/>
      <c r="M158" s="47"/>
      <c r="N158" s="91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</row>
    <row r="159" spans="1:62" s="12" customFormat="1" ht="21.9" customHeight="1">
      <c r="A159" s="6"/>
      <c r="B159" s="6"/>
      <c r="C159" s="6"/>
      <c r="D159" s="6"/>
      <c r="E159" s="6"/>
      <c r="F159" s="6"/>
      <c r="G159" s="6"/>
      <c r="H159" s="6"/>
      <c r="I159" s="6"/>
      <c r="J159" s="57"/>
      <c r="K159" s="57"/>
      <c r="L159" s="47"/>
      <c r="M159" s="47"/>
      <c r="N159" s="91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</row>
    <row r="160" spans="1:62" s="12" customFormat="1" ht="21.9" customHeight="1">
      <c r="A160" s="6"/>
      <c r="B160" s="6"/>
      <c r="C160" s="6"/>
      <c r="D160" s="6"/>
      <c r="E160" s="6"/>
      <c r="F160" s="6"/>
      <c r="G160" s="6"/>
      <c r="H160" s="6"/>
      <c r="I160" s="6"/>
      <c r="J160" s="57"/>
      <c r="K160" s="57"/>
      <c r="L160" s="47"/>
      <c r="M160" s="47"/>
      <c r="N160" s="91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</row>
    <row r="161" spans="1:62" s="12" customFormat="1" ht="21.9" customHeight="1">
      <c r="A161" s="6"/>
      <c r="B161" s="6"/>
      <c r="C161" s="6"/>
      <c r="D161" s="6"/>
      <c r="E161" s="6"/>
      <c r="F161" s="6"/>
      <c r="G161" s="6"/>
      <c r="H161" s="6"/>
      <c r="I161" s="6"/>
      <c r="J161" s="57"/>
      <c r="K161" s="57"/>
      <c r="L161" s="47"/>
      <c r="M161" s="47"/>
      <c r="N161" s="91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</row>
    <row r="162" spans="1:62" s="12" customFormat="1" ht="21.9" customHeight="1">
      <c r="A162" s="6"/>
      <c r="B162" s="6"/>
      <c r="C162" s="6"/>
      <c r="D162" s="6"/>
      <c r="E162" s="6"/>
      <c r="F162" s="6"/>
      <c r="G162" s="6"/>
      <c r="H162" s="6"/>
      <c r="I162" s="6"/>
      <c r="J162" s="57"/>
      <c r="K162" s="57"/>
      <c r="L162" s="47"/>
      <c r="M162" s="47"/>
      <c r="N162" s="91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</row>
    <row r="163" spans="1:62" s="12" customFormat="1" ht="21.9" customHeight="1">
      <c r="A163" s="6"/>
      <c r="B163" s="6"/>
      <c r="C163" s="6"/>
      <c r="D163" s="6"/>
      <c r="E163" s="6"/>
      <c r="F163" s="6"/>
      <c r="G163" s="6"/>
      <c r="H163" s="6"/>
      <c r="I163" s="6"/>
      <c r="J163" s="57"/>
      <c r="K163" s="57"/>
      <c r="L163" s="47"/>
      <c r="M163" s="47"/>
      <c r="N163" s="91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</row>
    <row r="164" spans="1:62" s="12" customFormat="1" ht="21.9" customHeight="1">
      <c r="A164" s="6"/>
      <c r="B164" s="6"/>
      <c r="C164" s="6"/>
      <c r="D164" s="6"/>
      <c r="E164" s="6"/>
      <c r="F164" s="6"/>
      <c r="G164" s="6"/>
      <c r="H164" s="6"/>
      <c r="I164" s="6"/>
      <c r="J164" s="57"/>
      <c r="K164" s="57"/>
      <c r="L164" s="47"/>
      <c r="M164" s="47"/>
      <c r="N164" s="91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</row>
    <row r="165" spans="1:62" s="12" customFormat="1" ht="21.9" customHeight="1">
      <c r="A165" s="6"/>
      <c r="B165" s="6"/>
      <c r="C165" s="6"/>
      <c r="D165" s="6"/>
      <c r="E165" s="6"/>
      <c r="F165" s="6"/>
      <c r="G165" s="6"/>
      <c r="H165" s="6"/>
      <c r="I165" s="6"/>
      <c r="J165" s="57"/>
      <c r="K165" s="57"/>
      <c r="L165" s="47"/>
      <c r="M165" s="47"/>
      <c r="N165" s="91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</row>
    <row r="166" spans="1:62" s="12" customFormat="1" ht="21.9" customHeight="1">
      <c r="A166" s="6"/>
      <c r="B166" s="6"/>
      <c r="C166" s="6"/>
      <c r="D166" s="6"/>
      <c r="E166" s="6"/>
      <c r="F166" s="6"/>
      <c r="G166" s="6"/>
      <c r="H166" s="6"/>
      <c r="I166" s="6"/>
      <c r="J166" s="57"/>
      <c r="K166" s="57"/>
      <c r="L166" s="47"/>
      <c r="M166" s="47"/>
      <c r="N166" s="91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</row>
    <row r="167" spans="1:62" s="12" customFormat="1" ht="21.9" customHeight="1">
      <c r="A167" s="6"/>
      <c r="B167" s="6"/>
      <c r="C167" s="6"/>
      <c r="D167" s="6"/>
      <c r="E167" s="6"/>
      <c r="F167" s="6"/>
      <c r="G167" s="6"/>
      <c r="H167" s="6"/>
      <c r="I167" s="6"/>
      <c r="J167" s="57"/>
      <c r="K167" s="57"/>
      <c r="L167" s="47"/>
      <c r="M167" s="47"/>
      <c r="N167" s="91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</row>
    <row r="168" spans="1:62" s="12" customFormat="1" ht="21.9" customHeight="1">
      <c r="A168" s="6"/>
      <c r="B168" s="6"/>
      <c r="C168" s="6"/>
      <c r="D168" s="6"/>
      <c r="E168" s="6"/>
      <c r="F168" s="6"/>
      <c r="G168" s="6"/>
      <c r="H168" s="6"/>
      <c r="I168" s="6"/>
      <c r="J168" s="57"/>
      <c r="K168" s="57"/>
      <c r="L168" s="47"/>
      <c r="M168" s="47"/>
      <c r="N168" s="91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</row>
    <row r="169" spans="1:62" s="12" customFormat="1" ht="21.9" customHeight="1">
      <c r="A169" s="6"/>
      <c r="B169" s="6"/>
      <c r="C169" s="6"/>
      <c r="D169" s="6"/>
      <c r="E169" s="6"/>
      <c r="F169" s="6"/>
      <c r="G169" s="6"/>
      <c r="H169" s="6"/>
      <c r="I169" s="6"/>
      <c r="J169" s="57"/>
      <c r="K169" s="57"/>
      <c r="L169" s="47"/>
      <c r="M169" s="47"/>
      <c r="N169" s="91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</row>
    <row r="170" spans="1:62" s="12" customFormat="1" ht="21.9" customHeight="1">
      <c r="A170" s="6"/>
      <c r="B170" s="6"/>
      <c r="C170" s="6"/>
      <c r="D170" s="6"/>
      <c r="E170" s="6"/>
      <c r="F170" s="6"/>
      <c r="G170" s="6"/>
      <c r="H170" s="6"/>
      <c r="I170" s="6"/>
      <c r="J170" s="57"/>
      <c r="K170" s="57"/>
      <c r="L170" s="47"/>
      <c r="M170" s="47"/>
      <c r="N170" s="91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</row>
    <row r="171" spans="1:62" s="12" customFormat="1" ht="21.9" customHeight="1">
      <c r="A171" s="6"/>
      <c r="B171" s="6"/>
      <c r="C171" s="6"/>
      <c r="D171" s="6"/>
      <c r="E171" s="6"/>
      <c r="F171" s="6"/>
      <c r="G171" s="6"/>
      <c r="H171" s="6"/>
      <c r="I171" s="6"/>
      <c r="J171" s="57"/>
      <c r="K171" s="57"/>
      <c r="L171" s="47"/>
      <c r="M171" s="47"/>
      <c r="N171" s="91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</row>
    <row r="172" spans="1:62" s="12" customFormat="1" ht="21.9" customHeight="1">
      <c r="A172" s="6"/>
      <c r="B172" s="6"/>
      <c r="C172" s="6"/>
      <c r="D172" s="6"/>
      <c r="E172" s="6"/>
      <c r="F172" s="6"/>
      <c r="G172" s="6"/>
      <c r="H172" s="6"/>
      <c r="I172" s="6"/>
      <c r="J172" s="57"/>
      <c r="K172" s="57"/>
      <c r="L172" s="47"/>
      <c r="M172" s="47"/>
      <c r="N172" s="91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</row>
    <row r="173" spans="1:62" s="12" customFormat="1" ht="21.9" customHeight="1">
      <c r="A173" s="6"/>
      <c r="B173" s="6"/>
      <c r="C173" s="6"/>
      <c r="D173" s="6"/>
      <c r="E173" s="6"/>
      <c r="F173" s="6"/>
      <c r="G173" s="6"/>
      <c r="H173" s="6"/>
      <c r="I173" s="6"/>
      <c r="J173" s="57"/>
      <c r="K173" s="57"/>
      <c r="L173" s="47"/>
      <c r="M173" s="47"/>
      <c r="N173" s="91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</row>
    <row r="174" spans="1:62" s="12" customFormat="1" ht="21.9" customHeight="1">
      <c r="A174" s="6"/>
      <c r="B174" s="6"/>
      <c r="C174" s="6"/>
      <c r="D174" s="6"/>
      <c r="E174" s="6"/>
      <c r="F174" s="6"/>
      <c r="G174" s="6"/>
      <c r="H174" s="6"/>
      <c r="I174" s="6"/>
      <c r="J174" s="57"/>
      <c r="K174" s="57"/>
      <c r="L174" s="47"/>
      <c r="M174" s="47"/>
      <c r="N174" s="91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</row>
    <row r="175" spans="1:62" s="12" customFormat="1" ht="21.9" customHeight="1">
      <c r="A175" s="6"/>
      <c r="B175" s="6"/>
      <c r="C175" s="6"/>
      <c r="D175" s="6"/>
      <c r="E175" s="6"/>
      <c r="F175" s="6"/>
      <c r="G175" s="6"/>
      <c r="H175" s="6"/>
      <c r="I175" s="6"/>
      <c r="J175" s="57"/>
      <c r="K175" s="57"/>
      <c r="L175" s="47"/>
      <c r="M175" s="47"/>
      <c r="N175" s="91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</row>
    <row r="176" spans="1:62" s="12" customFormat="1" ht="21.9" customHeight="1">
      <c r="A176" s="6"/>
      <c r="B176" s="6"/>
      <c r="C176" s="6"/>
      <c r="D176" s="6"/>
      <c r="E176" s="6"/>
      <c r="F176" s="6"/>
      <c r="G176" s="6"/>
      <c r="H176" s="6"/>
      <c r="I176" s="6"/>
      <c r="J176" s="57"/>
      <c r="K176" s="57"/>
      <c r="L176" s="47"/>
      <c r="M176" s="47"/>
      <c r="N176" s="91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</row>
    <row r="177" spans="1:62" s="12" customFormat="1" ht="21.9" customHeight="1">
      <c r="A177" s="6"/>
      <c r="B177" s="6"/>
      <c r="C177" s="6"/>
      <c r="D177" s="6"/>
      <c r="E177" s="6"/>
      <c r="F177" s="6"/>
      <c r="G177" s="6"/>
      <c r="H177" s="6"/>
      <c r="I177" s="6"/>
      <c r="J177" s="57"/>
      <c r="K177" s="57"/>
      <c r="L177" s="47"/>
      <c r="M177" s="47"/>
      <c r="N177" s="91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</row>
    <row r="178" spans="1:62" s="12" customFormat="1" ht="21.9" customHeight="1">
      <c r="A178" s="6"/>
      <c r="B178" s="6"/>
      <c r="C178" s="6"/>
      <c r="D178" s="6"/>
      <c r="E178" s="6"/>
      <c r="F178" s="6"/>
      <c r="G178" s="6"/>
      <c r="H178" s="6"/>
      <c r="I178" s="6"/>
      <c r="J178" s="57"/>
      <c r="K178" s="57"/>
      <c r="L178" s="47"/>
      <c r="M178" s="47"/>
      <c r="N178" s="91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</row>
    <row r="179" spans="1:62" s="12" customFormat="1" ht="21.9" customHeight="1">
      <c r="A179" s="6"/>
      <c r="B179" s="6"/>
      <c r="C179" s="6"/>
      <c r="D179" s="6"/>
      <c r="E179" s="6"/>
      <c r="F179" s="6"/>
      <c r="G179" s="6"/>
      <c r="H179" s="6"/>
      <c r="I179" s="6"/>
      <c r="J179" s="57"/>
      <c r="K179" s="57"/>
      <c r="L179" s="47"/>
      <c r="M179" s="47"/>
      <c r="N179" s="91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</row>
    <row r="180" spans="1:62" s="12" customFormat="1" ht="21.9" customHeight="1">
      <c r="A180" s="6"/>
      <c r="B180" s="6"/>
      <c r="C180" s="6"/>
      <c r="D180" s="6"/>
      <c r="E180" s="6"/>
      <c r="F180" s="6"/>
      <c r="G180" s="6"/>
      <c r="H180" s="6"/>
      <c r="I180" s="6"/>
      <c r="J180" s="57"/>
      <c r="K180" s="57"/>
      <c r="L180" s="47"/>
      <c r="M180" s="47"/>
      <c r="N180" s="91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</row>
    <row r="181" spans="1:62" s="12" customFormat="1" ht="21.9" customHeight="1">
      <c r="A181" s="6"/>
      <c r="B181" s="6"/>
      <c r="C181" s="6"/>
      <c r="D181" s="6"/>
      <c r="E181" s="6"/>
      <c r="F181" s="6"/>
      <c r="G181" s="6"/>
      <c r="H181" s="6"/>
      <c r="I181" s="6"/>
      <c r="J181" s="57"/>
      <c r="K181" s="57"/>
      <c r="L181" s="47"/>
      <c r="M181" s="47"/>
      <c r="N181" s="91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</row>
    <row r="182" spans="1:62" s="12" customFormat="1" ht="21.9" customHeight="1">
      <c r="A182" s="6"/>
      <c r="B182" s="6"/>
      <c r="C182" s="6"/>
      <c r="D182" s="6"/>
      <c r="E182" s="6"/>
      <c r="F182" s="6"/>
      <c r="G182" s="6"/>
      <c r="H182" s="6"/>
      <c r="I182" s="6"/>
      <c r="J182" s="57"/>
      <c r="K182" s="57"/>
      <c r="L182" s="47"/>
      <c r="M182" s="47"/>
      <c r="N182" s="91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</row>
    <row r="183" spans="1:62" s="12" customFormat="1" ht="21.9" customHeight="1">
      <c r="A183" s="6"/>
      <c r="B183" s="6"/>
      <c r="C183" s="6"/>
      <c r="D183" s="6"/>
      <c r="E183" s="6"/>
      <c r="F183" s="6"/>
      <c r="G183" s="6"/>
      <c r="H183" s="6"/>
      <c r="I183" s="6"/>
      <c r="J183" s="57"/>
      <c r="K183" s="57"/>
      <c r="L183" s="47"/>
      <c r="M183" s="47"/>
      <c r="N183" s="91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</row>
    <row r="184" spans="1:62" s="12" customFormat="1" ht="21.9" customHeight="1">
      <c r="A184" s="6"/>
      <c r="B184" s="6"/>
      <c r="C184" s="6"/>
      <c r="D184" s="6"/>
      <c r="E184" s="6"/>
      <c r="F184" s="6"/>
      <c r="G184" s="6"/>
      <c r="H184" s="6"/>
      <c r="I184" s="6"/>
      <c r="J184" s="57"/>
      <c r="K184" s="57"/>
      <c r="L184" s="47"/>
      <c r="M184" s="47"/>
      <c r="N184" s="91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</row>
    <row r="185" spans="1:62" s="12" customFormat="1" ht="21.9" customHeight="1">
      <c r="A185" s="6"/>
      <c r="B185" s="6"/>
      <c r="C185" s="6"/>
      <c r="D185" s="6"/>
      <c r="E185" s="6"/>
      <c r="F185" s="6"/>
      <c r="G185" s="6"/>
      <c r="H185" s="6"/>
      <c r="I185" s="6"/>
      <c r="J185" s="57"/>
      <c r="K185" s="57"/>
      <c r="L185" s="47"/>
      <c r="M185" s="47"/>
      <c r="N185" s="91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</row>
    <row r="186" spans="1:62" s="12" customFormat="1" ht="21.9" customHeight="1">
      <c r="A186" s="6"/>
      <c r="B186" s="6"/>
      <c r="C186" s="6"/>
      <c r="D186" s="6"/>
      <c r="E186" s="6"/>
      <c r="F186" s="6"/>
      <c r="G186" s="6"/>
      <c r="H186" s="6"/>
      <c r="I186" s="6"/>
      <c r="J186" s="57"/>
      <c r="K186" s="57"/>
      <c r="L186" s="47"/>
      <c r="M186" s="47"/>
      <c r="N186" s="91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</row>
    <row r="187" spans="1:62" s="12" customFormat="1" ht="21.9" customHeight="1">
      <c r="A187" s="6"/>
      <c r="B187" s="6"/>
      <c r="C187" s="6"/>
      <c r="D187" s="6"/>
      <c r="E187" s="6"/>
      <c r="F187" s="6"/>
      <c r="G187" s="6"/>
      <c r="H187" s="6"/>
      <c r="I187" s="6"/>
      <c r="J187" s="57"/>
      <c r="K187" s="57"/>
      <c r="L187" s="47"/>
      <c r="M187" s="47"/>
      <c r="N187" s="91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</row>
    <row r="188" spans="1:62" s="12" customFormat="1" ht="21.9" customHeight="1">
      <c r="A188" s="6"/>
      <c r="B188" s="6"/>
      <c r="C188" s="6"/>
      <c r="D188" s="6"/>
      <c r="E188" s="6"/>
      <c r="F188" s="6"/>
      <c r="G188" s="6"/>
      <c r="H188" s="6"/>
      <c r="I188" s="6"/>
      <c r="J188" s="57"/>
      <c r="K188" s="57"/>
      <c r="L188" s="47"/>
      <c r="M188" s="47"/>
      <c r="N188" s="91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</row>
    <row r="189" spans="1:62" s="12" customFormat="1" ht="21.9" customHeight="1">
      <c r="A189" s="6"/>
      <c r="B189" s="6"/>
      <c r="C189" s="6"/>
      <c r="D189" s="6"/>
      <c r="E189" s="6"/>
      <c r="F189" s="6"/>
      <c r="G189" s="6"/>
      <c r="H189" s="6"/>
      <c r="I189" s="6"/>
      <c r="J189" s="57"/>
      <c r="K189" s="57"/>
      <c r="L189" s="47"/>
      <c r="M189" s="47"/>
      <c r="N189" s="91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</row>
    <row r="190" spans="1:62" ht="21.9" customHeight="1">
      <c r="B190" s="2"/>
      <c r="C190" s="2"/>
      <c r="D190" s="2"/>
      <c r="E190" s="2"/>
      <c r="F190" s="2"/>
      <c r="G190" s="2"/>
    </row>
    <row r="191" spans="1:62" ht="21.9" customHeight="1">
      <c r="B191" s="2"/>
      <c r="C191" s="2"/>
      <c r="D191" s="2"/>
      <c r="E191" s="2"/>
      <c r="F191" s="2"/>
      <c r="G191" s="2"/>
    </row>
    <row r="192" spans="1:62" ht="21.9" customHeight="1">
      <c r="B192" s="2"/>
      <c r="C192" s="2"/>
      <c r="D192" s="2"/>
      <c r="E192" s="2"/>
      <c r="F192" s="2"/>
      <c r="G192" s="2"/>
    </row>
    <row r="193" spans="2:7" ht="21.9" customHeight="1">
      <c r="B193" s="2"/>
      <c r="C193" s="2"/>
      <c r="D193" s="2"/>
      <c r="E193" s="2"/>
      <c r="F193" s="2"/>
      <c r="G193" s="2"/>
    </row>
    <row r="194" spans="2:7" ht="21.9" customHeight="1">
      <c r="B194" s="2"/>
      <c r="C194" s="2"/>
      <c r="D194" s="2"/>
      <c r="E194" s="2"/>
      <c r="F194" s="2"/>
      <c r="G194" s="2"/>
    </row>
    <row r="195" spans="2:7" ht="21.9" customHeight="1">
      <c r="B195" s="2"/>
      <c r="C195" s="2"/>
      <c r="D195" s="2"/>
      <c r="E195" s="2"/>
      <c r="F195" s="2"/>
      <c r="G195" s="2"/>
    </row>
    <row r="196" spans="2:7" ht="21.9" customHeight="1">
      <c r="B196" s="2"/>
      <c r="C196" s="2"/>
      <c r="D196" s="2"/>
      <c r="E196" s="2"/>
      <c r="F196" s="2"/>
      <c r="G196" s="2"/>
    </row>
    <row r="197" spans="2:7" ht="21.9" customHeight="1">
      <c r="B197" s="2"/>
      <c r="C197" s="2"/>
      <c r="D197" s="2"/>
      <c r="E197" s="2"/>
      <c r="F197" s="2"/>
      <c r="G197" s="2"/>
    </row>
    <row r="198" spans="2:7" ht="21.9" customHeight="1">
      <c r="B198" s="2"/>
      <c r="C198" s="2"/>
      <c r="D198" s="2"/>
      <c r="E198" s="2"/>
      <c r="F198" s="2"/>
      <c r="G198" s="2"/>
    </row>
    <row r="199" spans="2:7" ht="21.9" customHeight="1">
      <c r="B199" s="2"/>
      <c r="C199" s="2"/>
      <c r="D199" s="2"/>
      <c r="E199" s="2"/>
      <c r="F199" s="2"/>
      <c r="G199" s="2"/>
    </row>
    <row r="200" spans="2:7" ht="21.9" customHeight="1">
      <c r="B200" s="2"/>
      <c r="C200" s="2"/>
      <c r="D200" s="2"/>
      <c r="E200" s="2"/>
      <c r="F200" s="2"/>
      <c r="G200" s="2"/>
    </row>
    <row r="201" spans="2:7" ht="21.9" customHeight="1">
      <c r="B201" s="2"/>
      <c r="C201" s="2"/>
      <c r="D201" s="2"/>
      <c r="E201" s="2"/>
      <c r="F201" s="2"/>
      <c r="G201" s="2"/>
    </row>
    <row r="202" spans="2:7" ht="21.9" customHeight="1">
      <c r="B202" s="2"/>
      <c r="C202" s="2"/>
      <c r="D202" s="2"/>
      <c r="E202" s="2"/>
      <c r="F202" s="2"/>
      <c r="G202" s="2"/>
    </row>
    <row r="203" spans="2:7" ht="21.9" customHeight="1">
      <c r="B203" s="2"/>
      <c r="C203" s="2"/>
      <c r="D203" s="2"/>
      <c r="E203" s="2"/>
      <c r="F203" s="2"/>
      <c r="G203" s="2"/>
    </row>
    <row r="204" spans="2:7" ht="21.9" customHeight="1">
      <c r="B204" s="2"/>
      <c r="C204" s="2"/>
      <c r="D204" s="2"/>
      <c r="E204" s="2"/>
      <c r="F204" s="2"/>
      <c r="G204" s="2"/>
    </row>
    <row r="205" spans="2:7" ht="21.9" customHeight="1">
      <c r="B205" s="2"/>
      <c r="C205" s="2"/>
      <c r="D205" s="2"/>
      <c r="E205" s="2"/>
      <c r="F205" s="2"/>
      <c r="G205" s="2"/>
    </row>
    <row r="206" spans="2:7" ht="21.9" customHeight="1">
      <c r="B206" s="2"/>
      <c r="C206" s="2"/>
      <c r="D206" s="2"/>
      <c r="E206" s="2"/>
      <c r="F206" s="2"/>
      <c r="G206" s="2"/>
    </row>
    <row r="207" spans="2:7" ht="21.9" customHeight="1">
      <c r="B207" s="2"/>
      <c r="C207" s="2"/>
      <c r="D207" s="2"/>
      <c r="E207" s="2"/>
      <c r="F207" s="2"/>
      <c r="G207" s="2"/>
    </row>
    <row r="208" spans="2:7" ht="21.9" customHeight="1">
      <c r="B208" s="2"/>
      <c r="C208" s="2"/>
      <c r="D208" s="2"/>
      <c r="E208" s="2"/>
      <c r="F208" s="2"/>
      <c r="G208" s="2"/>
    </row>
    <row r="209" spans="2:7" ht="21.9" customHeight="1">
      <c r="B209" s="2"/>
      <c r="C209" s="2"/>
      <c r="D209" s="2"/>
      <c r="E209" s="2"/>
      <c r="F209" s="2"/>
      <c r="G209" s="2"/>
    </row>
    <row r="210" spans="2:7" ht="21.9" customHeight="1">
      <c r="B210" s="2"/>
      <c r="C210" s="2"/>
      <c r="D210" s="2"/>
      <c r="E210" s="2"/>
      <c r="F210" s="2"/>
      <c r="G210" s="2"/>
    </row>
    <row r="211" spans="2:7" ht="21.9" customHeight="1">
      <c r="B211" s="2"/>
      <c r="C211" s="2"/>
      <c r="D211" s="2"/>
      <c r="E211" s="2"/>
      <c r="F211" s="2"/>
      <c r="G211" s="2"/>
    </row>
    <row r="212" spans="2:7" ht="21.9" customHeight="1">
      <c r="B212" s="2"/>
      <c r="C212" s="2"/>
      <c r="D212" s="2"/>
      <c r="E212" s="2"/>
      <c r="F212" s="2"/>
      <c r="G212" s="2"/>
    </row>
    <row r="213" spans="2:7" ht="21.9" customHeight="1">
      <c r="B213" s="2"/>
      <c r="C213" s="2"/>
      <c r="D213" s="2"/>
      <c r="E213" s="2"/>
      <c r="F213" s="2"/>
      <c r="G213" s="2"/>
    </row>
    <row r="214" spans="2:7" ht="21.9" customHeight="1">
      <c r="B214" s="2"/>
      <c r="C214" s="2"/>
      <c r="D214" s="2"/>
      <c r="E214" s="2"/>
      <c r="F214" s="2"/>
      <c r="G214" s="2"/>
    </row>
    <row r="215" spans="2:7" ht="21.9" customHeight="1">
      <c r="B215" s="2"/>
      <c r="C215" s="2"/>
      <c r="D215" s="2"/>
      <c r="E215" s="2"/>
      <c r="F215" s="2"/>
      <c r="G215" s="2"/>
    </row>
    <row r="216" spans="2:7" ht="21.9" customHeight="1">
      <c r="B216" s="2"/>
      <c r="C216" s="2"/>
      <c r="D216" s="2"/>
      <c r="E216" s="2"/>
      <c r="F216" s="2"/>
      <c r="G216" s="2"/>
    </row>
    <row r="217" spans="2:7" ht="21.9" customHeight="1">
      <c r="B217" s="2"/>
      <c r="C217" s="2"/>
      <c r="D217" s="2"/>
      <c r="E217" s="2"/>
      <c r="F217" s="2"/>
      <c r="G217" s="2"/>
    </row>
    <row r="218" spans="2:7" ht="21.9" customHeight="1">
      <c r="B218" s="2"/>
      <c r="C218" s="2"/>
      <c r="D218" s="2"/>
      <c r="E218" s="2"/>
      <c r="F218" s="2"/>
      <c r="G218" s="2"/>
    </row>
    <row r="219" spans="2:7" ht="21.9" customHeight="1">
      <c r="B219" s="2"/>
      <c r="C219" s="2"/>
      <c r="D219" s="2"/>
      <c r="E219" s="2"/>
      <c r="F219" s="2"/>
      <c r="G219" s="2"/>
    </row>
    <row r="220" spans="2:7" ht="21.9" customHeight="1">
      <c r="B220" s="2"/>
      <c r="C220" s="2"/>
      <c r="D220" s="2"/>
      <c r="E220" s="2"/>
      <c r="F220" s="2"/>
      <c r="G220" s="2"/>
    </row>
    <row r="221" spans="2:7" ht="21.9" customHeight="1">
      <c r="B221" s="2"/>
      <c r="C221" s="2"/>
      <c r="D221" s="2"/>
      <c r="E221" s="2"/>
      <c r="F221" s="2"/>
      <c r="G221" s="2"/>
    </row>
    <row r="222" spans="2:7" ht="21.9" customHeight="1">
      <c r="B222" s="2"/>
      <c r="C222" s="2"/>
      <c r="D222" s="2"/>
      <c r="E222" s="2"/>
      <c r="F222" s="2"/>
      <c r="G222" s="2"/>
    </row>
    <row r="223" spans="2:7" ht="21.9" customHeight="1">
      <c r="B223" s="2"/>
      <c r="C223" s="2"/>
      <c r="D223" s="2"/>
      <c r="E223" s="2"/>
      <c r="F223" s="2"/>
      <c r="G223" s="2"/>
    </row>
    <row r="224" spans="2:7" ht="21.9" customHeight="1">
      <c r="B224" s="2"/>
      <c r="C224" s="2"/>
      <c r="D224" s="2"/>
      <c r="E224" s="2"/>
      <c r="F224" s="2"/>
      <c r="G224" s="2"/>
    </row>
    <row r="225" spans="2:7" ht="21.9" customHeight="1">
      <c r="B225" s="2"/>
      <c r="C225" s="2"/>
      <c r="D225" s="2"/>
      <c r="E225" s="2"/>
      <c r="F225" s="2"/>
      <c r="G225" s="2"/>
    </row>
    <row r="226" spans="2:7" ht="21.9" customHeight="1">
      <c r="B226" s="2"/>
      <c r="C226" s="2"/>
      <c r="D226" s="2"/>
      <c r="E226" s="2"/>
      <c r="F226" s="2"/>
      <c r="G226" s="2"/>
    </row>
    <row r="227" spans="2:7" ht="21.9" customHeight="1">
      <c r="B227" s="2"/>
      <c r="C227" s="2"/>
      <c r="D227" s="2"/>
      <c r="E227" s="2"/>
      <c r="F227" s="2"/>
      <c r="G227" s="2"/>
    </row>
    <row r="228" spans="2:7" ht="21.9" customHeight="1">
      <c r="B228" s="2"/>
      <c r="C228" s="2"/>
      <c r="D228" s="2"/>
      <c r="E228" s="2"/>
      <c r="F228" s="2"/>
      <c r="G228" s="2"/>
    </row>
    <row r="229" spans="2:7" ht="21.9" customHeight="1">
      <c r="B229" s="2"/>
      <c r="C229" s="2"/>
      <c r="D229" s="2"/>
      <c r="E229" s="2"/>
      <c r="F229" s="2"/>
      <c r="G229" s="2"/>
    </row>
    <row r="230" spans="2:7" ht="21.9" customHeight="1">
      <c r="B230" s="2"/>
      <c r="C230" s="2"/>
      <c r="D230" s="2"/>
      <c r="E230" s="2"/>
      <c r="F230" s="2"/>
      <c r="G230" s="2"/>
    </row>
    <row r="231" spans="2:7" ht="21.9" customHeight="1">
      <c r="B231" s="2"/>
      <c r="C231" s="2"/>
      <c r="D231" s="2"/>
      <c r="E231" s="2"/>
      <c r="F231" s="2"/>
      <c r="G231" s="2"/>
    </row>
    <row r="232" spans="2:7" ht="21.9" customHeight="1">
      <c r="B232" s="2"/>
      <c r="C232" s="2"/>
      <c r="D232" s="2"/>
      <c r="E232" s="2"/>
      <c r="F232" s="2"/>
      <c r="G232" s="2"/>
    </row>
    <row r="233" spans="2:7" ht="21.9" customHeight="1">
      <c r="B233" s="2"/>
      <c r="C233" s="2"/>
      <c r="D233" s="2"/>
      <c r="E233" s="2"/>
      <c r="F233" s="2"/>
      <c r="G233" s="2"/>
    </row>
    <row r="234" spans="2:7" ht="21.9" customHeight="1">
      <c r="B234" s="2"/>
      <c r="C234" s="2"/>
      <c r="D234" s="2"/>
      <c r="E234" s="2"/>
      <c r="F234" s="2"/>
      <c r="G234" s="2"/>
    </row>
    <row r="235" spans="2:7" ht="21.9" customHeight="1">
      <c r="B235" s="2"/>
      <c r="C235" s="2"/>
      <c r="D235" s="2"/>
      <c r="E235" s="2"/>
      <c r="F235" s="2"/>
      <c r="G235" s="2"/>
    </row>
    <row r="236" spans="2:7" ht="21.9" customHeight="1">
      <c r="B236" s="2"/>
      <c r="C236" s="2"/>
      <c r="D236" s="2"/>
      <c r="E236" s="2"/>
      <c r="F236" s="2"/>
      <c r="G236" s="2"/>
    </row>
    <row r="237" spans="2:7" ht="21.9" customHeight="1">
      <c r="B237" s="2"/>
      <c r="C237" s="2"/>
      <c r="D237" s="2"/>
      <c r="E237" s="2"/>
      <c r="F237" s="2"/>
      <c r="G237" s="2"/>
    </row>
    <row r="238" spans="2:7" ht="21.9" customHeight="1">
      <c r="B238" s="2"/>
      <c r="C238" s="2"/>
      <c r="D238" s="2"/>
      <c r="E238" s="2"/>
      <c r="F238" s="2"/>
      <c r="G238" s="2"/>
    </row>
    <row r="239" spans="2:7" ht="21.9" customHeight="1">
      <c r="B239" s="2"/>
      <c r="C239" s="2"/>
      <c r="D239" s="2"/>
      <c r="E239" s="2"/>
      <c r="F239" s="2"/>
      <c r="G239" s="2"/>
    </row>
    <row r="240" spans="2:7" ht="21.9" customHeight="1">
      <c r="B240" s="2"/>
      <c r="C240" s="2"/>
      <c r="D240" s="2"/>
      <c r="E240" s="2"/>
      <c r="F240" s="2"/>
      <c r="G240" s="2"/>
    </row>
    <row r="241" spans="2:7" ht="21.9" customHeight="1">
      <c r="B241" s="2"/>
      <c r="C241" s="2"/>
      <c r="D241" s="2"/>
      <c r="E241" s="2"/>
      <c r="F241" s="2"/>
      <c r="G241" s="2"/>
    </row>
    <row r="242" spans="2:7" ht="21.9" customHeight="1">
      <c r="B242" s="2"/>
      <c r="C242" s="2"/>
      <c r="D242" s="2"/>
      <c r="E242" s="2"/>
      <c r="F242" s="2"/>
      <c r="G242" s="2"/>
    </row>
    <row r="243" spans="2:7" ht="21.9" customHeight="1">
      <c r="B243" s="2"/>
      <c r="C243" s="2"/>
      <c r="D243" s="2"/>
      <c r="E243" s="2"/>
      <c r="F243" s="2"/>
      <c r="G243" s="2"/>
    </row>
    <row r="244" spans="2:7" ht="21.9" customHeight="1">
      <c r="B244" s="2"/>
      <c r="C244" s="2"/>
      <c r="D244" s="2"/>
      <c r="E244" s="2"/>
      <c r="F244" s="2"/>
      <c r="G244" s="2"/>
    </row>
    <row r="245" spans="2:7" ht="21.9" customHeight="1">
      <c r="B245" s="2"/>
      <c r="C245" s="2"/>
      <c r="D245" s="2"/>
      <c r="E245" s="2"/>
      <c r="F245" s="2"/>
      <c r="G245" s="2"/>
    </row>
    <row r="246" spans="2:7" ht="21.9" customHeight="1">
      <c r="B246" s="2"/>
      <c r="C246" s="2"/>
      <c r="D246" s="2"/>
      <c r="E246" s="2"/>
      <c r="F246" s="2"/>
      <c r="G246" s="2"/>
    </row>
    <row r="247" spans="2:7" ht="21.9" customHeight="1">
      <c r="B247" s="2"/>
      <c r="C247" s="2"/>
      <c r="D247" s="2"/>
      <c r="E247" s="2"/>
      <c r="F247" s="2"/>
      <c r="G247" s="2"/>
    </row>
    <row r="248" spans="2:7" ht="21.9" customHeight="1">
      <c r="B248" s="2"/>
      <c r="C248" s="2"/>
      <c r="D248" s="2"/>
      <c r="E248" s="2"/>
      <c r="F248" s="2"/>
      <c r="G248" s="2"/>
    </row>
    <row r="249" spans="2:7" ht="21.9" customHeight="1">
      <c r="B249" s="2"/>
      <c r="C249" s="2"/>
      <c r="D249" s="2"/>
      <c r="E249" s="2"/>
      <c r="F249" s="2"/>
      <c r="G249" s="2"/>
    </row>
    <row r="250" spans="2:7" ht="21.9" customHeight="1">
      <c r="B250" s="2"/>
      <c r="C250" s="2"/>
      <c r="D250" s="2"/>
      <c r="E250" s="2"/>
      <c r="F250" s="2"/>
      <c r="G250" s="2"/>
    </row>
    <row r="251" spans="2:7" ht="21.9" customHeight="1">
      <c r="B251" s="2"/>
      <c r="C251" s="2"/>
      <c r="D251" s="2"/>
      <c r="E251" s="2"/>
      <c r="F251" s="2"/>
      <c r="G251" s="2"/>
    </row>
    <row r="252" spans="2:7" ht="21.9" customHeight="1">
      <c r="B252" s="2"/>
      <c r="C252" s="2"/>
      <c r="D252" s="2"/>
      <c r="E252" s="2"/>
      <c r="F252" s="2"/>
      <c r="G252" s="2"/>
    </row>
    <row r="253" spans="2:7" ht="21.9" customHeight="1">
      <c r="B253" s="2"/>
      <c r="C253" s="2"/>
      <c r="D253" s="2"/>
      <c r="E253" s="2"/>
      <c r="F253" s="2"/>
      <c r="G253" s="2"/>
    </row>
    <row r="254" spans="2:7" ht="21.9" customHeight="1">
      <c r="B254" s="2"/>
      <c r="C254" s="2"/>
      <c r="D254" s="2"/>
      <c r="E254" s="2"/>
      <c r="F254" s="2"/>
      <c r="G254" s="2"/>
    </row>
    <row r="255" spans="2:7" ht="21.9" customHeight="1">
      <c r="B255" s="2"/>
      <c r="C255" s="2"/>
      <c r="D255" s="2"/>
      <c r="E255" s="2"/>
      <c r="F255" s="2"/>
      <c r="G255" s="2"/>
    </row>
    <row r="256" spans="2:7" ht="21.9" customHeight="1">
      <c r="B256" s="2"/>
      <c r="C256" s="2"/>
      <c r="D256" s="2"/>
      <c r="E256" s="2"/>
      <c r="F256" s="2"/>
      <c r="G256" s="2"/>
    </row>
    <row r="257" spans="2:7" ht="21.9" customHeight="1">
      <c r="B257" s="2"/>
      <c r="C257" s="2"/>
      <c r="D257" s="2"/>
      <c r="E257" s="2"/>
      <c r="F257" s="2"/>
      <c r="G257" s="2"/>
    </row>
    <row r="258" spans="2:7" ht="21.9" customHeight="1">
      <c r="B258" s="2"/>
      <c r="C258" s="2"/>
      <c r="D258" s="2"/>
      <c r="E258" s="2"/>
      <c r="F258" s="2"/>
      <c r="G258" s="2"/>
    </row>
    <row r="259" spans="2:7" ht="21.9" customHeight="1">
      <c r="B259" s="2"/>
      <c r="C259" s="2"/>
      <c r="D259" s="2"/>
      <c r="E259" s="2"/>
      <c r="F259" s="2"/>
      <c r="G259" s="2"/>
    </row>
    <row r="260" spans="2:7" ht="21.9" customHeight="1">
      <c r="B260" s="2"/>
      <c r="C260" s="2"/>
      <c r="D260" s="2"/>
      <c r="E260" s="2"/>
      <c r="F260" s="2"/>
      <c r="G260" s="2"/>
    </row>
    <row r="261" spans="2:7" ht="21.9" customHeight="1">
      <c r="B261" s="2"/>
      <c r="C261" s="2"/>
      <c r="D261" s="2"/>
      <c r="E261" s="2"/>
      <c r="F261" s="2"/>
      <c r="G261" s="2"/>
    </row>
    <row r="262" spans="2:7" ht="21.9" customHeight="1">
      <c r="B262" s="2"/>
      <c r="C262" s="2"/>
      <c r="D262" s="2"/>
      <c r="E262" s="2"/>
      <c r="F262" s="2"/>
      <c r="G262" s="2"/>
    </row>
    <row r="263" spans="2:7" ht="21.9" customHeight="1">
      <c r="B263" s="2"/>
      <c r="C263" s="2"/>
      <c r="D263" s="2"/>
      <c r="E263" s="2"/>
      <c r="F263" s="2"/>
      <c r="G263" s="2"/>
    </row>
    <row r="264" spans="2:7" ht="21.9" customHeight="1">
      <c r="B264" s="2"/>
      <c r="C264" s="2"/>
      <c r="D264" s="2"/>
      <c r="E264" s="2"/>
      <c r="F264" s="2"/>
      <c r="G264" s="2"/>
    </row>
    <row r="265" spans="2:7" ht="21.9" customHeight="1">
      <c r="B265" s="2"/>
      <c r="C265" s="2"/>
      <c r="D265" s="2"/>
      <c r="E265" s="2"/>
      <c r="F265" s="2"/>
      <c r="G265" s="2"/>
    </row>
    <row r="266" spans="2:7" ht="21.9" customHeight="1">
      <c r="B266" s="2"/>
      <c r="C266" s="2"/>
      <c r="D266" s="2"/>
      <c r="E266" s="2"/>
      <c r="F266" s="2"/>
      <c r="G266" s="2"/>
    </row>
    <row r="267" spans="2:7" ht="21.9" customHeight="1">
      <c r="B267" s="2"/>
      <c r="C267" s="2"/>
      <c r="D267" s="2"/>
      <c r="E267" s="2"/>
      <c r="F267" s="2"/>
      <c r="G267" s="2"/>
    </row>
    <row r="268" spans="2:7" ht="21.9" customHeight="1">
      <c r="B268" s="2"/>
      <c r="C268" s="2"/>
      <c r="D268" s="2"/>
      <c r="E268" s="2"/>
      <c r="F268" s="2"/>
      <c r="G268" s="2"/>
    </row>
  </sheetData>
  <mergeCells count="16">
    <mergeCell ref="N10:N12"/>
    <mergeCell ref="O10:Y10"/>
    <mergeCell ref="O11:Y11"/>
    <mergeCell ref="E11:E12"/>
    <mergeCell ref="G11:G12"/>
    <mergeCell ref="H11:H12"/>
    <mergeCell ref="J10:M10"/>
    <mergeCell ref="I10:I12"/>
    <mergeCell ref="F11:F12"/>
    <mergeCell ref="A2:B2"/>
    <mergeCell ref="A3:B3"/>
    <mergeCell ref="B10:H10"/>
    <mergeCell ref="A10:A12"/>
    <mergeCell ref="B11:B12"/>
    <mergeCell ref="C11:C12"/>
    <mergeCell ref="D11:D12"/>
  </mergeCells>
  <phoneticPr fontId="7" type="noConversion"/>
  <pageMargins left="0.59" right="0.28999999999999998" top="0.78740157480314965" bottom="0.78740157480314965" header="0.19685039370078741" footer="0.19685039370078741"/>
  <pageSetup paperSize="9" scale="61" orientation="landscape" horizontalDpi="200" verticalDpi="2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73744" r:id="rId4">
          <objectPr defaultSize="0" autoPict="0" r:id="rId5">
            <anchor moveWithCells="1" sizeWithCells="1">
              <from>
                <xdr:col>3</xdr:col>
                <xdr:colOff>609600</xdr:colOff>
                <xdr:row>2</xdr:row>
                <xdr:rowOff>152400</xdr:rowOff>
              </from>
              <to>
                <xdr:col>6</xdr:col>
                <xdr:colOff>426720</xdr:colOff>
                <xdr:row>8</xdr:row>
                <xdr:rowOff>76200</xdr:rowOff>
              </to>
            </anchor>
          </objectPr>
        </oleObject>
      </mc:Choice>
      <mc:Fallback>
        <oleObject progId="AutoCAD.Drawing.16" shapeId="73744" r:id="rId4"/>
      </mc:Fallback>
    </mc:AlternateContent>
    <mc:AlternateContent xmlns:mc="http://schemas.openxmlformats.org/markup-compatibility/2006">
      <mc:Choice Requires="x14">
        <oleObject progId="AutoCAD.Drawing.16" shapeId="73749" r:id="rId6">
          <objectPr defaultSize="0" autoPict="0" r:id="rId7">
            <anchor moveWithCells="1" sizeWithCells="1">
              <from>
                <xdr:col>7</xdr:col>
                <xdr:colOff>220980</xdr:colOff>
                <xdr:row>2</xdr:row>
                <xdr:rowOff>228600</xdr:rowOff>
              </from>
              <to>
                <xdr:col>10</xdr:col>
                <xdr:colOff>190500</xdr:colOff>
                <xdr:row>7</xdr:row>
                <xdr:rowOff>266700</xdr:rowOff>
              </to>
            </anchor>
          </objectPr>
        </oleObject>
      </mc:Choice>
      <mc:Fallback>
        <oleObject progId="AutoCAD.Drawing.16" shapeId="73749" r:id="rId6"/>
      </mc:Fallback>
    </mc:AlternateContent>
    <mc:AlternateContent xmlns:mc="http://schemas.openxmlformats.org/markup-compatibility/2006">
      <mc:Choice Requires="x14">
        <oleObject progId="AutoCAD.Drawing.16" shapeId="73761" r:id="rId8">
          <objectPr defaultSize="0" autoPict="0" r:id="rId9">
            <anchor moveWithCells="1" sizeWithCells="1">
              <from>
                <xdr:col>0</xdr:col>
                <xdr:colOff>632460</xdr:colOff>
                <xdr:row>2</xdr:row>
                <xdr:rowOff>236220</xdr:rowOff>
              </from>
              <to>
                <xdr:col>3</xdr:col>
                <xdr:colOff>342900</xdr:colOff>
                <xdr:row>7</xdr:row>
                <xdr:rowOff>198120</xdr:rowOff>
              </to>
            </anchor>
          </objectPr>
        </oleObject>
      </mc:Choice>
      <mc:Fallback>
        <oleObject progId="AutoCAD.Drawing.16" shapeId="73761" r:id="rId8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HU1017"/>
  <sheetViews>
    <sheetView zoomScale="75" zoomScaleNormal="100" zoomScaleSheetLayoutView="100" workbookViewId="0">
      <selection activeCell="A26" sqref="A26:IV26"/>
    </sheetView>
  </sheetViews>
  <sheetFormatPr defaultColWidth="9" defaultRowHeight="21.9" customHeight="1"/>
  <cols>
    <col min="1" max="1" width="10.59765625" style="29" customWidth="1"/>
    <col min="2" max="5" width="12.3984375" style="21" customWidth="1"/>
    <col min="6" max="7" width="12.3984375" style="10" customWidth="1"/>
    <col min="8" max="8" width="7.09765625" style="547" customWidth="1"/>
    <col min="9" max="9" width="7.09765625" style="240" customWidth="1"/>
    <col min="10" max="10" width="7.09765625" style="263" customWidth="1"/>
    <col min="11" max="11" width="7.09765625" style="542" customWidth="1"/>
    <col min="12" max="12" width="8.09765625" style="120" customWidth="1"/>
    <col min="13" max="21" width="8.59765625" style="212" customWidth="1"/>
    <col min="22" max="23" width="8.59765625" style="124" customWidth="1"/>
    <col min="24" max="16384" width="9" style="121"/>
  </cols>
  <sheetData>
    <row r="1" spans="1:23" ht="21.9" customHeight="1">
      <c r="C1" s="25"/>
      <c r="D1" s="25"/>
      <c r="E1" s="25"/>
      <c r="F1" s="58"/>
      <c r="G1" s="58"/>
      <c r="H1" s="541"/>
      <c r="I1" s="238"/>
    </row>
    <row r="2" spans="1:23" ht="21.9" customHeight="1">
      <c r="A2" s="999" t="s">
        <v>4309</v>
      </c>
      <c r="B2" s="999"/>
      <c r="C2" s="25"/>
      <c r="D2" s="25"/>
      <c r="E2" s="25"/>
      <c r="F2" s="58"/>
      <c r="G2" s="58"/>
      <c r="H2" s="541"/>
      <c r="I2" s="238"/>
    </row>
    <row r="3" spans="1:23" ht="21.9" customHeight="1">
      <c r="A3" s="999" t="s">
        <v>4310</v>
      </c>
      <c r="B3" s="999"/>
      <c r="C3" s="25"/>
      <c r="D3" s="25"/>
      <c r="E3" s="25"/>
      <c r="F3" s="58"/>
      <c r="G3" s="58"/>
      <c r="H3" s="541"/>
      <c r="I3" s="238"/>
    </row>
    <row r="4" spans="1:23" ht="21.9" customHeight="1">
      <c r="A4" s="83"/>
      <c r="B4" s="83"/>
      <c r="C4" s="25"/>
      <c r="D4" s="25"/>
      <c r="E4" s="25"/>
      <c r="F4" s="58"/>
      <c r="G4" s="58"/>
      <c r="H4" s="541"/>
      <c r="I4" s="238"/>
    </row>
    <row r="5" spans="1:23" ht="21.9" customHeight="1">
      <c r="A5" s="83"/>
      <c r="B5" s="83"/>
      <c r="C5" s="25"/>
      <c r="D5" s="25"/>
      <c r="E5" s="25"/>
      <c r="F5" s="58"/>
      <c r="G5" s="58"/>
      <c r="H5" s="541"/>
      <c r="I5" s="238"/>
    </row>
    <row r="6" spans="1:23" ht="21.9" customHeight="1">
      <c r="A6" s="83"/>
      <c r="B6" s="83"/>
      <c r="C6" s="25"/>
      <c r="D6" s="25"/>
      <c r="E6" s="25"/>
      <c r="F6" s="58"/>
      <c r="G6" s="58"/>
      <c r="H6" s="541"/>
      <c r="I6" s="238"/>
    </row>
    <row r="7" spans="1:23" ht="21.9" customHeight="1">
      <c r="A7" s="122"/>
      <c r="B7" s="25"/>
      <c r="C7" s="25"/>
      <c r="D7" s="25"/>
      <c r="E7" s="25"/>
      <c r="F7" s="58"/>
      <c r="G7" s="58"/>
      <c r="H7" s="541"/>
      <c r="I7" s="238"/>
    </row>
    <row r="8" spans="1:23" ht="21.9" customHeight="1">
      <c r="A8" s="122"/>
      <c r="B8" s="25"/>
      <c r="C8" s="25"/>
      <c r="D8" s="25"/>
      <c r="E8" s="25"/>
      <c r="F8" s="58"/>
      <c r="G8" s="58"/>
      <c r="H8" s="541"/>
      <c r="I8" s="238"/>
    </row>
    <row r="9" spans="1:23" ht="21.9" customHeight="1">
      <c r="A9" s="123"/>
      <c r="B9" s="24"/>
      <c r="C9" s="24"/>
      <c r="D9" s="24"/>
      <c r="E9" s="24"/>
      <c r="F9" s="53"/>
      <c r="G9" s="53"/>
      <c r="H9" s="543"/>
      <c r="I9" s="264"/>
    </row>
    <row r="10" spans="1:23" ht="22.5" customHeight="1">
      <c r="A10" s="1055" t="s">
        <v>3884</v>
      </c>
      <c r="B10" s="987" t="s">
        <v>3660</v>
      </c>
      <c r="C10" s="1002"/>
      <c r="D10" s="1002"/>
      <c r="E10" s="1002"/>
      <c r="F10" s="1002"/>
      <c r="G10" s="1002"/>
      <c r="H10" s="1052" t="s">
        <v>5074</v>
      </c>
      <c r="I10" s="1053"/>
      <c r="J10" s="1053"/>
      <c r="K10" s="1054"/>
      <c r="L10" s="1060" t="s">
        <v>5051</v>
      </c>
      <c r="M10" s="1062" t="s">
        <v>5052</v>
      </c>
      <c r="N10" s="1063"/>
      <c r="O10" s="1063"/>
      <c r="P10" s="1063"/>
      <c r="Q10" s="1063"/>
      <c r="R10" s="1063"/>
      <c r="S10" s="1063"/>
      <c r="T10" s="1063"/>
      <c r="U10" s="1063"/>
      <c r="V10" s="1063"/>
      <c r="W10" s="1064"/>
    </row>
    <row r="11" spans="1:23" ht="13.5" customHeight="1">
      <c r="A11" s="1056"/>
      <c r="B11" s="1058" t="s">
        <v>4165</v>
      </c>
      <c r="C11" s="1058" t="s">
        <v>4166</v>
      </c>
      <c r="D11" s="1058" t="s">
        <v>327</v>
      </c>
      <c r="E11" s="1058" t="s">
        <v>4167</v>
      </c>
      <c r="F11" s="1058" t="s">
        <v>4168</v>
      </c>
      <c r="G11" s="1058" t="s">
        <v>3659</v>
      </c>
      <c r="H11" s="85" t="s">
        <v>1450</v>
      </c>
      <c r="I11" s="225" t="s">
        <v>5075</v>
      </c>
      <c r="J11" s="225" t="s">
        <v>607</v>
      </c>
      <c r="K11" s="104" t="s">
        <v>608</v>
      </c>
      <c r="L11" s="1014"/>
      <c r="M11" s="1065" t="s">
        <v>475</v>
      </c>
      <c r="N11" s="1066"/>
      <c r="O11" s="1066"/>
      <c r="P11" s="1066"/>
      <c r="Q11" s="1066"/>
      <c r="R11" s="1066"/>
      <c r="S11" s="1066"/>
      <c r="T11" s="1066"/>
      <c r="U11" s="1066"/>
      <c r="V11" s="1066"/>
      <c r="W11" s="1067"/>
    </row>
    <row r="12" spans="1:23" s="124" customFormat="1" ht="13.5" customHeight="1">
      <c r="A12" s="1057"/>
      <c r="B12" s="1059"/>
      <c r="C12" s="1059"/>
      <c r="D12" s="1059"/>
      <c r="E12" s="1059"/>
      <c r="F12" s="1059"/>
      <c r="G12" s="1059"/>
      <c r="H12" s="86" t="s">
        <v>5076</v>
      </c>
      <c r="I12" s="265" t="s">
        <v>5077</v>
      </c>
      <c r="J12" s="265" t="s">
        <v>609</v>
      </c>
      <c r="K12" s="105" t="s">
        <v>474</v>
      </c>
      <c r="L12" s="1061"/>
      <c r="M12" s="213" t="s">
        <v>476</v>
      </c>
      <c r="N12" s="213" t="s">
        <v>477</v>
      </c>
      <c r="O12" s="214" t="s">
        <v>5045</v>
      </c>
      <c r="P12" s="214" t="s">
        <v>3831</v>
      </c>
      <c r="Q12" s="214" t="s">
        <v>5046</v>
      </c>
      <c r="R12" s="214" t="s">
        <v>2202</v>
      </c>
      <c r="S12" s="214" t="s">
        <v>3924</v>
      </c>
      <c r="T12" s="214" t="s">
        <v>5047</v>
      </c>
      <c r="U12" s="214" t="s">
        <v>5048</v>
      </c>
      <c r="V12" s="214" t="s">
        <v>5049</v>
      </c>
      <c r="W12" s="214" t="s">
        <v>5050</v>
      </c>
    </row>
    <row r="13" spans="1:23" ht="21.9" customHeight="1">
      <c r="A13" s="125" t="s">
        <v>4311</v>
      </c>
      <c r="B13" s="48" t="s">
        <v>4312</v>
      </c>
      <c r="C13" s="48" t="s">
        <v>4616</v>
      </c>
      <c r="D13" s="48" t="s">
        <v>4617</v>
      </c>
      <c r="E13" s="48" t="s">
        <v>2943</v>
      </c>
      <c r="F13" s="48" t="s">
        <v>4617</v>
      </c>
      <c r="G13" s="48" t="s">
        <v>2944</v>
      </c>
      <c r="H13" s="499">
        <f t="shared" ref="H13:H34" si="0">I13/J13</f>
        <v>2.3951612903225805</v>
      </c>
      <c r="I13" s="218">
        <v>29.7</v>
      </c>
      <c r="J13" s="219">
        <v>12.4</v>
      </c>
      <c r="K13" s="48">
        <f t="shared" ref="K13:K34" si="1">I13*J13</f>
        <v>368.28000000000003</v>
      </c>
      <c r="L13" s="127">
        <v>1.82</v>
      </c>
      <c r="M13" s="112">
        <v>780</v>
      </c>
      <c r="N13" s="112">
        <v>810</v>
      </c>
      <c r="O13" s="112">
        <v>810</v>
      </c>
      <c r="P13" s="128">
        <v>760</v>
      </c>
      <c r="Q13" s="128">
        <v>1000</v>
      </c>
      <c r="R13" s="128">
        <v>940</v>
      </c>
      <c r="S13" s="128">
        <v>940</v>
      </c>
      <c r="T13" s="112">
        <v>1350</v>
      </c>
      <c r="U13" s="112">
        <v>1590</v>
      </c>
      <c r="V13" s="112"/>
      <c r="W13" s="129"/>
    </row>
    <row r="14" spans="1:23" ht="21.9" customHeight="1">
      <c r="A14" s="125" t="s">
        <v>165</v>
      </c>
      <c r="B14" s="48" t="s">
        <v>160</v>
      </c>
      <c r="C14" s="48" t="s">
        <v>161</v>
      </c>
      <c r="D14" s="48" t="s">
        <v>162</v>
      </c>
      <c r="E14" s="48" t="s">
        <v>163</v>
      </c>
      <c r="F14" s="48" t="s">
        <v>162</v>
      </c>
      <c r="G14" s="48" t="s">
        <v>164</v>
      </c>
      <c r="H14" s="499">
        <f>I14/J14</f>
        <v>2.4596774193548385</v>
      </c>
      <c r="I14" s="218">
        <v>30.5</v>
      </c>
      <c r="J14" s="219">
        <v>12.4</v>
      </c>
      <c r="K14" s="48">
        <f>I14*J14</f>
        <v>378.2</v>
      </c>
      <c r="L14" s="126">
        <v>1.86</v>
      </c>
      <c r="M14" s="112">
        <v>780</v>
      </c>
      <c r="N14" s="112">
        <v>810</v>
      </c>
      <c r="O14" s="112">
        <v>810</v>
      </c>
      <c r="P14" s="128">
        <v>760</v>
      </c>
      <c r="Q14" s="128">
        <v>1000</v>
      </c>
      <c r="R14" s="128">
        <v>940</v>
      </c>
      <c r="S14" s="128">
        <v>940</v>
      </c>
      <c r="T14" s="112"/>
      <c r="U14" s="112"/>
      <c r="V14" s="112"/>
      <c r="W14" s="129"/>
    </row>
    <row r="15" spans="1:23" ht="21.9" customHeight="1">
      <c r="A15" s="125" t="s">
        <v>2945</v>
      </c>
      <c r="B15" s="505" t="s">
        <v>1939</v>
      </c>
      <c r="C15" s="505" t="s">
        <v>1940</v>
      </c>
      <c r="D15" s="505" t="s">
        <v>70</v>
      </c>
      <c r="E15" s="505" t="s">
        <v>71</v>
      </c>
      <c r="F15" s="505" t="s">
        <v>72</v>
      </c>
      <c r="G15" s="505" t="s">
        <v>73</v>
      </c>
      <c r="H15" s="505">
        <f t="shared" si="0"/>
        <v>1.8706467661691542</v>
      </c>
      <c r="I15" s="697">
        <v>37.6</v>
      </c>
      <c r="J15" s="666">
        <v>20.100000000000001</v>
      </c>
      <c r="K15" s="505">
        <f t="shared" si="1"/>
        <v>755.7600000000001</v>
      </c>
      <c r="L15" s="709">
        <v>3.78</v>
      </c>
      <c r="M15" s="532">
        <v>1100</v>
      </c>
      <c r="N15" s="532">
        <v>1100</v>
      </c>
      <c r="O15" s="532">
        <v>1100</v>
      </c>
      <c r="P15" s="710">
        <v>1030</v>
      </c>
      <c r="Q15" s="710">
        <v>1400</v>
      </c>
      <c r="R15" s="710">
        <v>1310</v>
      </c>
      <c r="S15" s="710">
        <v>1310</v>
      </c>
      <c r="T15" s="532">
        <v>2000</v>
      </c>
      <c r="U15" s="532">
        <v>2400</v>
      </c>
      <c r="V15" s="532"/>
      <c r="W15" s="711"/>
    </row>
    <row r="16" spans="1:23" ht="21.9" customHeight="1">
      <c r="A16" s="125" t="s">
        <v>2948</v>
      </c>
      <c r="B16" s="505" t="s">
        <v>1939</v>
      </c>
      <c r="C16" s="505" t="s">
        <v>1940</v>
      </c>
      <c r="D16" s="505" t="s">
        <v>74</v>
      </c>
      <c r="E16" s="505" t="s">
        <v>71</v>
      </c>
      <c r="F16" s="505" t="s">
        <v>72</v>
      </c>
      <c r="G16" s="505" t="s">
        <v>73</v>
      </c>
      <c r="H16" s="505">
        <f t="shared" si="0"/>
        <v>2.1242937853107344</v>
      </c>
      <c r="I16" s="697">
        <v>37.6</v>
      </c>
      <c r="J16" s="666">
        <v>17.7</v>
      </c>
      <c r="K16" s="505">
        <f t="shared" si="1"/>
        <v>665.52</v>
      </c>
      <c r="L16" s="709">
        <v>3.4</v>
      </c>
      <c r="M16" s="532"/>
      <c r="N16" s="532"/>
      <c r="O16" s="532">
        <v>980</v>
      </c>
      <c r="P16" s="710">
        <v>920</v>
      </c>
      <c r="Q16" s="710">
        <v>1200</v>
      </c>
      <c r="R16" s="710">
        <v>1130</v>
      </c>
      <c r="S16" s="710">
        <v>1130</v>
      </c>
      <c r="T16" s="532"/>
      <c r="U16" s="532"/>
      <c r="V16" s="532"/>
      <c r="W16" s="711"/>
    </row>
    <row r="17" spans="1:23" ht="21.9" customHeight="1">
      <c r="A17" s="125" t="s">
        <v>2949</v>
      </c>
      <c r="B17" s="48" t="s">
        <v>1939</v>
      </c>
      <c r="C17" s="48" t="s">
        <v>1940</v>
      </c>
      <c r="D17" s="48" t="s">
        <v>75</v>
      </c>
      <c r="E17" s="48" t="s">
        <v>71</v>
      </c>
      <c r="F17" s="48" t="s">
        <v>72</v>
      </c>
      <c r="G17" s="48" t="s">
        <v>73</v>
      </c>
      <c r="H17" s="499">
        <f t="shared" si="0"/>
        <v>2.5753424657534247</v>
      </c>
      <c r="I17" s="218">
        <v>37.6</v>
      </c>
      <c r="J17" s="219">
        <v>14.6</v>
      </c>
      <c r="K17" s="48">
        <f t="shared" si="1"/>
        <v>548.96</v>
      </c>
      <c r="L17" s="127">
        <v>2.52</v>
      </c>
      <c r="M17" s="112"/>
      <c r="N17" s="112"/>
      <c r="O17" s="112">
        <v>810</v>
      </c>
      <c r="P17" s="128">
        <v>760</v>
      </c>
      <c r="Q17" s="128">
        <v>1000</v>
      </c>
      <c r="R17" s="128">
        <v>940</v>
      </c>
      <c r="S17" s="128">
        <v>940</v>
      </c>
      <c r="T17" s="112"/>
      <c r="U17" s="112"/>
      <c r="V17" s="112"/>
      <c r="W17" s="129"/>
    </row>
    <row r="18" spans="1:23" ht="21.9" customHeight="1">
      <c r="A18" s="125" t="s">
        <v>4177</v>
      </c>
      <c r="B18" s="48" t="s">
        <v>1939</v>
      </c>
      <c r="C18" s="48" t="s">
        <v>1940</v>
      </c>
      <c r="D18" s="48" t="s">
        <v>76</v>
      </c>
      <c r="E18" s="48" t="s">
        <v>71</v>
      </c>
      <c r="F18" s="48" t="s">
        <v>72</v>
      </c>
      <c r="G18" s="48" t="s">
        <v>73</v>
      </c>
      <c r="H18" s="499">
        <f t="shared" si="0"/>
        <v>1.0621468926553672</v>
      </c>
      <c r="I18" s="218">
        <v>37.6</v>
      </c>
      <c r="J18" s="219">
        <v>35.4</v>
      </c>
      <c r="K18" s="48">
        <f t="shared" si="1"/>
        <v>1331.04</v>
      </c>
      <c r="L18" s="127">
        <v>6.7</v>
      </c>
      <c r="M18" s="112"/>
      <c r="N18" s="112"/>
      <c r="O18" s="112">
        <v>2000</v>
      </c>
      <c r="P18" s="128">
        <v>1880</v>
      </c>
      <c r="Q18" s="128">
        <v>2400</v>
      </c>
      <c r="R18" s="128">
        <v>2260</v>
      </c>
      <c r="S18" s="128">
        <v>2260</v>
      </c>
      <c r="T18" s="112"/>
      <c r="U18" s="112"/>
      <c r="V18" s="112"/>
      <c r="W18" s="129"/>
    </row>
    <row r="19" spans="1:23" ht="21.9" customHeight="1">
      <c r="A19" s="125" t="s">
        <v>4179</v>
      </c>
      <c r="B19" s="505" t="s">
        <v>1939</v>
      </c>
      <c r="C19" s="505" t="s">
        <v>1940</v>
      </c>
      <c r="D19" s="505" t="s">
        <v>77</v>
      </c>
      <c r="E19" s="505" t="s">
        <v>71</v>
      </c>
      <c r="F19" s="505" t="s">
        <v>72</v>
      </c>
      <c r="G19" s="505" t="s">
        <v>73</v>
      </c>
      <c r="H19" s="505">
        <f t="shared" si="0"/>
        <v>2.4705882352941173</v>
      </c>
      <c r="I19" s="697">
        <v>37.799999999999997</v>
      </c>
      <c r="J19" s="666">
        <v>15.3</v>
      </c>
      <c r="K19" s="505">
        <f t="shared" si="1"/>
        <v>578.34</v>
      </c>
      <c r="L19" s="709">
        <v>2.9</v>
      </c>
      <c r="M19" s="532">
        <v>930</v>
      </c>
      <c r="N19" s="532"/>
      <c r="O19" s="532">
        <v>960</v>
      </c>
      <c r="P19" s="710">
        <v>890</v>
      </c>
      <c r="Q19" s="710">
        <v>1330</v>
      </c>
      <c r="R19" s="710">
        <v>1230</v>
      </c>
      <c r="S19" s="710">
        <v>1230</v>
      </c>
      <c r="T19" s="532"/>
      <c r="U19" s="532"/>
      <c r="V19" s="532"/>
      <c r="W19" s="711"/>
    </row>
    <row r="20" spans="1:23" s="7" customFormat="1" ht="21.9" customHeight="1">
      <c r="A20" s="125" t="s">
        <v>1355</v>
      </c>
      <c r="B20" s="505" t="s">
        <v>1356</v>
      </c>
      <c r="C20" s="505" t="s">
        <v>1357</v>
      </c>
      <c r="D20" s="505" t="s">
        <v>2946</v>
      </c>
      <c r="E20" s="505" t="s">
        <v>2947</v>
      </c>
      <c r="F20" s="505" t="s">
        <v>1358</v>
      </c>
      <c r="G20" s="505" t="s">
        <v>1149</v>
      </c>
      <c r="H20" s="505">
        <f>I20/J20</f>
        <v>1.8905472636815919</v>
      </c>
      <c r="I20" s="697">
        <v>38</v>
      </c>
      <c r="J20" s="666">
        <v>20.100000000000001</v>
      </c>
      <c r="K20" s="505">
        <f>I20*J20</f>
        <v>763.80000000000007</v>
      </c>
      <c r="L20" s="695">
        <v>3.8</v>
      </c>
      <c r="M20" s="532">
        <v>1100</v>
      </c>
      <c r="N20" s="532"/>
      <c r="O20" s="532">
        <v>1100</v>
      </c>
      <c r="P20" s="710">
        <v>1030</v>
      </c>
      <c r="Q20" s="710">
        <v>1400</v>
      </c>
      <c r="R20" s="710">
        <v>1310</v>
      </c>
      <c r="S20" s="710">
        <v>1310</v>
      </c>
      <c r="T20" s="532"/>
      <c r="U20" s="532"/>
      <c r="V20" s="532"/>
      <c r="W20" s="711"/>
    </row>
    <row r="21" spans="1:23" ht="21.9" customHeight="1">
      <c r="A21" s="130" t="s">
        <v>4180</v>
      </c>
      <c r="B21" s="499" t="s">
        <v>78</v>
      </c>
      <c r="C21" s="499" t="s">
        <v>5071</v>
      </c>
      <c r="D21" s="499" t="s">
        <v>4328</v>
      </c>
      <c r="E21" s="499" t="s">
        <v>4329</v>
      </c>
      <c r="F21" s="499" t="s">
        <v>4330</v>
      </c>
      <c r="G21" s="499" t="s">
        <v>4331</v>
      </c>
      <c r="H21" s="548">
        <f t="shared" si="0"/>
        <v>0.69901315789473684</v>
      </c>
      <c r="I21" s="716">
        <v>42.5</v>
      </c>
      <c r="J21" s="587">
        <v>60.8</v>
      </c>
      <c r="K21" s="499">
        <f t="shared" si="1"/>
        <v>2584</v>
      </c>
      <c r="L21" s="865">
        <v>13.2</v>
      </c>
      <c r="M21" s="586">
        <v>2600</v>
      </c>
      <c r="N21" s="586">
        <v>2700</v>
      </c>
      <c r="O21" s="586">
        <v>2700</v>
      </c>
      <c r="P21" s="866">
        <v>2550</v>
      </c>
      <c r="Q21" s="866">
        <v>3800</v>
      </c>
      <c r="R21" s="866">
        <v>3570</v>
      </c>
      <c r="S21" s="866">
        <v>3570</v>
      </c>
      <c r="T21" s="586"/>
      <c r="U21" s="586"/>
      <c r="V21" s="586"/>
      <c r="W21" s="867"/>
    </row>
    <row r="22" spans="1:23" ht="21.75" customHeight="1">
      <c r="A22" s="125" t="s">
        <v>4181</v>
      </c>
      <c r="B22" s="499" t="s">
        <v>2930</v>
      </c>
      <c r="C22" s="499" t="s">
        <v>2931</v>
      </c>
      <c r="D22" s="499" t="s">
        <v>2932</v>
      </c>
      <c r="E22" s="499" t="s">
        <v>2933</v>
      </c>
      <c r="F22" s="499" t="s">
        <v>2934</v>
      </c>
      <c r="G22" s="499" t="s">
        <v>2935</v>
      </c>
      <c r="H22" s="499">
        <f t="shared" si="0"/>
        <v>1.4316770186335404</v>
      </c>
      <c r="I22" s="716">
        <v>46.1</v>
      </c>
      <c r="J22" s="587">
        <v>32.200000000000003</v>
      </c>
      <c r="K22" s="499">
        <f t="shared" si="1"/>
        <v>1484.42</v>
      </c>
      <c r="L22" s="865">
        <v>7.5</v>
      </c>
      <c r="M22" s="586">
        <v>1450</v>
      </c>
      <c r="N22" s="586">
        <v>1500</v>
      </c>
      <c r="O22" s="586">
        <v>1500</v>
      </c>
      <c r="P22" s="866">
        <v>1400</v>
      </c>
      <c r="Q22" s="866">
        <v>1900</v>
      </c>
      <c r="R22" s="866">
        <v>1780</v>
      </c>
      <c r="S22" s="866">
        <v>1780</v>
      </c>
      <c r="T22" s="586">
        <v>2800</v>
      </c>
      <c r="U22" s="586">
        <v>3360</v>
      </c>
      <c r="V22" s="586"/>
      <c r="W22" s="867"/>
    </row>
    <row r="23" spans="1:23" ht="21.9" customHeight="1">
      <c r="A23" s="125" t="s">
        <v>4182</v>
      </c>
      <c r="B23" s="505" t="s">
        <v>2930</v>
      </c>
      <c r="C23" s="505" t="s">
        <v>2936</v>
      </c>
      <c r="D23" s="505" t="s">
        <v>2932</v>
      </c>
      <c r="E23" s="505" t="s">
        <v>2933</v>
      </c>
      <c r="F23" s="505" t="s">
        <v>2268</v>
      </c>
      <c r="G23" s="505" t="s">
        <v>2937</v>
      </c>
      <c r="H23" s="505">
        <f t="shared" si="0"/>
        <v>1.4937888198757763</v>
      </c>
      <c r="I23" s="697">
        <v>48.1</v>
      </c>
      <c r="J23" s="666">
        <v>32.200000000000003</v>
      </c>
      <c r="K23" s="505">
        <f t="shared" si="1"/>
        <v>1548.8200000000002</v>
      </c>
      <c r="L23" s="709">
        <v>7.8</v>
      </c>
      <c r="M23" s="532">
        <v>1450</v>
      </c>
      <c r="N23" s="532"/>
      <c r="O23" s="532">
        <v>1500</v>
      </c>
      <c r="P23" s="710">
        <v>1400</v>
      </c>
      <c r="Q23" s="710">
        <v>1900</v>
      </c>
      <c r="R23" s="710">
        <v>1780</v>
      </c>
      <c r="S23" s="710">
        <v>1780</v>
      </c>
      <c r="T23" s="532"/>
      <c r="U23" s="532"/>
      <c r="V23" s="532"/>
      <c r="W23" s="711"/>
    </row>
    <row r="24" spans="1:23" ht="21.9" customHeight="1">
      <c r="A24" s="125" t="s">
        <v>3607</v>
      </c>
      <c r="B24" s="505" t="s">
        <v>2930</v>
      </c>
      <c r="C24" s="505" t="s">
        <v>2938</v>
      </c>
      <c r="D24" s="505" t="s">
        <v>2939</v>
      </c>
      <c r="E24" s="505" t="s">
        <v>2933</v>
      </c>
      <c r="F24" s="505" t="s">
        <v>2934</v>
      </c>
      <c r="G24" s="505" t="s">
        <v>2940</v>
      </c>
      <c r="H24" s="505">
        <f t="shared" si="0"/>
        <v>1.6584507042253522</v>
      </c>
      <c r="I24" s="697">
        <v>47.1</v>
      </c>
      <c r="J24" s="666">
        <v>28.4</v>
      </c>
      <c r="K24" s="505">
        <f t="shared" si="1"/>
        <v>1337.6399999999999</v>
      </c>
      <c r="L24" s="709">
        <v>6.7</v>
      </c>
      <c r="M24" s="532">
        <v>1250</v>
      </c>
      <c r="N24" s="532"/>
      <c r="O24" s="532">
        <v>1400</v>
      </c>
      <c r="P24" s="710">
        <v>1310</v>
      </c>
      <c r="Q24" s="710">
        <v>1700</v>
      </c>
      <c r="R24" s="710">
        <v>1590</v>
      </c>
      <c r="S24" s="710">
        <v>1590</v>
      </c>
      <c r="T24" s="532"/>
      <c r="U24" s="532"/>
      <c r="V24" s="532"/>
      <c r="W24" s="711"/>
    </row>
    <row r="25" spans="1:23" ht="21.75" customHeight="1">
      <c r="A25" s="125" t="s">
        <v>3566</v>
      </c>
      <c r="B25" s="499" t="s">
        <v>2930</v>
      </c>
      <c r="C25" s="499" t="s">
        <v>797</v>
      </c>
      <c r="D25" s="499" t="s">
        <v>4777</v>
      </c>
      <c r="E25" s="499" t="s">
        <v>2933</v>
      </c>
      <c r="F25" s="499" t="s">
        <v>2934</v>
      </c>
      <c r="G25" s="499" t="s">
        <v>4778</v>
      </c>
      <c r="H25" s="499">
        <f>I25/J25</f>
        <v>0.72386895475819035</v>
      </c>
      <c r="I25" s="716">
        <v>46.4</v>
      </c>
      <c r="J25" s="587">
        <v>64.099999999999994</v>
      </c>
      <c r="K25" s="499">
        <f>I25*J25</f>
        <v>2974.24</v>
      </c>
      <c r="L25" s="865">
        <v>15</v>
      </c>
      <c r="M25" s="586"/>
      <c r="N25" s="586"/>
      <c r="O25" s="586">
        <v>3170</v>
      </c>
      <c r="P25" s="866">
        <v>2970</v>
      </c>
      <c r="Q25" s="866">
        <v>4000</v>
      </c>
      <c r="R25" s="866">
        <v>3750</v>
      </c>
      <c r="S25" s="866">
        <v>3750</v>
      </c>
      <c r="T25" s="586"/>
      <c r="U25" s="586"/>
      <c r="V25" s="586"/>
      <c r="W25" s="867"/>
    </row>
    <row r="26" spans="1:23" ht="21.9" customHeight="1">
      <c r="A26" s="125" t="s">
        <v>3608</v>
      </c>
      <c r="B26" s="499" t="s">
        <v>2930</v>
      </c>
      <c r="C26" s="499" t="s">
        <v>2930</v>
      </c>
      <c r="D26" s="499" t="s">
        <v>4328</v>
      </c>
      <c r="E26" s="499" t="s">
        <v>2933</v>
      </c>
      <c r="F26" s="499" t="s">
        <v>2934</v>
      </c>
      <c r="G26" s="499" t="s">
        <v>2941</v>
      </c>
      <c r="H26" s="548">
        <f t="shared" si="0"/>
        <v>0.78246205733558183</v>
      </c>
      <c r="I26" s="716">
        <v>46.4</v>
      </c>
      <c r="J26" s="587">
        <v>59.3</v>
      </c>
      <c r="K26" s="499">
        <f t="shared" si="1"/>
        <v>2751.52</v>
      </c>
      <c r="L26" s="865">
        <v>13.9</v>
      </c>
      <c r="M26" s="586">
        <v>2750</v>
      </c>
      <c r="N26" s="586">
        <v>2870</v>
      </c>
      <c r="O26" s="586">
        <v>2870</v>
      </c>
      <c r="P26" s="866">
        <v>2690</v>
      </c>
      <c r="Q26" s="866">
        <v>3500</v>
      </c>
      <c r="R26" s="866">
        <v>3280</v>
      </c>
      <c r="S26" s="866">
        <v>3280</v>
      </c>
      <c r="T26" s="586"/>
      <c r="U26" s="586"/>
      <c r="V26" s="586"/>
      <c r="W26" s="867"/>
    </row>
    <row r="27" spans="1:23" ht="21.9" customHeight="1">
      <c r="A27" s="125" t="s">
        <v>3609</v>
      </c>
      <c r="B27" s="505" t="s">
        <v>2942</v>
      </c>
      <c r="C27" s="505" t="s">
        <v>1164</v>
      </c>
      <c r="D27" s="505" t="s">
        <v>1165</v>
      </c>
      <c r="E27" s="505" t="s">
        <v>1166</v>
      </c>
      <c r="F27" s="505" t="s">
        <v>308</v>
      </c>
      <c r="G27" s="505" t="s">
        <v>236</v>
      </c>
      <c r="H27" s="505">
        <f t="shared" si="0"/>
        <v>1.1158301158301158</v>
      </c>
      <c r="I27" s="697">
        <v>57.8</v>
      </c>
      <c r="J27" s="666">
        <v>51.8</v>
      </c>
      <c r="K27" s="505">
        <f t="shared" si="1"/>
        <v>2994.0399999999995</v>
      </c>
      <c r="L27" s="709">
        <v>15</v>
      </c>
      <c r="M27" s="532">
        <v>2000</v>
      </c>
      <c r="N27" s="532">
        <v>2080</v>
      </c>
      <c r="O27" s="532">
        <v>2080</v>
      </c>
      <c r="P27" s="710">
        <v>1940</v>
      </c>
      <c r="Q27" s="710">
        <v>2600</v>
      </c>
      <c r="R27" s="710">
        <v>2430</v>
      </c>
      <c r="S27" s="710">
        <v>2430</v>
      </c>
      <c r="T27" s="532">
        <v>4000</v>
      </c>
      <c r="U27" s="532">
        <v>4570</v>
      </c>
      <c r="V27" s="532"/>
      <c r="W27" s="711"/>
    </row>
    <row r="28" spans="1:23" ht="21.9" customHeight="1">
      <c r="A28" s="125" t="s">
        <v>700</v>
      </c>
      <c r="B28" s="505" t="s">
        <v>2942</v>
      </c>
      <c r="C28" s="505" t="s">
        <v>1164</v>
      </c>
      <c r="D28" s="505" t="s">
        <v>237</v>
      </c>
      <c r="E28" s="505" t="s">
        <v>1166</v>
      </c>
      <c r="F28" s="505" t="s">
        <v>308</v>
      </c>
      <c r="G28" s="505" t="s">
        <v>236</v>
      </c>
      <c r="H28" s="516">
        <f t="shared" si="0"/>
        <v>0.74773609314359635</v>
      </c>
      <c r="I28" s="697">
        <v>57.8</v>
      </c>
      <c r="J28" s="666">
        <v>77.3</v>
      </c>
      <c r="K28" s="505">
        <f t="shared" si="1"/>
        <v>4467.9399999999996</v>
      </c>
      <c r="L28" s="709">
        <v>22.6</v>
      </c>
      <c r="M28" s="532">
        <v>3050</v>
      </c>
      <c r="N28" s="532">
        <v>3130</v>
      </c>
      <c r="O28" s="532">
        <v>3130</v>
      </c>
      <c r="P28" s="710">
        <v>2920</v>
      </c>
      <c r="Q28" s="710">
        <v>3900</v>
      </c>
      <c r="R28" s="710">
        <v>3640</v>
      </c>
      <c r="S28" s="710">
        <v>3640</v>
      </c>
      <c r="T28" s="532">
        <v>5650</v>
      </c>
      <c r="U28" s="532"/>
      <c r="V28" s="532"/>
      <c r="W28" s="711"/>
    </row>
    <row r="29" spans="1:23" ht="21.9" customHeight="1">
      <c r="A29" s="125" t="s">
        <v>1993</v>
      </c>
      <c r="B29" s="499" t="s">
        <v>2942</v>
      </c>
      <c r="C29" s="499" t="s">
        <v>1164</v>
      </c>
      <c r="D29" s="499" t="s">
        <v>238</v>
      </c>
      <c r="E29" s="499" t="s">
        <v>1166</v>
      </c>
      <c r="F29" s="499" t="s">
        <v>308</v>
      </c>
      <c r="G29" s="499" t="s">
        <v>239</v>
      </c>
      <c r="H29" s="548">
        <f t="shared" si="0"/>
        <v>0.6323851203501093</v>
      </c>
      <c r="I29" s="716">
        <v>57.8</v>
      </c>
      <c r="J29" s="587">
        <v>91.4</v>
      </c>
      <c r="K29" s="499">
        <f t="shared" si="1"/>
        <v>5282.92</v>
      </c>
      <c r="L29" s="865">
        <v>26.4</v>
      </c>
      <c r="M29" s="586">
        <v>3520</v>
      </c>
      <c r="N29" s="586">
        <v>3670</v>
      </c>
      <c r="O29" s="586">
        <v>3670</v>
      </c>
      <c r="P29" s="866">
        <v>3430</v>
      </c>
      <c r="Q29" s="866">
        <v>4700</v>
      </c>
      <c r="R29" s="866">
        <v>4380</v>
      </c>
      <c r="S29" s="866">
        <v>4380</v>
      </c>
      <c r="T29" s="586">
        <v>6950</v>
      </c>
      <c r="U29" s="586"/>
      <c r="V29" s="586"/>
      <c r="W29" s="867"/>
    </row>
    <row r="30" spans="1:23" ht="21.9" customHeight="1">
      <c r="A30" s="125" t="s">
        <v>1994</v>
      </c>
      <c r="B30" s="499" t="s">
        <v>3310</v>
      </c>
      <c r="C30" s="499" t="s">
        <v>1164</v>
      </c>
      <c r="D30" s="499" t="s">
        <v>1210</v>
      </c>
      <c r="E30" s="499" t="s">
        <v>3876</v>
      </c>
      <c r="F30" s="499" t="s">
        <v>308</v>
      </c>
      <c r="G30" s="499" t="s">
        <v>236</v>
      </c>
      <c r="H30" s="548">
        <f t="shared" si="0"/>
        <v>0.89197530864197527</v>
      </c>
      <c r="I30" s="716">
        <v>57.8</v>
      </c>
      <c r="J30" s="587">
        <v>64.8</v>
      </c>
      <c r="K30" s="499">
        <f t="shared" si="1"/>
        <v>3745.4399999999996</v>
      </c>
      <c r="L30" s="865">
        <v>18.899999999999999</v>
      </c>
      <c r="M30" s="586">
        <v>2500</v>
      </c>
      <c r="N30" s="586"/>
      <c r="O30" s="586">
        <v>2600</v>
      </c>
      <c r="P30" s="866">
        <v>2430</v>
      </c>
      <c r="Q30" s="866">
        <v>3300</v>
      </c>
      <c r="R30" s="866">
        <v>3080</v>
      </c>
      <c r="S30" s="866">
        <v>3080</v>
      </c>
      <c r="T30" s="586"/>
      <c r="U30" s="586"/>
      <c r="V30" s="586"/>
      <c r="W30" s="867"/>
    </row>
    <row r="31" spans="1:23" ht="21.9" customHeight="1">
      <c r="A31" s="125" t="s">
        <v>1995</v>
      </c>
      <c r="B31" s="505" t="s">
        <v>3310</v>
      </c>
      <c r="C31" s="505" t="s">
        <v>1164</v>
      </c>
      <c r="D31" s="505" t="s">
        <v>2500</v>
      </c>
      <c r="E31" s="505" t="s">
        <v>1166</v>
      </c>
      <c r="F31" s="505" t="s">
        <v>308</v>
      </c>
      <c r="G31" s="505" t="s">
        <v>236</v>
      </c>
      <c r="H31" s="505">
        <f t="shared" si="0"/>
        <v>2.3306451612903225</v>
      </c>
      <c r="I31" s="697">
        <v>57.8</v>
      </c>
      <c r="J31" s="666">
        <v>24.8</v>
      </c>
      <c r="K31" s="505">
        <f t="shared" si="1"/>
        <v>1433.44</v>
      </c>
      <c r="L31" s="709">
        <v>7.2</v>
      </c>
      <c r="M31" s="532">
        <v>1000</v>
      </c>
      <c r="N31" s="532"/>
      <c r="O31" s="532">
        <v>1000</v>
      </c>
      <c r="P31" s="710">
        <v>930</v>
      </c>
      <c r="Q31" s="710">
        <v>1300</v>
      </c>
      <c r="R31" s="710">
        <v>1210</v>
      </c>
      <c r="S31" s="710">
        <v>1210</v>
      </c>
      <c r="T31" s="532"/>
      <c r="U31" s="532"/>
      <c r="V31" s="532"/>
      <c r="W31" s="711"/>
    </row>
    <row r="32" spans="1:23" ht="21.9" customHeight="1">
      <c r="A32" s="125" t="s">
        <v>1996</v>
      </c>
      <c r="B32" s="505" t="s">
        <v>2942</v>
      </c>
      <c r="C32" s="505" t="s">
        <v>1568</v>
      </c>
      <c r="D32" s="505" t="s">
        <v>1165</v>
      </c>
      <c r="E32" s="505" t="s">
        <v>3876</v>
      </c>
      <c r="F32" s="505" t="s">
        <v>308</v>
      </c>
      <c r="G32" s="505" t="s">
        <v>1569</v>
      </c>
      <c r="H32" s="505">
        <f t="shared" si="0"/>
        <v>1.1158301158301158</v>
      </c>
      <c r="I32" s="697">
        <v>57.8</v>
      </c>
      <c r="J32" s="666">
        <v>51.8</v>
      </c>
      <c r="K32" s="505">
        <f t="shared" si="1"/>
        <v>2994.0399999999995</v>
      </c>
      <c r="L32" s="709">
        <v>15.2</v>
      </c>
      <c r="M32" s="532"/>
      <c r="N32" s="532">
        <v>2080</v>
      </c>
      <c r="O32" s="532">
        <v>2100</v>
      </c>
      <c r="P32" s="710">
        <v>1960</v>
      </c>
      <c r="Q32" s="710">
        <v>2700</v>
      </c>
      <c r="R32" s="710">
        <v>2520</v>
      </c>
      <c r="S32" s="710">
        <v>2520</v>
      </c>
      <c r="T32" s="532"/>
      <c r="U32" s="532"/>
      <c r="V32" s="532"/>
      <c r="W32" s="711"/>
    </row>
    <row r="33" spans="1:23" ht="21.9" customHeight="1">
      <c r="A33" s="125" t="s">
        <v>1406</v>
      </c>
      <c r="B33" s="499" t="s">
        <v>3313</v>
      </c>
      <c r="C33" s="499" t="s">
        <v>3314</v>
      </c>
      <c r="D33" s="499" t="s">
        <v>3315</v>
      </c>
      <c r="E33" s="499" t="s">
        <v>3316</v>
      </c>
      <c r="F33" s="499" t="s">
        <v>3317</v>
      </c>
      <c r="G33" s="499" t="s">
        <v>3318</v>
      </c>
      <c r="H33" s="548">
        <f t="shared" si="0"/>
        <v>0.92166462668298643</v>
      </c>
      <c r="I33" s="716">
        <v>75.3</v>
      </c>
      <c r="J33" s="587">
        <v>81.7</v>
      </c>
      <c r="K33" s="499">
        <f t="shared" si="1"/>
        <v>6152.01</v>
      </c>
      <c r="L33" s="865">
        <v>30</v>
      </c>
      <c r="M33" s="586">
        <v>2300</v>
      </c>
      <c r="N33" s="586">
        <v>2400</v>
      </c>
      <c r="O33" s="586">
        <v>2400</v>
      </c>
      <c r="P33" s="866">
        <v>2250</v>
      </c>
      <c r="Q33" s="866">
        <v>3400</v>
      </c>
      <c r="R33" s="866">
        <v>3160</v>
      </c>
      <c r="S33" s="866">
        <v>3160</v>
      </c>
      <c r="T33" s="586"/>
      <c r="U33" s="586"/>
      <c r="V33" s="586"/>
      <c r="W33" s="867"/>
    </row>
    <row r="34" spans="1:23" ht="21.9" customHeight="1">
      <c r="A34" s="125" t="s">
        <v>833</v>
      </c>
      <c r="B34" s="499" t="s">
        <v>3319</v>
      </c>
      <c r="C34" s="499" t="s">
        <v>3314</v>
      </c>
      <c r="D34" s="499" t="s">
        <v>3320</v>
      </c>
      <c r="E34" s="499" t="s">
        <v>3316</v>
      </c>
      <c r="F34" s="499" t="s">
        <v>3321</v>
      </c>
      <c r="G34" s="499" t="s">
        <v>3318</v>
      </c>
      <c r="H34" s="548">
        <f t="shared" si="0"/>
        <v>0.78991596638655459</v>
      </c>
      <c r="I34" s="716">
        <v>75.2</v>
      </c>
      <c r="J34" s="587">
        <v>95.2</v>
      </c>
      <c r="K34" s="499">
        <f t="shared" si="1"/>
        <v>7159.0400000000009</v>
      </c>
      <c r="L34" s="865">
        <v>36</v>
      </c>
      <c r="M34" s="586">
        <v>2900</v>
      </c>
      <c r="N34" s="586">
        <v>3020</v>
      </c>
      <c r="O34" s="586">
        <v>3020</v>
      </c>
      <c r="P34" s="866">
        <v>2820</v>
      </c>
      <c r="Q34" s="866">
        <v>4000</v>
      </c>
      <c r="R34" s="866">
        <v>3710</v>
      </c>
      <c r="S34" s="866">
        <v>3710</v>
      </c>
      <c r="T34" s="586"/>
      <c r="U34" s="586"/>
      <c r="V34" s="586"/>
      <c r="W34" s="867"/>
    </row>
    <row r="35" spans="1:23" ht="21.9" customHeight="1">
      <c r="A35" s="8"/>
      <c r="B35" s="133"/>
      <c r="C35" s="133"/>
      <c r="D35" s="133"/>
      <c r="E35" s="133"/>
      <c r="F35" s="134"/>
      <c r="G35" s="134"/>
      <c r="H35" s="197"/>
      <c r="I35" s="134"/>
    </row>
    <row r="36" spans="1:23" ht="21.9" customHeight="1">
      <c r="A36" s="8"/>
      <c r="B36" s="133"/>
      <c r="C36" s="133"/>
      <c r="D36" s="133"/>
      <c r="E36" s="133"/>
      <c r="F36" s="134"/>
      <c r="G36" s="134"/>
      <c r="H36" s="197"/>
      <c r="I36" s="134"/>
    </row>
    <row r="37" spans="1:23" ht="21.9" customHeight="1">
      <c r="A37" s="8"/>
      <c r="B37" s="133"/>
      <c r="C37" s="133"/>
      <c r="D37" s="133"/>
      <c r="E37" s="133"/>
      <c r="F37" s="134"/>
      <c r="G37" s="134"/>
      <c r="H37" s="197"/>
      <c r="I37" s="134"/>
    </row>
    <row r="38" spans="1:23" ht="21.9" customHeight="1">
      <c r="A38" s="8"/>
      <c r="B38" s="133"/>
      <c r="C38" s="133"/>
      <c r="D38" s="133"/>
      <c r="E38" s="133"/>
      <c r="F38" s="134"/>
      <c r="G38" s="134"/>
      <c r="H38" s="197"/>
      <c r="I38" s="134"/>
    </row>
    <row r="39" spans="1:23" ht="21.9" customHeight="1">
      <c r="A39" s="8"/>
      <c r="B39" s="133"/>
      <c r="C39" s="133"/>
      <c r="D39" s="133"/>
      <c r="E39" s="133"/>
      <c r="F39" s="134"/>
      <c r="G39" s="134"/>
      <c r="H39" s="197"/>
      <c r="I39" s="134"/>
    </row>
    <row r="40" spans="1:23" ht="21.9" customHeight="1">
      <c r="A40" s="8"/>
      <c r="B40" s="133"/>
      <c r="C40" s="133"/>
      <c r="D40" s="133"/>
      <c r="E40" s="133"/>
      <c r="F40" s="134"/>
      <c r="G40" s="134"/>
      <c r="H40" s="197"/>
      <c r="I40" s="134"/>
    </row>
    <row r="41" spans="1:23" ht="21.9" customHeight="1">
      <c r="A41" s="8"/>
      <c r="B41" s="133"/>
      <c r="C41" s="133"/>
      <c r="D41" s="133"/>
      <c r="E41" s="133"/>
      <c r="F41" s="134"/>
      <c r="G41" s="134"/>
      <c r="H41" s="197"/>
      <c r="I41" s="134"/>
    </row>
    <row r="42" spans="1:23" ht="21.9" customHeight="1">
      <c r="A42" s="8"/>
      <c r="B42" s="133"/>
      <c r="C42" s="133"/>
      <c r="D42" s="133"/>
      <c r="E42" s="133"/>
      <c r="F42" s="134"/>
      <c r="G42" s="134"/>
      <c r="H42" s="197"/>
      <c r="I42" s="134"/>
    </row>
    <row r="43" spans="1:23" ht="21.9" customHeight="1">
      <c r="A43" s="8"/>
      <c r="B43" s="133"/>
      <c r="C43" s="133"/>
      <c r="D43" s="133"/>
      <c r="E43" s="133"/>
      <c r="F43" s="134"/>
      <c r="G43" s="134"/>
      <c r="H43" s="197"/>
      <c r="I43" s="134"/>
    </row>
    <row r="44" spans="1:23" ht="21.9" customHeight="1">
      <c r="A44" s="8"/>
      <c r="B44" s="133"/>
      <c r="C44" s="133"/>
      <c r="D44" s="133"/>
      <c r="E44" s="133"/>
      <c r="F44" s="134"/>
      <c r="G44" s="134"/>
      <c r="H44" s="197"/>
      <c r="I44" s="134"/>
    </row>
    <row r="45" spans="1:23" ht="21.9" customHeight="1">
      <c r="A45" s="8"/>
      <c r="B45" s="133"/>
      <c r="C45" s="133"/>
      <c r="D45" s="133"/>
      <c r="E45" s="133"/>
      <c r="F45" s="134"/>
      <c r="G45" s="134"/>
      <c r="H45" s="197"/>
      <c r="I45" s="134"/>
    </row>
    <row r="46" spans="1:23" ht="21.9" customHeight="1">
      <c r="A46" s="8"/>
      <c r="B46" s="133"/>
      <c r="C46" s="133"/>
      <c r="D46" s="133"/>
      <c r="E46" s="133"/>
      <c r="F46" s="134"/>
      <c r="G46" s="134"/>
      <c r="H46" s="197"/>
      <c r="I46" s="134"/>
    </row>
    <row r="47" spans="1:23" ht="21.9" customHeight="1">
      <c r="A47" s="8"/>
      <c r="B47" s="133"/>
      <c r="C47" s="133"/>
      <c r="D47" s="133"/>
      <c r="E47" s="133"/>
      <c r="F47" s="134"/>
      <c r="G47" s="134"/>
      <c r="H47" s="197"/>
      <c r="I47" s="134"/>
    </row>
    <row r="48" spans="1:23" ht="21.9" customHeight="1">
      <c r="A48" s="8"/>
      <c r="B48" s="133"/>
      <c r="C48" s="133"/>
      <c r="D48" s="133"/>
      <c r="E48" s="133"/>
      <c r="F48" s="134"/>
      <c r="G48" s="134"/>
      <c r="H48" s="197"/>
      <c r="I48" s="134"/>
    </row>
    <row r="49" spans="1:9" ht="21.9" customHeight="1">
      <c r="A49" s="8"/>
      <c r="B49" s="133"/>
      <c r="C49" s="133"/>
      <c r="D49" s="133"/>
      <c r="E49" s="133"/>
      <c r="F49" s="134"/>
      <c r="G49" s="134"/>
      <c r="H49" s="197"/>
      <c r="I49" s="134"/>
    </row>
    <row r="50" spans="1:9" ht="21.9" customHeight="1">
      <c r="A50" s="8"/>
      <c r="B50" s="133"/>
      <c r="C50" s="133"/>
      <c r="D50" s="133"/>
      <c r="E50" s="133"/>
      <c r="F50" s="134"/>
      <c r="G50" s="134"/>
      <c r="H50" s="197"/>
      <c r="I50" s="134"/>
    </row>
    <row r="51" spans="1:9" ht="21.9" customHeight="1">
      <c r="A51" s="8"/>
      <c r="B51" s="133"/>
      <c r="C51" s="133"/>
      <c r="D51" s="133"/>
      <c r="E51" s="133"/>
      <c r="F51" s="134"/>
      <c r="G51" s="134"/>
      <c r="H51" s="197"/>
      <c r="I51" s="134"/>
    </row>
    <row r="52" spans="1:9" ht="21.9" customHeight="1">
      <c r="A52" s="8"/>
      <c r="B52" s="133"/>
      <c r="C52" s="133"/>
      <c r="D52" s="133"/>
      <c r="E52" s="133"/>
      <c r="F52" s="134"/>
      <c r="G52" s="134"/>
      <c r="H52" s="197"/>
      <c r="I52" s="134"/>
    </row>
    <row r="53" spans="1:9" ht="21.9" customHeight="1">
      <c r="A53" s="8"/>
      <c r="B53" s="133"/>
      <c r="C53" s="133"/>
      <c r="D53" s="133"/>
      <c r="E53" s="133"/>
      <c r="F53" s="134"/>
      <c r="G53" s="134"/>
      <c r="H53" s="197"/>
      <c r="I53" s="134"/>
    </row>
    <row r="54" spans="1:9" ht="21.9" customHeight="1">
      <c r="A54" s="8"/>
      <c r="B54" s="133"/>
      <c r="C54" s="133"/>
      <c r="D54" s="133"/>
      <c r="E54" s="133"/>
      <c r="F54" s="134"/>
      <c r="G54" s="134"/>
      <c r="H54" s="197"/>
      <c r="I54" s="134"/>
    </row>
    <row r="55" spans="1:9" ht="21.9" customHeight="1">
      <c r="A55" s="8"/>
      <c r="B55" s="133"/>
      <c r="C55" s="133"/>
      <c r="D55" s="133"/>
      <c r="E55" s="133"/>
      <c r="F55" s="134"/>
      <c r="G55" s="134"/>
      <c r="H55" s="197"/>
      <c r="I55" s="134"/>
    </row>
    <row r="56" spans="1:9" ht="21.9" customHeight="1">
      <c r="A56" s="8"/>
      <c r="B56" s="133"/>
      <c r="C56" s="133"/>
      <c r="D56" s="133"/>
      <c r="E56" s="133"/>
      <c r="F56" s="134"/>
      <c r="G56" s="134"/>
      <c r="H56" s="197"/>
      <c r="I56" s="134"/>
    </row>
    <row r="57" spans="1:9" ht="21.9" customHeight="1">
      <c r="A57" s="8"/>
      <c r="B57" s="133"/>
      <c r="C57" s="133"/>
      <c r="D57" s="133"/>
      <c r="E57" s="133"/>
      <c r="F57" s="134"/>
      <c r="G57" s="134"/>
      <c r="H57" s="197"/>
      <c r="I57" s="134"/>
    </row>
    <row r="58" spans="1:9" ht="21.9" customHeight="1">
      <c r="A58" s="8"/>
      <c r="B58" s="133"/>
      <c r="C58" s="133"/>
      <c r="D58" s="133"/>
      <c r="E58" s="133"/>
      <c r="F58" s="134"/>
      <c r="G58" s="134"/>
      <c r="H58" s="197"/>
      <c r="I58" s="134"/>
    </row>
    <row r="59" spans="1:9" ht="21.9" customHeight="1">
      <c r="A59" s="8"/>
      <c r="B59" s="133"/>
      <c r="C59" s="133"/>
      <c r="D59" s="133"/>
      <c r="E59" s="133"/>
      <c r="F59" s="134"/>
      <c r="G59" s="134"/>
      <c r="H59" s="197"/>
      <c r="I59" s="134"/>
    </row>
    <row r="60" spans="1:9" ht="21.9" customHeight="1">
      <c r="A60" s="8"/>
      <c r="B60" s="133"/>
      <c r="C60" s="133"/>
      <c r="D60" s="133"/>
      <c r="E60" s="133"/>
      <c r="F60" s="134"/>
      <c r="G60" s="134"/>
      <c r="H60" s="197"/>
      <c r="I60" s="134"/>
    </row>
    <row r="61" spans="1:9" ht="21.9" customHeight="1">
      <c r="A61" s="8"/>
      <c r="B61" s="133"/>
      <c r="C61" s="133"/>
      <c r="D61" s="133"/>
      <c r="E61" s="133"/>
      <c r="F61" s="134"/>
      <c r="G61" s="134"/>
      <c r="H61" s="197"/>
      <c r="I61" s="134"/>
    </row>
    <row r="62" spans="1:9" ht="21.9" customHeight="1">
      <c r="A62" s="8"/>
      <c r="B62" s="133"/>
      <c r="C62" s="133"/>
      <c r="D62" s="133"/>
      <c r="E62" s="133"/>
      <c r="F62" s="134"/>
      <c r="G62" s="134"/>
      <c r="H62" s="197"/>
      <c r="I62" s="134"/>
    </row>
    <row r="63" spans="1:9" ht="21.9" customHeight="1">
      <c r="A63" s="8"/>
      <c r="B63" s="133"/>
      <c r="C63" s="133"/>
      <c r="D63" s="133"/>
      <c r="E63" s="133"/>
      <c r="F63" s="134"/>
      <c r="G63" s="134"/>
      <c r="H63" s="197"/>
      <c r="I63" s="134"/>
    </row>
    <row r="64" spans="1:9" ht="21.9" customHeight="1">
      <c r="A64" s="8"/>
      <c r="B64" s="133"/>
      <c r="C64" s="133"/>
      <c r="D64" s="133"/>
      <c r="E64" s="133"/>
      <c r="F64" s="134"/>
      <c r="G64" s="134"/>
      <c r="H64" s="197"/>
      <c r="I64" s="134"/>
    </row>
    <row r="65" spans="1:9" ht="21.9" customHeight="1">
      <c r="A65" s="8"/>
      <c r="B65" s="133"/>
      <c r="C65" s="133"/>
      <c r="D65" s="133"/>
      <c r="E65" s="133"/>
      <c r="F65" s="134"/>
      <c r="G65" s="134"/>
      <c r="H65" s="197"/>
      <c r="I65" s="134"/>
    </row>
    <row r="66" spans="1:9" ht="21.9" customHeight="1">
      <c r="A66" s="8"/>
      <c r="B66" s="133"/>
      <c r="C66" s="133"/>
      <c r="D66" s="133"/>
      <c r="E66" s="133"/>
      <c r="F66" s="134"/>
      <c r="G66" s="134"/>
      <c r="H66" s="197"/>
      <c r="I66" s="134"/>
    </row>
    <row r="67" spans="1:9" ht="21.9" customHeight="1">
      <c r="A67" s="8"/>
      <c r="B67" s="133"/>
      <c r="C67" s="133"/>
      <c r="D67" s="133"/>
      <c r="E67" s="133"/>
      <c r="F67" s="134"/>
      <c r="G67" s="134"/>
      <c r="H67" s="197"/>
      <c r="I67" s="134"/>
    </row>
    <row r="68" spans="1:9" ht="21.9" customHeight="1">
      <c r="A68" s="8"/>
      <c r="B68" s="133"/>
      <c r="C68" s="133"/>
      <c r="D68" s="133"/>
      <c r="E68" s="133"/>
      <c r="F68" s="134"/>
      <c r="G68" s="134"/>
      <c r="H68" s="197"/>
      <c r="I68" s="134"/>
    </row>
    <row r="69" spans="1:9" ht="21.9" customHeight="1">
      <c r="A69" s="8"/>
      <c r="B69" s="133"/>
      <c r="C69" s="133"/>
      <c r="D69" s="133"/>
      <c r="E69" s="133"/>
      <c r="F69" s="134"/>
      <c r="G69" s="134"/>
      <c r="H69" s="197"/>
      <c r="I69" s="134"/>
    </row>
    <row r="70" spans="1:9" ht="21.9" customHeight="1">
      <c r="A70" s="8"/>
      <c r="B70" s="133"/>
      <c r="C70" s="133"/>
      <c r="D70" s="133"/>
      <c r="E70" s="133"/>
      <c r="F70" s="134"/>
      <c r="G70" s="134"/>
      <c r="H70" s="197"/>
      <c r="I70" s="134"/>
    </row>
    <row r="71" spans="1:9" ht="21.9" customHeight="1">
      <c r="A71" s="8"/>
      <c r="B71" s="133"/>
      <c r="C71" s="133"/>
      <c r="D71" s="133"/>
      <c r="E71" s="133"/>
      <c r="F71" s="134"/>
      <c r="G71" s="134"/>
      <c r="H71" s="197"/>
      <c r="I71" s="134"/>
    </row>
    <row r="72" spans="1:9" ht="21.9" customHeight="1">
      <c r="A72" s="8"/>
      <c r="B72" s="133"/>
      <c r="C72" s="133"/>
      <c r="D72" s="133"/>
      <c r="E72" s="133"/>
      <c r="F72" s="134"/>
      <c r="G72" s="134"/>
      <c r="H72" s="197"/>
      <c r="I72" s="134"/>
    </row>
    <row r="73" spans="1:9" ht="21.9" customHeight="1">
      <c r="A73" s="8"/>
      <c r="B73" s="133"/>
      <c r="C73" s="133"/>
      <c r="D73" s="133"/>
      <c r="E73" s="133"/>
      <c r="F73" s="134"/>
      <c r="G73" s="134"/>
      <c r="H73" s="197"/>
      <c r="I73" s="134"/>
    </row>
    <row r="74" spans="1:9" ht="21.9" customHeight="1">
      <c r="A74" s="8"/>
      <c r="B74" s="133"/>
      <c r="C74" s="133"/>
      <c r="D74" s="133"/>
      <c r="E74" s="133"/>
      <c r="F74" s="134"/>
      <c r="G74" s="134"/>
      <c r="H74" s="197"/>
      <c r="I74" s="134"/>
    </row>
    <row r="75" spans="1:9" ht="21.9" customHeight="1">
      <c r="A75" s="8"/>
      <c r="B75" s="133"/>
      <c r="C75" s="133"/>
      <c r="D75" s="133"/>
      <c r="E75" s="133"/>
      <c r="F75" s="134"/>
      <c r="G75" s="134"/>
      <c r="H75" s="197"/>
      <c r="I75" s="134"/>
    </row>
    <row r="76" spans="1:9" ht="21.9" customHeight="1">
      <c r="A76" s="8"/>
      <c r="B76" s="133"/>
      <c r="C76" s="133"/>
      <c r="D76" s="133"/>
      <c r="E76" s="133"/>
      <c r="F76" s="134"/>
      <c r="G76" s="134"/>
      <c r="H76" s="197"/>
      <c r="I76" s="134"/>
    </row>
    <row r="77" spans="1:9" ht="21.9" customHeight="1">
      <c r="A77" s="8"/>
      <c r="B77" s="133"/>
      <c r="C77" s="133"/>
      <c r="D77" s="133"/>
      <c r="E77" s="133"/>
      <c r="F77" s="134"/>
      <c r="G77" s="134"/>
      <c r="H77" s="197"/>
      <c r="I77" s="134"/>
    </row>
    <row r="78" spans="1:9" ht="21.9" customHeight="1">
      <c r="A78" s="8"/>
      <c r="B78" s="133"/>
      <c r="C78" s="133"/>
      <c r="D78" s="133"/>
      <c r="E78" s="133"/>
      <c r="F78" s="134"/>
      <c r="G78" s="134"/>
      <c r="H78" s="197"/>
      <c r="I78" s="134"/>
    </row>
    <row r="79" spans="1:9" ht="21.9" customHeight="1">
      <c r="A79" s="8"/>
      <c r="B79" s="133"/>
      <c r="C79" s="133"/>
      <c r="D79" s="133"/>
      <c r="E79" s="133"/>
      <c r="F79" s="134"/>
      <c r="G79" s="134"/>
      <c r="H79" s="197"/>
      <c r="I79" s="134"/>
    </row>
    <row r="80" spans="1:9" ht="21.9" customHeight="1">
      <c r="A80" s="8"/>
      <c r="B80" s="133"/>
      <c r="C80" s="133"/>
      <c r="D80" s="133"/>
      <c r="E80" s="133"/>
      <c r="F80" s="134"/>
      <c r="G80" s="134"/>
      <c r="H80" s="197"/>
      <c r="I80" s="134"/>
    </row>
    <row r="81" spans="1:9" ht="21.9" customHeight="1">
      <c r="A81" s="8"/>
      <c r="B81" s="133"/>
      <c r="C81" s="133"/>
      <c r="D81" s="133"/>
      <c r="E81" s="133"/>
      <c r="F81" s="134"/>
      <c r="G81" s="134"/>
      <c r="H81" s="197"/>
      <c r="I81" s="134"/>
    </row>
    <row r="82" spans="1:9" ht="21.9" customHeight="1">
      <c r="A82" s="8"/>
      <c r="B82" s="133"/>
      <c r="C82" s="133"/>
      <c r="D82" s="133"/>
      <c r="E82" s="133"/>
      <c r="F82" s="134"/>
      <c r="G82" s="134"/>
      <c r="H82" s="197"/>
      <c r="I82" s="134"/>
    </row>
    <row r="83" spans="1:9" ht="21.9" customHeight="1">
      <c r="A83" s="8"/>
      <c r="B83" s="133"/>
      <c r="C83" s="133"/>
      <c r="D83" s="133"/>
      <c r="E83" s="133"/>
      <c r="F83" s="134"/>
      <c r="G83" s="134"/>
      <c r="H83" s="197"/>
      <c r="I83" s="134"/>
    </row>
    <row r="84" spans="1:9" ht="21.9" customHeight="1">
      <c r="A84" s="8"/>
      <c r="B84" s="133"/>
      <c r="C84" s="133"/>
      <c r="D84" s="133"/>
      <c r="E84" s="133"/>
      <c r="F84" s="134"/>
      <c r="G84" s="134"/>
      <c r="H84" s="197"/>
      <c r="I84" s="134"/>
    </row>
    <row r="85" spans="1:9" ht="21.9" customHeight="1">
      <c r="A85" s="8"/>
      <c r="B85" s="133"/>
      <c r="C85" s="133"/>
      <c r="D85" s="133"/>
      <c r="E85" s="133"/>
      <c r="F85" s="134"/>
      <c r="G85" s="134"/>
      <c r="H85" s="197"/>
      <c r="I85" s="134"/>
    </row>
    <row r="86" spans="1:9" ht="21.9" customHeight="1">
      <c r="A86" s="8"/>
      <c r="B86" s="133"/>
      <c r="C86" s="133"/>
      <c r="D86" s="133"/>
      <c r="E86" s="133"/>
      <c r="F86" s="134"/>
      <c r="G86" s="134"/>
      <c r="H86" s="197"/>
      <c r="I86" s="134"/>
    </row>
    <row r="87" spans="1:9" ht="21.9" customHeight="1">
      <c r="A87" s="8"/>
      <c r="B87" s="133"/>
      <c r="C87" s="133"/>
      <c r="D87" s="133"/>
      <c r="E87" s="133"/>
      <c r="F87" s="134"/>
      <c r="G87" s="134"/>
      <c r="H87" s="197"/>
      <c r="I87" s="134"/>
    </row>
    <row r="88" spans="1:9" ht="21.9" customHeight="1">
      <c r="A88" s="8"/>
      <c r="B88" s="133"/>
      <c r="C88" s="133"/>
      <c r="D88" s="133"/>
      <c r="E88" s="133"/>
      <c r="F88" s="134"/>
      <c r="G88" s="134"/>
      <c r="H88" s="197"/>
      <c r="I88" s="134"/>
    </row>
    <row r="89" spans="1:9" ht="21.9" customHeight="1">
      <c r="A89" s="8"/>
      <c r="B89" s="133"/>
      <c r="C89" s="133"/>
      <c r="D89" s="133"/>
      <c r="E89" s="133"/>
      <c r="F89" s="134"/>
      <c r="G89" s="134"/>
      <c r="H89" s="197"/>
      <c r="I89" s="134"/>
    </row>
    <row r="90" spans="1:9" ht="21.9" customHeight="1">
      <c r="A90" s="8"/>
      <c r="B90" s="133"/>
      <c r="C90" s="133"/>
      <c r="D90" s="133"/>
      <c r="E90" s="133"/>
      <c r="F90" s="134"/>
      <c r="G90" s="134"/>
      <c r="H90" s="197"/>
      <c r="I90" s="134"/>
    </row>
    <row r="91" spans="1:9" ht="21.9" customHeight="1">
      <c r="A91" s="8"/>
      <c r="B91" s="133"/>
      <c r="C91" s="133"/>
      <c r="D91" s="133"/>
      <c r="E91" s="133"/>
      <c r="F91" s="134"/>
      <c r="G91" s="134"/>
      <c r="H91" s="197"/>
      <c r="I91" s="134"/>
    </row>
    <row r="92" spans="1:9" ht="21.9" customHeight="1">
      <c r="A92" s="8"/>
      <c r="B92" s="133"/>
      <c r="C92" s="133"/>
      <c r="D92" s="133"/>
      <c r="E92" s="133"/>
      <c r="F92" s="134"/>
      <c r="G92" s="134"/>
      <c r="H92" s="197"/>
      <c r="I92" s="134"/>
    </row>
    <row r="93" spans="1:9" ht="21.9" customHeight="1">
      <c r="A93" s="8"/>
      <c r="B93" s="133"/>
      <c r="C93" s="133"/>
      <c r="D93" s="133"/>
      <c r="E93" s="133"/>
      <c r="F93" s="134"/>
      <c r="G93" s="134"/>
      <c r="H93" s="197"/>
      <c r="I93" s="134"/>
    </row>
    <row r="94" spans="1:9" ht="21.9" customHeight="1">
      <c r="A94" s="8"/>
      <c r="B94" s="133"/>
      <c r="C94" s="133"/>
      <c r="D94" s="133"/>
      <c r="E94" s="133"/>
      <c r="F94" s="134"/>
      <c r="G94" s="134"/>
      <c r="H94" s="197"/>
      <c r="I94" s="134"/>
    </row>
    <row r="95" spans="1:9" ht="21.9" customHeight="1">
      <c r="A95" s="8"/>
      <c r="B95" s="133"/>
      <c r="C95" s="133"/>
      <c r="D95" s="133"/>
      <c r="E95" s="133"/>
      <c r="F95" s="134"/>
      <c r="G95" s="134"/>
      <c r="H95" s="197"/>
      <c r="I95" s="134"/>
    </row>
    <row r="96" spans="1:9" ht="21.9" customHeight="1">
      <c r="A96" s="8"/>
      <c r="B96" s="133"/>
      <c r="C96" s="133"/>
      <c r="D96" s="133"/>
      <c r="E96" s="133"/>
      <c r="F96" s="134"/>
      <c r="G96" s="134"/>
      <c r="H96" s="197"/>
      <c r="I96" s="134"/>
    </row>
    <row r="97" spans="1:9" ht="21.9" customHeight="1">
      <c r="A97" s="8"/>
      <c r="B97" s="133"/>
      <c r="C97" s="133"/>
      <c r="D97" s="133"/>
      <c r="E97" s="133"/>
      <c r="F97" s="134"/>
      <c r="G97" s="134"/>
      <c r="H97" s="197"/>
      <c r="I97" s="134"/>
    </row>
    <row r="98" spans="1:9" ht="21.9" customHeight="1">
      <c r="A98" s="8"/>
      <c r="B98" s="133"/>
      <c r="C98" s="133"/>
      <c r="D98" s="133"/>
      <c r="E98" s="133"/>
      <c r="F98" s="134"/>
      <c r="G98" s="134"/>
      <c r="H98" s="197"/>
      <c r="I98" s="134"/>
    </row>
    <row r="99" spans="1:9" ht="21.9" customHeight="1">
      <c r="A99" s="8"/>
      <c r="B99" s="133"/>
      <c r="C99" s="133"/>
      <c r="D99" s="133"/>
      <c r="E99" s="133"/>
      <c r="F99" s="134"/>
      <c r="G99" s="134"/>
      <c r="H99" s="197"/>
      <c r="I99" s="134"/>
    </row>
    <row r="100" spans="1:9" ht="21.9" customHeight="1">
      <c r="A100" s="8"/>
      <c r="B100" s="133"/>
      <c r="C100" s="133"/>
      <c r="D100" s="133"/>
      <c r="E100" s="133"/>
      <c r="F100" s="134"/>
      <c r="G100" s="134"/>
      <c r="H100" s="197"/>
      <c r="I100" s="134"/>
    </row>
    <row r="101" spans="1:9" ht="21.9" customHeight="1">
      <c r="A101" s="8"/>
      <c r="B101" s="133"/>
      <c r="C101" s="133"/>
      <c r="D101" s="133"/>
      <c r="E101" s="133"/>
      <c r="F101" s="134"/>
      <c r="G101" s="134"/>
      <c r="H101" s="197"/>
      <c r="I101" s="134"/>
    </row>
    <row r="102" spans="1:9" ht="21.9" customHeight="1">
      <c r="A102" s="8"/>
      <c r="B102" s="133"/>
      <c r="C102" s="133"/>
      <c r="D102" s="133"/>
      <c r="E102" s="133"/>
      <c r="F102" s="134"/>
      <c r="G102" s="134"/>
      <c r="H102" s="197"/>
      <c r="I102" s="134"/>
    </row>
    <row r="103" spans="1:9" ht="21.9" customHeight="1">
      <c r="A103" s="8"/>
      <c r="B103" s="133"/>
      <c r="C103" s="133"/>
      <c r="D103" s="133"/>
      <c r="E103" s="133"/>
      <c r="F103" s="134"/>
      <c r="G103" s="134"/>
      <c r="H103" s="197"/>
      <c r="I103" s="134"/>
    </row>
    <row r="104" spans="1:9" ht="21.9" customHeight="1">
      <c r="A104" s="8"/>
      <c r="B104" s="133"/>
      <c r="C104" s="133"/>
      <c r="D104" s="133"/>
      <c r="E104" s="133"/>
      <c r="F104" s="134"/>
      <c r="G104" s="134"/>
      <c r="H104" s="197"/>
      <c r="I104" s="134"/>
    </row>
    <row r="105" spans="1:9" ht="21.9" customHeight="1">
      <c r="A105" s="8"/>
      <c r="B105" s="133"/>
      <c r="C105" s="133"/>
      <c r="D105" s="133"/>
      <c r="E105" s="133"/>
      <c r="F105" s="134"/>
      <c r="G105" s="134"/>
      <c r="H105" s="197"/>
      <c r="I105" s="134"/>
    </row>
    <row r="106" spans="1:9" ht="21.9" customHeight="1">
      <c r="A106" s="8"/>
      <c r="B106" s="133"/>
      <c r="C106" s="133"/>
      <c r="D106" s="133"/>
      <c r="E106" s="133"/>
      <c r="F106" s="134"/>
      <c r="G106" s="134"/>
      <c r="H106" s="197"/>
      <c r="I106" s="134"/>
    </row>
    <row r="107" spans="1:9" ht="21.9" customHeight="1">
      <c r="A107" s="8"/>
      <c r="B107" s="133"/>
      <c r="C107" s="133"/>
      <c r="D107" s="133"/>
      <c r="E107" s="133"/>
      <c r="F107" s="134"/>
      <c r="G107" s="134"/>
      <c r="H107" s="197"/>
      <c r="I107" s="134"/>
    </row>
    <row r="108" spans="1:9" ht="21.9" customHeight="1">
      <c r="A108" s="8"/>
      <c r="B108" s="133"/>
      <c r="C108" s="133"/>
      <c r="D108" s="133"/>
      <c r="E108" s="133"/>
      <c r="F108" s="134"/>
      <c r="G108" s="134"/>
      <c r="H108" s="197"/>
      <c r="I108" s="134"/>
    </row>
    <row r="109" spans="1:9" ht="21.9" customHeight="1">
      <c r="A109" s="8"/>
      <c r="B109" s="133"/>
      <c r="C109" s="133"/>
      <c r="D109" s="133"/>
      <c r="E109" s="133"/>
      <c r="F109" s="134"/>
      <c r="G109" s="134"/>
      <c r="H109" s="197"/>
      <c r="I109" s="134"/>
    </row>
    <row r="110" spans="1:9" ht="21.9" customHeight="1">
      <c r="A110" s="8"/>
      <c r="B110" s="133"/>
      <c r="C110" s="133"/>
      <c r="D110" s="133"/>
      <c r="E110" s="133"/>
      <c r="F110" s="134"/>
      <c r="G110" s="134"/>
      <c r="H110" s="197"/>
      <c r="I110" s="134"/>
    </row>
    <row r="111" spans="1:9" ht="21.9" customHeight="1">
      <c r="A111" s="8"/>
      <c r="B111" s="133"/>
      <c r="C111" s="133"/>
      <c r="D111" s="133"/>
      <c r="E111" s="133"/>
      <c r="F111" s="134"/>
      <c r="G111" s="134"/>
      <c r="H111" s="197"/>
      <c r="I111" s="134"/>
    </row>
    <row r="112" spans="1:9" ht="21.9" customHeight="1">
      <c r="A112" s="8"/>
      <c r="B112" s="133"/>
      <c r="C112" s="133"/>
      <c r="D112" s="133"/>
      <c r="E112" s="133"/>
      <c r="F112" s="134"/>
      <c r="G112" s="134"/>
      <c r="H112" s="197"/>
      <c r="I112" s="134"/>
    </row>
    <row r="113" spans="1:9" ht="21.9" customHeight="1">
      <c r="A113" s="8"/>
      <c r="B113" s="133"/>
      <c r="C113" s="133"/>
      <c r="D113" s="133"/>
      <c r="E113" s="133"/>
      <c r="F113" s="134"/>
      <c r="G113" s="134"/>
      <c r="H113" s="197"/>
      <c r="I113" s="134"/>
    </row>
    <row r="114" spans="1:9" ht="21.9" customHeight="1">
      <c r="A114" s="8"/>
      <c r="B114" s="133"/>
      <c r="C114" s="133"/>
      <c r="D114" s="133"/>
      <c r="E114" s="133"/>
      <c r="F114" s="134"/>
      <c r="G114" s="134"/>
      <c r="H114" s="197"/>
      <c r="I114" s="134"/>
    </row>
    <row r="115" spans="1:9" ht="21.9" customHeight="1">
      <c r="A115" s="8"/>
      <c r="B115" s="133"/>
      <c r="C115" s="133"/>
      <c r="D115" s="133"/>
      <c r="E115" s="133"/>
      <c r="F115" s="134"/>
      <c r="G115" s="134"/>
      <c r="H115" s="197"/>
      <c r="I115" s="134"/>
    </row>
    <row r="116" spans="1:9" ht="21.9" customHeight="1">
      <c r="A116" s="8"/>
      <c r="B116" s="133"/>
      <c r="C116" s="133"/>
      <c r="D116" s="133"/>
      <c r="E116" s="133"/>
      <c r="F116" s="134"/>
      <c r="G116" s="134"/>
      <c r="H116" s="197"/>
      <c r="I116" s="134"/>
    </row>
    <row r="117" spans="1:9" ht="21.9" customHeight="1">
      <c r="A117" s="8"/>
      <c r="B117" s="133"/>
      <c r="C117" s="133"/>
      <c r="D117" s="133"/>
      <c r="E117" s="133"/>
      <c r="F117" s="134"/>
      <c r="G117" s="134"/>
      <c r="H117" s="197"/>
      <c r="I117" s="134"/>
    </row>
    <row r="118" spans="1:9" ht="21.9" customHeight="1">
      <c r="A118" s="8"/>
      <c r="B118" s="133"/>
      <c r="C118" s="133"/>
      <c r="D118" s="133"/>
      <c r="E118" s="133"/>
      <c r="F118" s="134"/>
      <c r="G118" s="134"/>
      <c r="H118" s="197"/>
      <c r="I118" s="134"/>
    </row>
    <row r="119" spans="1:9" ht="21.9" customHeight="1">
      <c r="A119" s="8"/>
      <c r="B119" s="133"/>
      <c r="C119" s="133"/>
      <c r="D119" s="133"/>
      <c r="E119" s="133"/>
      <c r="F119" s="134"/>
      <c r="G119" s="134"/>
      <c r="H119" s="197"/>
      <c r="I119" s="134"/>
    </row>
    <row r="120" spans="1:9" ht="21.9" customHeight="1">
      <c r="A120" s="8"/>
      <c r="B120" s="133"/>
      <c r="C120" s="133"/>
      <c r="D120" s="133"/>
      <c r="E120" s="133"/>
      <c r="F120" s="134"/>
      <c r="G120" s="134"/>
      <c r="H120" s="197"/>
      <c r="I120" s="134"/>
    </row>
    <row r="121" spans="1:9" ht="21.9" customHeight="1">
      <c r="A121" s="8"/>
      <c r="B121" s="133"/>
      <c r="C121" s="133"/>
      <c r="D121" s="133"/>
      <c r="E121" s="133"/>
      <c r="F121" s="134"/>
      <c r="G121" s="134"/>
      <c r="H121" s="197"/>
      <c r="I121" s="134"/>
    </row>
    <row r="122" spans="1:9" ht="21.9" customHeight="1">
      <c r="A122" s="8"/>
      <c r="B122" s="133"/>
      <c r="C122" s="133"/>
      <c r="D122" s="133"/>
      <c r="E122" s="133"/>
      <c r="F122" s="134"/>
      <c r="G122" s="134"/>
      <c r="H122" s="197"/>
      <c r="I122" s="134"/>
    </row>
    <row r="123" spans="1:9" ht="21.9" customHeight="1">
      <c r="A123" s="8"/>
      <c r="B123" s="133"/>
      <c r="C123" s="133"/>
      <c r="D123" s="133"/>
      <c r="E123" s="133"/>
      <c r="F123" s="134"/>
      <c r="G123" s="134"/>
      <c r="H123" s="197"/>
      <c r="I123" s="134"/>
    </row>
    <row r="124" spans="1:9" ht="21.9" customHeight="1">
      <c r="A124" s="8"/>
      <c r="B124" s="133"/>
      <c r="C124" s="133"/>
      <c r="D124" s="133"/>
      <c r="E124" s="133"/>
      <c r="F124" s="134"/>
      <c r="G124" s="134"/>
      <c r="H124" s="197"/>
      <c r="I124" s="134"/>
    </row>
    <row r="125" spans="1:9" ht="21.9" customHeight="1">
      <c r="A125" s="8"/>
      <c r="B125" s="133"/>
      <c r="C125" s="133"/>
      <c r="D125" s="133"/>
      <c r="E125" s="133"/>
      <c r="F125" s="134"/>
      <c r="G125" s="134"/>
      <c r="H125" s="197"/>
      <c r="I125" s="134"/>
    </row>
    <row r="126" spans="1:9" ht="21.9" customHeight="1">
      <c r="A126" s="8"/>
      <c r="B126" s="133"/>
      <c r="C126" s="133"/>
      <c r="D126" s="133"/>
      <c r="E126" s="133"/>
      <c r="F126" s="134"/>
      <c r="G126" s="134"/>
      <c r="H126" s="197"/>
      <c r="I126" s="134"/>
    </row>
    <row r="127" spans="1:9" ht="21.9" customHeight="1">
      <c r="A127" s="8"/>
      <c r="B127" s="133"/>
      <c r="C127" s="133"/>
      <c r="D127" s="133"/>
      <c r="E127" s="133"/>
      <c r="F127" s="134"/>
      <c r="G127" s="134"/>
      <c r="H127" s="197"/>
      <c r="I127" s="134"/>
    </row>
    <row r="128" spans="1:9" ht="21.9" customHeight="1">
      <c r="A128" s="8"/>
      <c r="B128" s="133"/>
      <c r="C128" s="133"/>
      <c r="D128" s="133"/>
      <c r="E128" s="133"/>
      <c r="F128" s="134"/>
      <c r="G128" s="134"/>
      <c r="H128" s="197"/>
      <c r="I128" s="134"/>
    </row>
    <row r="129" spans="1:9" ht="21.9" customHeight="1">
      <c r="A129" s="8"/>
      <c r="B129" s="133"/>
      <c r="C129" s="133"/>
      <c r="D129" s="133"/>
      <c r="E129" s="133"/>
      <c r="F129" s="134"/>
      <c r="G129" s="134"/>
      <c r="H129" s="197"/>
      <c r="I129" s="134"/>
    </row>
    <row r="130" spans="1:9" ht="21.9" customHeight="1">
      <c r="A130" s="8"/>
      <c r="B130" s="133"/>
      <c r="C130" s="133"/>
      <c r="D130" s="133"/>
      <c r="E130" s="133"/>
      <c r="F130" s="134"/>
      <c r="G130" s="134"/>
      <c r="H130" s="197"/>
      <c r="I130" s="134"/>
    </row>
    <row r="131" spans="1:9" ht="21.9" customHeight="1">
      <c r="A131" s="8"/>
      <c r="B131" s="133"/>
      <c r="C131" s="133"/>
      <c r="D131" s="133"/>
      <c r="E131" s="133"/>
      <c r="F131" s="134"/>
      <c r="G131" s="134"/>
      <c r="H131" s="197"/>
      <c r="I131" s="134"/>
    </row>
    <row r="132" spans="1:9" ht="21.9" customHeight="1">
      <c r="A132" s="8"/>
      <c r="B132" s="133"/>
      <c r="C132" s="133"/>
      <c r="D132" s="133"/>
      <c r="E132" s="133"/>
      <c r="F132" s="134"/>
      <c r="G132" s="134"/>
      <c r="H132" s="197"/>
      <c r="I132" s="134"/>
    </row>
    <row r="133" spans="1:9" ht="21.9" customHeight="1">
      <c r="A133" s="8"/>
      <c r="B133" s="133"/>
      <c r="C133" s="133"/>
      <c r="D133" s="133"/>
      <c r="E133" s="133"/>
      <c r="F133" s="134"/>
      <c r="G133" s="134"/>
      <c r="H133" s="197"/>
      <c r="I133" s="134"/>
    </row>
    <row r="134" spans="1:9" ht="21.9" customHeight="1">
      <c r="A134" s="8"/>
      <c r="B134" s="133"/>
      <c r="C134" s="133"/>
      <c r="D134" s="133"/>
      <c r="E134" s="133"/>
      <c r="F134" s="134"/>
      <c r="G134" s="134"/>
      <c r="H134" s="197"/>
      <c r="I134" s="134"/>
    </row>
    <row r="135" spans="1:9" ht="21.9" customHeight="1">
      <c r="A135" s="8"/>
      <c r="B135" s="133"/>
      <c r="C135" s="133"/>
      <c r="D135" s="133"/>
      <c r="E135" s="133"/>
      <c r="F135" s="134"/>
      <c r="G135" s="134"/>
      <c r="H135" s="197"/>
      <c r="I135" s="134"/>
    </row>
    <row r="136" spans="1:9" ht="21.9" customHeight="1">
      <c r="A136" s="8"/>
      <c r="B136" s="133"/>
      <c r="C136" s="133"/>
      <c r="D136" s="133"/>
      <c r="E136" s="133"/>
      <c r="F136" s="134"/>
      <c r="G136" s="134"/>
      <c r="H136" s="197"/>
      <c r="I136" s="134"/>
    </row>
    <row r="137" spans="1:9" ht="21.9" customHeight="1">
      <c r="A137" s="8"/>
      <c r="B137" s="133"/>
      <c r="C137" s="133"/>
      <c r="D137" s="133"/>
      <c r="E137" s="133"/>
      <c r="F137" s="134"/>
      <c r="G137" s="134"/>
      <c r="H137" s="197"/>
      <c r="I137" s="134"/>
    </row>
    <row r="138" spans="1:9" ht="21.9" customHeight="1">
      <c r="A138" s="8"/>
      <c r="B138" s="133"/>
      <c r="C138" s="133"/>
      <c r="D138" s="133"/>
      <c r="E138" s="133"/>
      <c r="F138" s="134"/>
      <c r="G138" s="134"/>
      <c r="H138" s="197"/>
      <c r="I138" s="134"/>
    </row>
    <row r="139" spans="1:9" ht="21.9" customHeight="1">
      <c r="A139" s="8"/>
      <c r="B139" s="133"/>
      <c r="C139" s="133"/>
      <c r="D139" s="133"/>
      <c r="E139" s="133"/>
      <c r="F139" s="134"/>
      <c r="G139" s="134"/>
      <c r="H139" s="197"/>
      <c r="I139" s="134"/>
    </row>
    <row r="140" spans="1:9" ht="21.9" customHeight="1">
      <c r="A140" s="8"/>
      <c r="B140" s="133"/>
      <c r="C140" s="133"/>
      <c r="D140" s="133"/>
      <c r="E140" s="133"/>
      <c r="F140" s="134"/>
      <c r="G140" s="134"/>
      <c r="H140" s="197"/>
      <c r="I140" s="134"/>
    </row>
    <row r="141" spans="1:9" ht="21.9" customHeight="1">
      <c r="A141" s="8"/>
      <c r="B141" s="133"/>
      <c r="C141" s="133"/>
      <c r="D141" s="133"/>
      <c r="E141" s="133"/>
      <c r="F141" s="134"/>
      <c r="G141" s="134"/>
      <c r="H141" s="197"/>
      <c r="I141" s="134"/>
    </row>
    <row r="142" spans="1:9" ht="21.9" customHeight="1">
      <c r="A142" s="8"/>
      <c r="B142" s="133"/>
      <c r="C142" s="133"/>
      <c r="D142" s="133"/>
      <c r="E142" s="133"/>
      <c r="F142" s="134"/>
      <c r="G142" s="134"/>
      <c r="H142" s="197"/>
      <c r="I142" s="134"/>
    </row>
    <row r="143" spans="1:9" ht="21.9" customHeight="1">
      <c r="A143" s="8"/>
      <c r="B143" s="133"/>
      <c r="C143" s="133"/>
      <c r="D143" s="133"/>
      <c r="E143" s="133"/>
      <c r="F143" s="134"/>
      <c r="G143" s="134"/>
      <c r="H143" s="197"/>
      <c r="I143" s="134"/>
    </row>
    <row r="144" spans="1:9" ht="21.9" customHeight="1">
      <c r="A144" s="8"/>
      <c r="B144" s="133"/>
      <c r="C144" s="133"/>
      <c r="D144" s="133"/>
      <c r="E144" s="133"/>
      <c r="F144" s="134"/>
      <c r="G144" s="134"/>
      <c r="H144" s="197"/>
      <c r="I144" s="134"/>
    </row>
    <row r="145" spans="1:9" ht="21.9" customHeight="1">
      <c r="A145" s="8"/>
      <c r="B145" s="133"/>
      <c r="C145" s="133"/>
      <c r="D145" s="133"/>
      <c r="E145" s="133"/>
      <c r="F145" s="134"/>
      <c r="G145" s="134"/>
      <c r="H145" s="197"/>
      <c r="I145" s="134"/>
    </row>
    <row r="146" spans="1:9" ht="21.9" customHeight="1">
      <c r="A146" s="8"/>
      <c r="B146" s="133"/>
      <c r="C146" s="133"/>
      <c r="D146" s="133"/>
      <c r="E146" s="133"/>
      <c r="F146" s="134"/>
      <c r="G146" s="134"/>
      <c r="H146" s="197"/>
      <c r="I146" s="134"/>
    </row>
    <row r="147" spans="1:9" ht="21.9" customHeight="1">
      <c r="A147" s="8"/>
      <c r="B147" s="133"/>
      <c r="C147" s="133"/>
      <c r="D147" s="133"/>
      <c r="E147" s="133"/>
      <c r="F147" s="134"/>
      <c r="G147" s="134"/>
      <c r="H147" s="197"/>
      <c r="I147" s="134"/>
    </row>
    <row r="148" spans="1:9" ht="21.9" customHeight="1">
      <c r="A148" s="8"/>
      <c r="B148" s="133"/>
      <c r="C148" s="133"/>
      <c r="D148" s="133"/>
      <c r="E148" s="133"/>
      <c r="F148" s="134"/>
      <c r="G148" s="134"/>
      <c r="H148" s="197"/>
      <c r="I148" s="134"/>
    </row>
    <row r="149" spans="1:9" ht="21.9" customHeight="1">
      <c r="A149" s="8"/>
      <c r="B149" s="133"/>
      <c r="C149" s="133"/>
      <c r="D149" s="133"/>
      <c r="E149" s="133"/>
      <c r="F149" s="134"/>
      <c r="G149" s="134"/>
      <c r="H149" s="197"/>
      <c r="I149" s="134"/>
    </row>
    <row r="150" spans="1:9" ht="21.9" customHeight="1">
      <c r="A150" s="8"/>
      <c r="B150" s="133"/>
      <c r="C150" s="133"/>
      <c r="D150" s="133"/>
      <c r="E150" s="133"/>
      <c r="F150" s="134"/>
      <c r="G150" s="134"/>
      <c r="H150" s="197"/>
      <c r="I150" s="134"/>
    </row>
    <row r="151" spans="1:9" ht="21.9" customHeight="1">
      <c r="A151" s="8"/>
      <c r="B151" s="133"/>
      <c r="C151" s="133"/>
      <c r="D151" s="133"/>
      <c r="E151" s="133"/>
      <c r="F151" s="134"/>
      <c r="G151" s="134"/>
      <c r="H151" s="197"/>
      <c r="I151" s="134"/>
    </row>
    <row r="152" spans="1:9" ht="21.9" customHeight="1">
      <c r="A152" s="8"/>
      <c r="B152" s="133"/>
      <c r="C152" s="133"/>
      <c r="D152" s="133"/>
      <c r="E152" s="133"/>
      <c r="F152" s="134"/>
      <c r="G152" s="134"/>
      <c r="H152" s="197"/>
      <c r="I152" s="134"/>
    </row>
    <row r="153" spans="1:9" ht="21.9" customHeight="1">
      <c r="A153" s="8"/>
      <c r="B153" s="133"/>
      <c r="C153" s="133"/>
      <c r="D153" s="133"/>
      <c r="E153" s="133"/>
      <c r="F153" s="134"/>
      <c r="G153" s="134"/>
      <c r="H153" s="197"/>
      <c r="I153" s="134"/>
    </row>
    <row r="154" spans="1:9" ht="21.9" customHeight="1">
      <c r="A154" s="8"/>
      <c r="B154" s="133"/>
      <c r="C154" s="133"/>
      <c r="D154" s="133"/>
      <c r="E154" s="133"/>
      <c r="F154" s="134"/>
      <c r="G154" s="134"/>
      <c r="H154" s="197"/>
      <c r="I154" s="134"/>
    </row>
    <row r="155" spans="1:9" ht="21.9" customHeight="1">
      <c r="A155" s="8"/>
      <c r="B155" s="133"/>
      <c r="C155" s="133"/>
      <c r="D155" s="133"/>
      <c r="E155" s="133"/>
      <c r="F155" s="134"/>
      <c r="G155" s="134"/>
      <c r="H155" s="197"/>
      <c r="I155" s="134"/>
    </row>
    <row r="156" spans="1:9" ht="21.9" customHeight="1">
      <c r="A156" s="8"/>
      <c r="B156" s="133"/>
      <c r="C156" s="133"/>
      <c r="D156" s="133"/>
      <c r="E156" s="133"/>
      <c r="F156" s="134"/>
      <c r="G156" s="134"/>
      <c r="H156" s="197"/>
      <c r="I156" s="134"/>
    </row>
    <row r="157" spans="1:9" ht="21.9" customHeight="1">
      <c r="A157" s="8"/>
      <c r="B157" s="133"/>
      <c r="C157" s="133"/>
      <c r="D157" s="133"/>
      <c r="E157" s="133"/>
      <c r="F157" s="134"/>
      <c r="G157" s="134"/>
      <c r="H157" s="197"/>
      <c r="I157" s="134"/>
    </row>
    <row r="158" spans="1:9" ht="21.9" customHeight="1">
      <c r="A158" s="8"/>
      <c r="B158" s="133"/>
      <c r="C158" s="133"/>
      <c r="D158" s="133"/>
      <c r="E158" s="133"/>
      <c r="F158" s="134"/>
      <c r="G158" s="134"/>
      <c r="H158" s="197"/>
      <c r="I158" s="134"/>
    </row>
    <row r="159" spans="1:9" ht="21.9" customHeight="1">
      <c r="A159" s="8"/>
      <c r="B159" s="133"/>
      <c r="C159" s="133"/>
      <c r="D159" s="133"/>
      <c r="E159" s="133"/>
      <c r="F159" s="134"/>
      <c r="G159" s="134"/>
      <c r="H159" s="197"/>
      <c r="I159" s="134"/>
    </row>
    <row r="160" spans="1:9" ht="21.9" customHeight="1">
      <c r="A160" s="8"/>
      <c r="B160" s="133"/>
      <c r="C160" s="133"/>
      <c r="D160" s="133"/>
      <c r="E160" s="133"/>
      <c r="F160" s="134"/>
      <c r="G160" s="134"/>
      <c r="H160" s="197"/>
      <c r="I160" s="134"/>
    </row>
    <row r="161" spans="1:9" ht="21.9" customHeight="1">
      <c r="A161" s="8"/>
      <c r="B161" s="133"/>
      <c r="C161" s="133"/>
      <c r="D161" s="133"/>
      <c r="E161" s="133"/>
      <c r="F161" s="134"/>
      <c r="G161" s="134"/>
      <c r="H161" s="197"/>
      <c r="I161" s="134"/>
    </row>
    <row r="162" spans="1:9" ht="21.9" customHeight="1">
      <c r="A162" s="8"/>
      <c r="B162" s="133"/>
      <c r="C162" s="133"/>
      <c r="D162" s="133"/>
      <c r="E162" s="133"/>
      <c r="F162" s="134"/>
      <c r="G162" s="134"/>
      <c r="H162" s="197"/>
      <c r="I162" s="134"/>
    </row>
    <row r="163" spans="1:9" ht="21.9" customHeight="1">
      <c r="A163" s="8"/>
      <c r="B163" s="133"/>
      <c r="C163" s="133"/>
      <c r="D163" s="133"/>
      <c r="E163" s="133"/>
      <c r="F163" s="134"/>
      <c r="G163" s="134"/>
      <c r="H163" s="197"/>
      <c r="I163" s="134"/>
    </row>
    <row r="164" spans="1:9" ht="21.9" customHeight="1">
      <c r="A164" s="8"/>
      <c r="B164" s="133"/>
      <c r="C164" s="133"/>
      <c r="D164" s="133"/>
      <c r="E164" s="133"/>
      <c r="F164" s="134"/>
      <c r="G164" s="134"/>
      <c r="H164" s="197"/>
      <c r="I164" s="134"/>
    </row>
    <row r="165" spans="1:9" ht="21.9" customHeight="1">
      <c r="A165" s="8"/>
      <c r="B165" s="133"/>
      <c r="C165" s="133"/>
      <c r="D165" s="133"/>
      <c r="E165" s="133"/>
      <c r="F165" s="134"/>
      <c r="G165" s="134"/>
      <c r="H165" s="197"/>
      <c r="I165" s="134"/>
    </row>
    <row r="166" spans="1:9" ht="21.9" customHeight="1">
      <c r="A166" s="8"/>
      <c r="B166" s="133"/>
      <c r="C166" s="133"/>
      <c r="D166" s="133"/>
      <c r="E166" s="133"/>
      <c r="F166" s="134"/>
      <c r="G166" s="134"/>
      <c r="H166" s="197"/>
      <c r="I166" s="134"/>
    </row>
    <row r="167" spans="1:9" ht="21.9" customHeight="1">
      <c r="A167" s="8"/>
      <c r="B167" s="133"/>
      <c r="C167" s="133"/>
      <c r="D167" s="133"/>
      <c r="E167" s="133"/>
      <c r="F167" s="134"/>
      <c r="G167" s="134"/>
      <c r="H167" s="197"/>
      <c r="I167" s="134"/>
    </row>
    <row r="168" spans="1:9" ht="21.9" customHeight="1">
      <c r="A168" s="8"/>
      <c r="B168" s="133"/>
      <c r="C168" s="133"/>
      <c r="D168" s="133"/>
      <c r="E168" s="133"/>
      <c r="F168" s="134"/>
      <c r="G168" s="134"/>
      <c r="H168" s="197"/>
      <c r="I168" s="134"/>
    </row>
    <row r="169" spans="1:9" ht="21.9" customHeight="1">
      <c r="A169" s="8"/>
      <c r="B169" s="133"/>
      <c r="C169" s="133"/>
      <c r="D169" s="133"/>
      <c r="E169" s="133"/>
      <c r="F169" s="134"/>
      <c r="G169" s="134"/>
      <c r="H169" s="197"/>
      <c r="I169" s="134"/>
    </row>
    <row r="170" spans="1:9" ht="21.9" customHeight="1">
      <c r="A170" s="8"/>
      <c r="B170" s="133"/>
      <c r="C170" s="133"/>
      <c r="D170" s="133"/>
      <c r="E170" s="133"/>
      <c r="F170" s="134"/>
      <c r="G170" s="134"/>
      <c r="H170" s="197"/>
      <c r="I170" s="134"/>
    </row>
    <row r="171" spans="1:9" ht="21.9" customHeight="1">
      <c r="A171" s="8"/>
      <c r="B171" s="133"/>
      <c r="C171" s="133"/>
      <c r="D171" s="133"/>
      <c r="E171" s="133"/>
      <c r="F171" s="134"/>
      <c r="G171" s="134"/>
      <c r="H171" s="197"/>
      <c r="I171" s="134"/>
    </row>
    <row r="172" spans="1:9" ht="21.9" customHeight="1">
      <c r="A172" s="8"/>
      <c r="B172" s="133"/>
      <c r="C172" s="133"/>
      <c r="D172" s="133"/>
      <c r="E172" s="133"/>
      <c r="F172" s="134"/>
      <c r="G172" s="134"/>
      <c r="H172" s="197"/>
      <c r="I172" s="134"/>
    </row>
    <row r="173" spans="1:9" ht="21.9" customHeight="1">
      <c r="A173" s="8"/>
      <c r="B173" s="133"/>
      <c r="C173" s="133"/>
      <c r="D173" s="133"/>
      <c r="E173" s="133"/>
      <c r="F173" s="134"/>
      <c r="G173" s="134"/>
      <c r="H173" s="197"/>
      <c r="I173" s="134"/>
    </row>
    <row r="174" spans="1:9" ht="21.9" customHeight="1">
      <c r="A174" s="8"/>
      <c r="B174" s="133"/>
      <c r="C174" s="133"/>
      <c r="D174" s="133"/>
      <c r="E174" s="133"/>
      <c r="F174" s="134"/>
      <c r="G174" s="134"/>
      <c r="H174" s="197"/>
      <c r="I174" s="134"/>
    </row>
    <row r="175" spans="1:9" ht="21.9" customHeight="1">
      <c r="A175" s="8"/>
      <c r="B175" s="133"/>
      <c r="C175" s="133"/>
      <c r="D175" s="133"/>
      <c r="E175" s="133"/>
      <c r="F175" s="134"/>
      <c r="G175" s="134"/>
      <c r="H175" s="197"/>
      <c r="I175" s="134"/>
    </row>
    <row r="176" spans="1:9" ht="21.9" customHeight="1">
      <c r="A176" s="8"/>
      <c r="B176" s="133"/>
      <c r="C176" s="133"/>
      <c r="D176" s="133"/>
      <c r="E176" s="133"/>
      <c r="F176" s="134"/>
      <c r="G176" s="134"/>
      <c r="H176" s="197"/>
      <c r="I176" s="134"/>
    </row>
    <row r="177" spans="1:9" ht="21.9" customHeight="1">
      <c r="A177" s="8"/>
      <c r="B177" s="133"/>
      <c r="C177" s="133"/>
      <c r="D177" s="133"/>
      <c r="E177" s="133"/>
      <c r="F177" s="134"/>
      <c r="G177" s="134"/>
      <c r="H177" s="197"/>
      <c r="I177" s="134"/>
    </row>
    <row r="178" spans="1:9" ht="21.9" customHeight="1">
      <c r="A178" s="8"/>
      <c r="B178" s="133"/>
      <c r="C178" s="133"/>
      <c r="D178" s="133"/>
      <c r="E178" s="133"/>
      <c r="F178" s="134"/>
      <c r="G178" s="134"/>
      <c r="H178" s="197"/>
      <c r="I178" s="134"/>
    </row>
    <row r="179" spans="1:9" ht="21.9" customHeight="1">
      <c r="A179" s="8"/>
      <c r="B179" s="133"/>
      <c r="C179" s="133"/>
      <c r="D179" s="133"/>
      <c r="E179" s="133"/>
      <c r="F179" s="134"/>
      <c r="G179" s="134"/>
      <c r="H179" s="197"/>
      <c r="I179" s="134"/>
    </row>
    <row r="180" spans="1:9" ht="21.9" customHeight="1">
      <c r="A180" s="8"/>
      <c r="B180" s="133"/>
      <c r="C180" s="133"/>
      <c r="D180" s="133"/>
      <c r="E180" s="133"/>
      <c r="F180" s="134"/>
      <c r="G180" s="134"/>
      <c r="H180" s="197"/>
      <c r="I180" s="134"/>
    </row>
    <row r="181" spans="1:9" ht="21.9" customHeight="1">
      <c r="A181" s="8"/>
      <c r="B181" s="133"/>
      <c r="C181" s="133"/>
      <c r="D181" s="133"/>
      <c r="E181" s="133"/>
      <c r="F181" s="134"/>
      <c r="G181" s="134"/>
      <c r="H181" s="197"/>
      <c r="I181" s="134"/>
    </row>
    <row r="182" spans="1:9" ht="21.9" customHeight="1">
      <c r="A182" s="8"/>
      <c r="B182" s="133"/>
      <c r="C182" s="133"/>
      <c r="D182" s="133"/>
      <c r="E182" s="133"/>
      <c r="F182" s="134"/>
      <c r="G182" s="134"/>
      <c r="H182" s="197"/>
      <c r="I182" s="134"/>
    </row>
    <row r="183" spans="1:9" ht="21.9" customHeight="1">
      <c r="A183" s="8"/>
      <c r="B183" s="133"/>
      <c r="C183" s="133"/>
      <c r="D183" s="133"/>
      <c r="E183" s="133"/>
      <c r="F183" s="134"/>
      <c r="G183" s="134"/>
      <c r="H183" s="197"/>
      <c r="I183" s="134"/>
    </row>
    <row r="184" spans="1:9" ht="21.9" customHeight="1">
      <c r="A184" s="8"/>
      <c r="B184" s="133"/>
      <c r="C184" s="133"/>
      <c r="D184" s="133"/>
      <c r="E184" s="133"/>
      <c r="F184" s="134"/>
      <c r="G184" s="134"/>
      <c r="H184" s="197"/>
      <c r="I184" s="134"/>
    </row>
    <row r="185" spans="1:9" ht="21.9" customHeight="1">
      <c r="A185" s="8"/>
      <c r="B185" s="133"/>
      <c r="C185" s="133"/>
      <c r="D185" s="133"/>
      <c r="E185" s="133"/>
      <c r="F185" s="134"/>
      <c r="G185" s="134"/>
      <c r="H185" s="197"/>
      <c r="I185" s="134"/>
    </row>
    <row r="186" spans="1:9" ht="21.9" customHeight="1">
      <c r="A186" s="8"/>
      <c r="B186" s="133"/>
      <c r="C186" s="133"/>
      <c r="D186" s="133"/>
      <c r="E186" s="133"/>
      <c r="F186" s="134"/>
      <c r="G186" s="134"/>
      <c r="H186" s="197"/>
      <c r="I186" s="134"/>
    </row>
    <row r="187" spans="1:9" ht="21.9" customHeight="1">
      <c r="A187" s="8"/>
      <c r="B187" s="133"/>
      <c r="C187" s="133"/>
      <c r="D187" s="133"/>
      <c r="E187" s="133"/>
      <c r="F187" s="134"/>
      <c r="G187" s="134"/>
      <c r="H187" s="197"/>
      <c r="I187" s="134"/>
    </row>
    <row r="188" spans="1:9" ht="21.9" customHeight="1">
      <c r="A188" s="8"/>
      <c r="B188" s="133"/>
      <c r="C188" s="133"/>
      <c r="D188" s="133"/>
      <c r="E188" s="133"/>
      <c r="F188" s="134"/>
      <c r="G188" s="134"/>
      <c r="H188" s="197"/>
      <c r="I188" s="134"/>
    </row>
    <row r="189" spans="1:9" ht="21.9" customHeight="1">
      <c r="A189" s="8"/>
      <c r="B189" s="133"/>
      <c r="C189" s="133"/>
      <c r="D189" s="133"/>
      <c r="E189" s="133"/>
      <c r="F189" s="134"/>
      <c r="G189" s="134"/>
      <c r="H189" s="197"/>
      <c r="I189" s="134"/>
    </row>
    <row r="190" spans="1:9" ht="21.9" customHeight="1">
      <c r="A190" s="8"/>
      <c r="B190" s="133"/>
      <c r="C190" s="133"/>
      <c r="D190" s="133"/>
      <c r="E190" s="133"/>
      <c r="F190" s="134"/>
      <c r="G190" s="134"/>
      <c r="H190" s="197"/>
      <c r="I190" s="134"/>
    </row>
    <row r="191" spans="1:9" ht="21.9" customHeight="1">
      <c r="A191" s="8"/>
      <c r="B191" s="133"/>
      <c r="C191" s="133"/>
      <c r="D191" s="133"/>
      <c r="E191" s="133"/>
      <c r="F191" s="134"/>
      <c r="G191" s="134"/>
      <c r="H191" s="197"/>
      <c r="I191" s="134"/>
    </row>
    <row r="192" spans="1:9" ht="21.9" customHeight="1">
      <c r="A192" s="8"/>
      <c r="B192" s="133"/>
      <c r="C192" s="133"/>
      <c r="D192" s="133"/>
      <c r="E192" s="133"/>
      <c r="F192" s="134"/>
      <c r="G192" s="134"/>
      <c r="H192" s="197"/>
      <c r="I192" s="134"/>
    </row>
    <row r="193" spans="1:9" ht="21.9" customHeight="1">
      <c r="A193" s="8"/>
      <c r="B193" s="133"/>
      <c r="C193" s="133"/>
      <c r="D193" s="133"/>
      <c r="E193" s="133"/>
      <c r="F193" s="134"/>
      <c r="G193" s="134"/>
      <c r="H193" s="197"/>
      <c r="I193" s="134"/>
    </row>
    <row r="194" spans="1:9" ht="21.9" customHeight="1">
      <c r="A194" s="8"/>
      <c r="B194" s="133"/>
      <c r="C194" s="133"/>
      <c r="D194" s="133"/>
      <c r="E194" s="133"/>
      <c r="F194" s="134"/>
      <c r="G194" s="134"/>
      <c r="H194" s="197"/>
      <c r="I194" s="134"/>
    </row>
    <row r="195" spans="1:9" ht="21.9" customHeight="1">
      <c r="A195" s="8"/>
      <c r="B195" s="133"/>
      <c r="C195" s="133"/>
      <c r="D195" s="133"/>
      <c r="E195" s="133"/>
      <c r="F195" s="134"/>
      <c r="G195" s="134"/>
      <c r="H195" s="197"/>
      <c r="I195" s="134"/>
    </row>
    <row r="196" spans="1:9" ht="21.9" customHeight="1">
      <c r="A196" s="8"/>
      <c r="B196" s="133"/>
      <c r="C196" s="133"/>
      <c r="D196" s="133"/>
      <c r="E196" s="133"/>
      <c r="F196" s="134"/>
      <c r="G196" s="134"/>
      <c r="H196" s="197"/>
      <c r="I196" s="134"/>
    </row>
    <row r="197" spans="1:9" ht="21.9" customHeight="1">
      <c r="A197" s="8"/>
      <c r="B197" s="133"/>
      <c r="C197" s="133"/>
      <c r="D197" s="133"/>
      <c r="E197" s="133"/>
      <c r="F197" s="134"/>
      <c r="G197" s="134"/>
      <c r="H197" s="197"/>
      <c r="I197" s="134"/>
    </row>
    <row r="198" spans="1:9" ht="21.9" customHeight="1">
      <c r="A198" s="8"/>
      <c r="B198" s="133"/>
      <c r="C198" s="133"/>
      <c r="D198" s="133"/>
      <c r="E198" s="133"/>
      <c r="F198" s="134"/>
      <c r="G198" s="134"/>
      <c r="H198" s="197"/>
      <c r="I198" s="134"/>
    </row>
    <row r="199" spans="1:9" ht="21.9" customHeight="1">
      <c r="A199" s="8"/>
      <c r="B199" s="133"/>
      <c r="C199" s="133"/>
      <c r="D199" s="133"/>
      <c r="E199" s="133"/>
      <c r="F199" s="134"/>
      <c r="G199" s="134"/>
      <c r="H199" s="197"/>
      <c r="I199" s="134"/>
    </row>
    <row r="200" spans="1:9" ht="21.9" customHeight="1">
      <c r="A200" s="8"/>
      <c r="B200" s="133"/>
      <c r="C200" s="133"/>
      <c r="D200" s="133"/>
      <c r="E200" s="133"/>
      <c r="F200" s="134"/>
      <c r="G200" s="134"/>
      <c r="H200" s="197"/>
      <c r="I200" s="134"/>
    </row>
    <row r="201" spans="1:9" ht="21.9" customHeight="1">
      <c r="A201" s="8"/>
      <c r="B201" s="133"/>
      <c r="C201" s="133"/>
      <c r="D201" s="133"/>
      <c r="E201" s="133"/>
      <c r="F201" s="134"/>
      <c r="G201" s="134"/>
      <c r="H201" s="197"/>
      <c r="I201" s="134"/>
    </row>
    <row r="202" spans="1:9" ht="21.9" customHeight="1">
      <c r="A202" s="8"/>
      <c r="B202" s="133"/>
      <c r="C202" s="133"/>
      <c r="D202" s="133"/>
      <c r="E202" s="133"/>
      <c r="F202" s="134"/>
      <c r="G202" s="134"/>
      <c r="H202" s="197"/>
      <c r="I202" s="134"/>
    </row>
    <row r="203" spans="1:9" ht="21.9" customHeight="1">
      <c r="A203" s="8"/>
      <c r="B203" s="133"/>
      <c r="C203" s="133"/>
      <c r="D203" s="133"/>
      <c r="E203" s="133"/>
      <c r="F203" s="134"/>
      <c r="G203" s="134"/>
      <c r="H203" s="197"/>
      <c r="I203" s="134"/>
    </row>
    <row r="204" spans="1:9" ht="21.9" customHeight="1">
      <c r="A204" s="8"/>
      <c r="B204" s="133"/>
      <c r="C204" s="133"/>
      <c r="D204" s="133"/>
      <c r="E204" s="133"/>
      <c r="F204" s="134"/>
      <c r="G204" s="134"/>
      <c r="H204" s="197"/>
      <c r="I204" s="134"/>
    </row>
    <row r="205" spans="1:9" ht="21.9" customHeight="1">
      <c r="A205" s="8"/>
      <c r="B205" s="133"/>
      <c r="C205" s="133"/>
      <c r="D205" s="133"/>
      <c r="E205" s="133"/>
      <c r="F205" s="134"/>
      <c r="G205" s="134"/>
      <c r="H205" s="197"/>
      <c r="I205" s="134"/>
    </row>
    <row r="206" spans="1:9" ht="21.9" customHeight="1">
      <c r="A206" s="8"/>
      <c r="B206" s="133"/>
      <c r="C206" s="133"/>
      <c r="D206" s="133"/>
      <c r="E206" s="133"/>
      <c r="F206" s="134"/>
      <c r="G206" s="134"/>
      <c r="H206" s="197"/>
      <c r="I206" s="134"/>
    </row>
    <row r="207" spans="1:9" ht="21.9" customHeight="1">
      <c r="A207" s="8"/>
      <c r="B207" s="133"/>
      <c r="C207" s="133"/>
      <c r="D207" s="133"/>
      <c r="E207" s="133"/>
      <c r="F207" s="134"/>
      <c r="G207" s="134"/>
      <c r="H207" s="197"/>
      <c r="I207" s="134"/>
    </row>
    <row r="208" spans="1:9" ht="21.9" customHeight="1">
      <c r="A208" s="8"/>
      <c r="B208" s="133"/>
      <c r="C208" s="133"/>
      <c r="D208" s="133"/>
      <c r="E208" s="133"/>
      <c r="F208" s="134"/>
      <c r="G208" s="134"/>
      <c r="H208" s="197"/>
      <c r="I208" s="134"/>
    </row>
    <row r="209" spans="1:9" ht="21.9" customHeight="1">
      <c r="A209" s="8"/>
      <c r="B209" s="133"/>
      <c r="C209" s="133"/>
      <c r="D209" s="133"/>
      <c r="E209" s="133"/>
      <c r="F209" s="134"/>
      <c r="G209" s="134"/>
      <c r="H209" s="197"/>
      <c r="I209" s="134"/>
    </row>
    <row r="210" spans="1:9" ht="21.9" customHeight="1">
      <c r="A210" s="8"/>
      <c r="B210" s="133"/>
      <c r="C210" s="133"/>
      <c r="D210" s="133"/>
      <c r="E210" s="133"/>
      <c r="F210" s="134"/>
      <c r="G210" s="134"/>
      <c r="H210" s="197"/>
      <c r="I210" s="134"/>
    </row>
    <row r="211" spans="1:9" ht="21.9" customHeight="1">
      <c r="A211" s="8"/>
      <c r="B211" s="133"/>
      <c r="C211" s="133"/>
      <c r="D211" s="133"/>
      <c r="E211" s="133"/>
      <c r="F211" s="134"/>
      <c r="G211" s="134"/>
      <c r="H211" s="197"/>
      <c r="I211" s="134"/>
    </row>
    <row r="212" spans="1:9" ht="21.9" customHeight="1">
      <c r="A212" s="8"/>
      <c r="B212" s="133"/>
      <c r="C212" s="133"/>
      <c r="D212" s="133"/>
      <c r="E212" s="133"/>
      <c r="F212" s="134"/>
      <c r="G212" s="134"/>
      <c r="H212" s="197"/>
      <c r="I212" s="134"/>
    </row>
    <row r="213" spans="1:9" ht="21.9" customHeight="1">
      <c r="A213" s="8"/>
      <c r="B213" s="133"/>
      <c r="C213" s="133"/>
      <c r="D213" s="133"/>
      <c r="E213" s="133"/>
      <c r="F213" s="134"/>
      <c r="G213" s="134"/>
      <c r="H213" s="197"/>
      <c r="I213" s="134"/>
    </row>
    <row r="214" spans="1:9" ht="21.9" customHeight="1">
      <c r="A214" s="8"/>
      <c r="B214" s="133"/>
      <c r="C214" s="133"/>
      <c r="D214" s="133"/>
      <c r="E214" s="133"/>
      <c r="F214" s="134"/>
      <c r="G214" s="134"/>
      <c r="H214" s="197"/>
      <c r="I214" s="134"/>
    </row>
    <row r="215" spans="1:9" ht="21.9" customHeight="1">
      <c r="A215" s="8"/>
      <c r="B215" s="133"/>
      <c r="C215" s="133"/>
      <c r="D215" s="133"/>
      <c r="E215" s="133"/>
      <c r="F215" s="134"/>
      <c r="G215" s="134"/>
      <c r="H215" s="197"/>
      <c r="I215" s="134"/>
    </row>
    <row r="216" spans="1:9" ht="21.9" customHeight="1">
      <c r="A216" s="8"/>
      <c r="B216" s="133"/>
      <c r="C216" s="133"/>
      <c r="D216" s="133"/>
      <c r="E216" s="133"/>
      <c r="F216" s="134"/>
      <c r="G216" s="134"/>
      <c r="H216" s="197"/>
      <c r="I216" s="134"/>
    </row>
    <row r="217" spans="1:9" ht="21.9" customHeight="1">
      <c r="A217" s="8"/>
      <c r="B217" s="133"/>
      <c r="C217" s="133"/>
      <c r="D217" s="133"/>
      <c r="E217" s="133"/>
      <c r="F217" s="134"/>
      <c r="G217" s="134"/>
      <c r="H217" s="197"/>
      <c r="I217" s="134"/>
    </row>
    <row r="218" spans="1:9" ht="21.9" customHeight="1">
      <c r="A218" s="8"/>
      <c r="B218" s="133"/>
      <c r="C218" s="133"/>
      <c r="D218" s="133"/>
      <c r="E218" s="133"/>
      <c r="F218" s="134"/>
      <c r="G218" s="134"/>
      <c r="H218" s="197"/>
      <c r="I218" s="134"/>
    </row>
    <row r="219" spans="1:9" ht="21.9" customHeight="1">
      <c r="A219" s="8"/>
      <c r="B219" s="133"/>
      <c r="C219" s="133"/>
      <c r="D219" s="133"/>
      <c r="E219" s="133"/>
      <c r="F219" s="134"/>
      <c r="G219" s="134"/>
      <c r="H219" s="197"/>
      <c r="I219" s="134"/>
    </row>
    <row r="220" spans="1:9" ht="21.9" customHeight="1">
      <c r="A220" s="8"/>
      <c r="B220" s="133"/>
      <c r="C220" s="133"/>
      <c r="D220" s="133"/>
      <c r="E220" s="133"/>
      <c r="F220" s="134"/>
      <c r="G220" s="134"/>
      <c r="H220" s="197"/>
      <c r="I220" s="134"/>
    </row>
    <row r="221" spans="1:9" ht="21.9" customHeight="1">
      <c r="A221" s="8"/>
      <c r="B221" s="133"/>
      <c r="C221" s="133"/>
      <c r="D221" s="133"/>
      <c r="E221" s="133"/>
      <c r="F221" s="134"/>
      <c r="G221" s="134"/>
      <c r="H221" s="197"/>
      <c r="I221" s="134"/>
    </row>
    <row r="222" spans="1:9" ht="21.9" customHeight="1">
      <c r="A222" s="8"/>
      <c r="B222" s="133"/>
      <c r="C222" s="133"/>
      <c r="D222" s="133"/>
      <c r="E222" s="133"/>
      <c r="F222" s="134"/>
      <c r="G222" s="134"/>
      <c r="H222" s="197"/>
      <c r="I222" s="134"/>
    </row>
    <row r="223" spans="1:9" ht="21.9" customHeight="1">
      <c r="A223" s="8"/>
      <c r="B223" s="133"/>
      <c r="C223" s="133"/>
      <c r="D223" s="133"/>
      <c r="E223" s="133"/>
      <c r="F223" s="134"/>
      <c r="G223" s="134"/>
      <c r="H223" s="197"/>
      <c r="I223" s="134"/>
    </row>
    <row r="224" spans="1:9" ht="21.9" customHeight="1">
      <c r="A224" s="8"/>
      <c r="B224" s="133"/>
      <c r="C224" s="133"/>
      <c r="D224" s="133"/>
      <c r="E224" s="133"/>
      <c r="F224" s="134"/>
      <c r="G224" s="134"/>
      <c r="H224" s="197"/>
      <c r="I224" s="134"/>
    </row>
    <row r="225" spans="1:9" ht="21.9" customHeight="1">
      <c r="A225" s="8"/>
      <c r="B225" s="133"/>
      <c r="C225" s="133"/>
      <c r="D225" s="133"/>
      <c r="E225" s="133"/>
      <c r="F225" s="134"/>
      <c r="G225" s="134"/>
      <c r="H225" s="197"/>
      <c r="I225" s="134"/>
    </row>
    <row r="226" spans="1:9" ht="21.9" customHeight="1">
      <c r="A226" s="8"/>
      <c r="B226" s="133"/>
      <c r="C226" s="133"/>
      <c r="D226" s="133"/>
      <c r="E226" s="133"/>
      <c r="F226" s="134"/>
      <c r="G226" s="134"/>
      <c r="H226" s="197"/>
      <c r="I226" s="134"/>
    </row>
    <row r="227" spans="1:9" ht="21.9" customHeight="1">
      <c r="A227" s="8"/>
      <c r="B227" s="133"/>
      <c r="C227" s="133"/>
      <c r="D227" s="133"/>
      <c r="E227" s="133"/>
      <c r="F227" s="134"/>
      <c r="G227" s="134"/>
      <c r="H227" s="197"/>
      <c r="I227" s="134"/>
    </row>
    <row r="228" spans="1:9" ht="21.9" customHeight="1">
      <c r="A228" s="8"/>
      <c r="B228" s="133"/>
      <c r="C228" s="133"/>
      <c r="D228" s="133"/>
      <c r="E228" s="133"/>
      <c r="F228" s="134"/>
      <c r="G228" s="134"/>
      <c r="H228" s="197"/>
      <c r="I228" s="134"/>
    </row>
    <row r="229" spans="1:9" ht="21.9" customHeight="1">
      <c r="A229" s="8"/>
      <c r="B229" s="133"/>
      <c r="C229" s="133"/>
      <c r="D229" s="133"/>
      <c r="E229" s="133"/>
      <c r="F229" s="134"/>
      <c r="G229" s="134"/>
      <c r="H229" s="197"/>
      <c r="I229" s="134"/>
    </row>
    <row r="230" spans="1:9" ht="21.9" customHeight="1">
      <c r="A230" s="8"/>
      <c r="B230" s="133"/>
      <c r="C230" s="133"/>
      <c r="D230" s="133"/>
      <c r="E230" s="133"/>
      <c r="F230" s="134"/>
      <c r="G230" s="134"/>
      <c r="H230" s="197"/>
      <c r="I230" s="134"/>
    </row>
    <row r="231" spans="1:9" ht="21.9" customHeight="1">
      <c r="A231" s="8"/>
      <c r="B231" s="133"/>
      <c r="C231" s="133"/>
      <c r="D231" s="133"/>
      <c r="E231" s="133"/>
      <c r="F231" s="134"/>
      <c r="G231" s="134"/>
      <c r="H231" s="197"/>
      <c r="I231" s="134"/>
    </row>
    <row r="232" spans="1:9" ht="21.9" customHeight="1">
      <c r="A232" s="8"/>
      <c r="B232" s="133"/>
      <c r="C232" s="133"/>
      <c r="D232" s="133"/>
      <c r="E232" s="133"/>
      <c r="F232" s="134"/>
      <c r="G232" s="134"/>
      <c r="H232" s="197"/>
      <c r="I232" s="134"/>
    </row>
    <row r="233" spans="1:9" ht="21.9" customHeight="1">
      <c r="A233" s="8"/>
      <c r="B233" s="133"/>
      <c r="C233" s="133"/>
      <c r="D233" s="133"/>
      <c r="E233" s="133"/>
      <c r="F233" s="134"/>
      <c r="G233" s="134"/>
      <c r="H233" s="197"/>
      <c r="I233" s="134"/>
    </row>
    <row r="234" spans="1:9" ht="21.9" customHeight="1">
      <c r="A234" s="8"/>
      <c r="B234" s="133"/>
      <c r="C234" s="133"/>
      <c r="D234" s="133"/>
      <c r="E234" s="133"/>
      <c r="F234" s="134"/>
      <c r="G234" s="134"/>
      <c r="H234" s="197"/>
      <c r="I234" s="134"/>
    </row>
    <row r="235" spans="1:9" ht="21.9" customHeight="1">
      <c r="A235" s="8"/>
      <c r="B235" s="133"/>
      <c r="C235" s="133"/>
      <c r="D235" s="133"/>
      <c r="E235" s="133"/>
      <c r="F235" s="134"/>
      <c r="G235" s="134"/>
      <c r="H235" s="197"/>
      <c r="I235" s="134"/>
    </row>
    <row r="236" spans="1:9" ht="21.9" customHeight="1">
      <c r="A236" s="8"/>
      <c r="B236" s="133"/>
      <c r="C236" s="133"/>
      <c r="D236" s="133"/>
      <c r="E236" s="133"/>
      <c r="F236" s="134"/>
      <c r="G236" s="134"/>
      <c r="H236" s="197"/>
      <c r="I236" s="134"/>
    </row>
    <row r="237" spans="1:9" ht="21.9" customHeight="1">
      <c r="A237" s="8"/>
      <c r="B237" s="133"/>
      <c r="C237" s="133"/>
      <c r="D237" s="133"/>
      <c r="E237" s="133"/>
      <c r="F237" s="134"/>
      <c r="G237" s="134"/>
      <c r="H237" s="197"/>
      <c r="I237" s="134"/>
    </row>
    <row r="238" spans="1:9" ht="21.9" customHeight="1">
      <c r="A238" s="8"/>
      <c r="B238" s="133"/>
      <c r="C238" s="133"/>
      <c r="D238" s="133"/>
      <c r="E238" s="133"/>
      <c r="F238" s="134"/>
      <c r="G238" s="134"/>
      <c r="H238" s="197"/>
      <c r="I238" s="134"/>
    </row>
    <row r="239" spans="1:9" ht="21.9" customHeight="1">
      <c r="A239" s="8"/>
      <c r="B239" s="133"/>
      <c r="C239" s="133"/>
      <c r="D239" s="133"/>
      <c r="E239" s="133"/>
      <c r="F239" s="134"/>
      <c r="G239" s="134"/>
      <c r="H239" s="197"/>
      <c r="I239" s="134"/>
    </row>
    <row r="240" spans="1:9" ht="21.9" customHeight="1">
      <c r="A240" s="8"/>
      <c r="B240" s="133"/>
      <c r="C240" s="133"/>
      <c r="D240" s="133"/>
      <c r="E240" s="133"/>
      <c r="F240" s="134"/>
      <c r="G240" s="134"/>
      <c r="H240" s="197"/>
      <c r="I240" s="134"/>
    </row>
    <row r="241" spans="1:9" ht="21.9" customHeight="1">
      <c r="A241" s="8"/>
      <c r="B241" s="133"/>
      <c r="C241" s="133"/>
      <c r="D241" s="133"/>
      <c r="E241" s="133"/>
      <c r="F241" s="134"/>
      <c r="G241" s="134"/>
      <c r="H241" s="197"/>
      <c r="I241" s="134"/>
    </row>
    <row r="242" spans="1:9" ht="21.9" customHeight="1">
      <c r="A242" s="8"/>
      <c r="B242" s="133"/>
      <c r="C242" s="133"/>
      <c r="D242" s="133"/>
      <c r="E242" s="133"/>
      <c r="F242" s="134"/>
      <c r="G242" s="134"/>
      <c r="H242" s="197"/>
      <c r="I242" s="134"/>
    </row>
    <row r="243" spans="1:9" ht="21.9" customHeight="1">
      <c r="A243" s="9"/>
      <c r="B243" s="133"/>
      <c r="C243" s="133"/>
      <c r="D243" s="133"/>
      <c r="E243" s="133"/>
      <c r="F243" s="135"/>
      <c r="G243" s="135"/>
      <c r="H243" s="520"/>
      <c r="I243" s="135"/>
    </row>
    <row r="244" spans="1:9" ht="21.9" customHeight="1">
      <c r="A244" s="9"/>
      <c r="B244" s="133"/>
      <c r="C244" s="133"/>
      <c r="D244" s="133"/>
      <c r="E244" s="133"/>
      <c r="F244" s="135"/>
      <c r="G244" s="135"/>
      <c r="H244" s="520"/>
      <c r="I244" s="135"/>
    </row>
    <row r="245" spans="1:9" ht="21.9" customHeight="1">
      <c r="A245" s="9"/>
      <c r="B245" s="133"/>
      <c r="C245" s="133"/>
      <c r="D245" s="133"/>
      <c r="E245" s="133"/>
      <c r="F245" s="135"/>
      <c r="G245" s="135"/>
      <c r="H245" s="520"/>
      <c r="I245" s="135"/>
    </row>
    <row r="246" spans="1:9" ht="21.9" customHeight="1">
      <c r="A246" s="9"/>
      <c r="B246" s="133"/>
      <c r="C246" s="133"/>
      <c r="D246" s="133"/>
      <c r="E246" s="133"/>
      <c r="F246" s="135"/>
      <c r="G246" s="135"/>
      <c r="H246" s="520"/>
      <c r="I246" s="135"/>
    </row>
    <row r="247" spans="1:9" ht="21.9" customHeight="1">
      <c r="A247" s="9"/>
      <c r="B247" s="133"/>
      <c r="C247" s="133"/>
      <c r="D247" s="133"/>
      <c r="E247" s="133"/>
      <c r="F247" s="135"/>
      <c r="G247" s="135"/>
      <c r="H247" s="520"/>
      <c r="I247" s="135"/>
    </row>
    <row r="248" spans="1:9" ht="21.9" customHeight="1">
      <c r="A248" s="9"/>
      <c r="B248" s="133"/>
      <c r="C248" s="133"/>
      <c r="D248" s="133"/>
      <c r="E248" s="133"/>
      <c r="F248" s="135"/>
      <c r="G248" s="135"/>
      <c r="H248" s="520"/>
      <c r="I248" s="135"/>
    </row>
    <row r="249" spans="1:9" ht="21.9" customHeight="1">
      <c r="A249" s="9"/>
      <c r="B249" s="133"/>
      <c r="C249" s="133"/>
      <c r="D249" s="133"/>
      <c r="E249" s="133"/>
      <c r="F249" s="135"/>
      <c r="G249" s="135"/>
      <c r="H249" s="520"/>
      <c r="I249" s="135"/>
    </row>
    <row r="250" spans="1:9" ht="21.9" customHeight="1">
      <c r="A250" s="9"/>
      <c r="B250" s="133"/>
      <c r="C250" s="133"/>
      <c r="D250" s="133"/>
      <c r="E250" s="133"/>
      <c r="F250" s="135"/>
      <c r="G250" s="135"/>
      <c r="H250" s="520"/>
      <c r="I250" s="135"/>
    </row>
    <row r="251" spans="1:9" ht="21.9" customHeight="1">
      <c r="A251" s="9"/>
      <c r="B251" s="133"/>
      <c r="C251" s="133"/>
      <c r="D251" s="133"/>
      <c r="E251" s="133"/>
      <c r="F251" s="135"/>
      <c r="G251" s="135"/>
      <c r="H251" s="520"/>
      <c r="I251" s="135"/>
    </row>
    <row r="252" spans="1:9" ht="21.9" customHeight="1">
      <c r="A252" s="9"/>
      <c r="B252" s="133"/>
      <c r="C252" s="133"/>
      <c r="D252" s="133"/>
      <c r="E252" s="133"/>
      <c r="F252" s="135"/>
      <c r="G252" s="135"/>
      <c r="H252" s="520"/>
      <c r="I252" s="135"/>
    </row>
    <row r="253" spans="1:9" ht="21.9" customHeight="1">
      <c r="A253" s="9"/>
      <c r="B253" s="133"/>
      <c r="C253" s="133"/>
      <c r="D253" s="133"/>
      <c r="E253" s="133"/>
      <c r="F253" s="135"/>
      <c r="G253" s="135"/>
      <c r="H253" s="520"/>
      <c r="I253" s="135"/>
    </row>
    <row r="254" spans="1:9" ht="21.9" customHeight="1">
      <c r="A254" s="9"/>
      <c r="B254" s="133"/>
      <c r="C254" s="133"/>
      <c r="D254" s="133"/>
      <c r="E254" s="133"/>
      <c r="F254" s="135"/>
      <c r="G254" s="135"/>
      <c r="H254" s="520"/>
      <c r="I254" s="135"/>
    </row>
    <row r="255" spans="1:9" ht="21.9" customHeight="1">
      <c r="A255" s="9"/>
      <c r="B255" s="133"/>
      <c r="C255" s="133"/>
      <c r="D255" s="133"/>
      <c r="E255" s="133"/>
      <c r="F255" s="135"/>
      <c r="G255" s="135"/>
      <c r="H255" s="520"/>
      <c r="I255" s="135"/>
    </row>
    <row r="256" spans="1:9" ht="21.9" customHeight="1">
      <c r="A256" s="9"/>
      <c r="B256" s="133"/>
      <c r="C256" s="133"/>
      <c r="D256" s="133"/>
      <c r="E256" s="133"/>
      <c r="F256" s="135"/>
      <c r="G256" s="135"/>
      <c r="H256" s="520"/>
      <c r="I256" s="135"/>
    </row>
    <row r="257" spans="1:9" ht="21.9" customHeight="1">
      <c r="A257" s="9"/>
      <c r="B257" s="133"/>
      <c r="C257" s="133"/>
      <c r="D257" s="133"/>
      <c r="E257" s="133"/>
      <c r="F257" s="135"/>
      <c r="G257" s="135"/>
      <c r="H257" s="520"/>
      <c r="I257" s="135"/>
    </row>
    <row r="258" spans="1:9" ht="21.9" customHeight="1">
      <c r="A258" s="9"/>
      <c r="B258" s="133"/>
      <c r="C258" s="133"/>
      <c r="D258" s="133"/>
      <c r="E258" s="133"/>
      <c r="F258" s="135"/>
      <c r="G258" s="135"/>
      <c r="H258" s="520"/>
      <c r="I258" s="135"/>
    </row>
    <row r="259" spans="1:9" ht="21.9" customHeight="1">
      <c r="A259" s="9"/>
      <c r="B259" s="133"/>
      <c r="C259" s="133"/>
      <c r="D259" s="133"/>
      <c r="E259" s="133"/>
      <c r="F259" s="135"/>
      <c r="G259" s="135"/>
      <c r="H259" s="520"/>
      <c r="I259" s="135"/>
    </row>
    <row r="260" spans="1:9" ht="21.9" customHeight="1">
      <c r="A260" s="9"/>
      <c r="B260" s="133"/>
      <c r="C260" s="133"/>
      <c r="D260" s="133"/>
      <c r="E260" s="133"/>
      <c r="F260" s="135"/>
      <c r="G260" s="135"/>
      <c r="H260" s="520"/>
      <c r="I260" s="135"/>
    </row>
    <row r="261" spans="1:9" ht="21.9" customHeight="1">
      <c r="A261" s="9"/>
      <c r="B261" s="133"/>
      <c r="C261" s="133"/>
      <c r="D261" s="133"/>
      <c r="E261" s="133"/>
      <c r="F261" s="135"/>
      <c r="G261" s="135"/>
      <c r="H261" s="520"/>
      <c r="I261" s="135"/>
    </row>
    <row r="262" spans="1:9" ht="21.9" customHeight="1">
      <c r="A262" s="9"/>
      <c r="B262" s="133"/>
      <c r="C262" s="133"/>
      <c r="D262" s="133"/>
      <c r="E262" s="133"/>
      <c r="F262" s="135"/>
      <c r="G262" s="135"/>
      <c r="H262" s="520"/>
      <c r="I262" s="135"/>
    </row>
    <row r="263" spans="1:9" ht="21.9" customHeight="1">
      <c r="A263" s="9"/>
      <c r="B263" s="133"/>
      <c r="C263" s="133"/>
      <c r="D263" s="133"/>
      <c r="E263" s="133"/>
      <c r="F263" s="135"/>
      <c r="G263" s="135"/>
      <c r="H263" s="520"/>
      <c r="I263" s="135"/>
    </row>
    <row r="264" spans="1:9" ht="21.9" customHeight="1">
      <c r="A264" s="9"/>
      <c r="B264" s="133"/>
      <c r="C264" s="133"/>
      <c r="D264" s="133"/>
      <c r="E264" s="133"/>
      <c r="F264" s="135"/>
      <c r="G264" s="135"/>
      <c r="H264" s="520"/>
      <c r="I264" s="135"/>
    </row>
    <row r="265" spans="1:9" ht="21.9" customHeight="1">
      <c r="A265" s="9"/>
      <c r="B265" s="133"/>
      <c r="C265" s="133"/>
      <c r="D265" s="133"/>
      <c r="E265" s="133"/>
      <c r="F265" s="135"/>
      <c r="G265" s="135"/>
      <c r="H265" s="520"/>
      <c r="I265" s="135"/>
    </row>
    <row r="266" spans="1:9" ht="21.9" customHeight="1">
      <c r="A266" s="9"/>
      <c r="B266" s="133"/>
      <c r="C266" s="133"/>
      <c r="D266" s="133"/>
      <c r="E266" s="133"/>
      <c r="F266" s="135"/>
      <c r="G266" s="135"/>
      <c r="H266" s="520"/>
      <c r="I266" s="135"/>
    </row>
    <row r="267" spans="1:9" ht="21.9" customHeight="1">
      <c r="A267" s="9"/>
      <c r="B267" s="133"/>
      <c r="C267" s="133"/>
      <c r="D267" s="133"/>
      <c r="E267" s="133"/>
      <c r="F267" s="135"/>
      <c r="G267" s="135"/>
      <c r="H267" s="520"/>
      <c r="I267" s="135"/>
    </row>
    <row r="268" spans="1:9" ht="21.9" customHeight="1">
      <c r="A268" s="9"/>
      <c r="B268" s="133"/>
      <c r="C268" s="133"/>
      <c r="D268" s="133"/>
      <c r="E268" s="133"/>
      <c r="F268" s="135"/>
      <c r="G268" s="135"/>
      <c r="H268" s="520"/>
      <c r="I268" s="135"/>
    </row>
    <row r="269" spans="1:9" ht="21.9" customHeight="1">
      <c r="A269" s="9"/>
      <c r="B269" s="133"/>
      <c r="C269" s="133"/>
      <c r="D269" s="133"/>
      <c r="E269" s="133"/>
      <c r="F269" s="135"/>
      <c r="G269" s="135"/>
      <c r="H269" s="520"/>
      <c r="I269" s="135"/>
    </row>
    <row r="270" spans="1:9" ht="21.9" customHeight="1">
      <c r="A270" s="9"/>
      <c r="B270" s="133"/>
      <c r="C270" s="133"/>
      <c r="D270" s="133"/>
      <c r="E270" s="133"/>
      <c r="F270" s="135"/>
      <c r="G270" s="135"/>
      <c r="H270" s="520"/>
      <c r="I270" s="135"/>
    </row>
    <row r="271" spans="1:9" ht="21.9" customHeight="1">
      <c r="A271" s="9"/>
      <c r="B271" s="133"/>
      <c r="C271" s="133"/>
      <c r="D271" s="133"/>
      <c r="E271" s="133"/>
      <c r="F271" s="135"/>
      <c r="G271" s="135"/>
      <c r="H271" s="520"/>
      <c r="I271" s="135"/>
    </row>
    <row r="272" spans="1:9" ht="21.9" customHeight="1">
      <c r="A272" s="9"/>
      <c r="B272" s="133"/>
      <c r="C272" s="133"/>
      <c r="D272" s="133"/>
      <c r="E272" s="133"/>
      <c r="F272" s="135"/>
      <c r="G272" s="135"/>
      <c r="H272" s="520"/>
      <c r="I272" s="135"/>
    </row>
    <row r="273" spans="1:9" ht="21.9" customHeight="1">
      <c r="A273" s="9"/>
      <c r="B273" s="133"/>
      <c r="C273" s="133"/>
      <c r="D273" s="133"/>
      <c r="E273" s="133"/>
      <c r="F273" s="135"/>
      <c r="G273" s="135"/>
      <c r="H273" s="520"/>
      <c r="I273" s="135"/>
    </row>
    <row r="274" spans="1:9" ht="21.9" customHeight="1">
      <c r="A274" s="9"/>
      <c r="B274" s="133"/>
      <c r="C274" s="133"/>
      <c r="D274" s="133"/>
      <c r="E274" s="133"/>
      <c r="F274" s="135"/>
      <c r="G274" s="135"/>
      <c r="H274" s="520"/>
      <c r="I274" s="135"/>
    </row>
    <row r="275" spans="1:9" ht="21.9" customHeight="1">
      <c r="A275" s="9"/>
      <c r="B275" s="133"/>
      <c r="C275" s="133"/>
      <c r="D275" s="133"/>
      <c r="E275" s="133"/>
      <c r="F275" s="135"/>
      <c r="G275" s="135"/>
      <c r="H275" s="520"/>
      <c r="I275" s="135"/>
    </row>
    <row r="276" spans="1:9" ht="21.9" customHeight="1">
      <c r="A276" s="9"/>
      <c r="B276" s="133"/>
      <c r="C276" s="133"/>
      <c r="D276" s="133"/>
      <c r="E276" s="133"/>
      <c r="F276" s="135"/>
      <c r="G276" s="135"/>
      <c r="H276" s="520"/>
      <c r="I276" s="135"/>
    </row>
    <row r="277" spans="1:9" ht="21.9" customHeight="1">
      <c r="A277" s="9"/>
      <c r="B277" s="133"/>
      <c r="C277" s="133"/>
      <c r="D277" s="133"/>
      <c r="E277" s="133"/>
      <c r="F277" s="135"/>
      <c r="G277" s="135"/>
      <c r="H277" s="520"/>
      <c r="I277" s="135"/>
    </row>
    <row r="278" spans="1:9" ht="21.9" customHeight="1">
      <c r="A278" s="8"/>
      <c r="B278" s="133"/>
      <c r="C278" s="133"/>
      <c r="D278" s="133"/>
      <c r="E278" s="133"/>
      <c r="F278" s="134"/>
      <c r="G278" s="134"/>
      <c r="H278" s="197"/>
      <c r="I278" s="134"/>
    </row>
    <row r="279" spans="1:9" ht="21.9" customHeight="1">
      <c r="A279" s="8"/>
      <c r="B279" s="133"/>
      <c r="C279" s="133"/>
      <c r="D279" s="133"/>
      <c r="E279" s="133"/>
      <c r="F279" s="134"/>
      <c r="G279" s="134"/>
      <c r="H279" s="197"/>
      <c r="I279" s="134"/>
    </row>
    <row r="280" spans="1:9" ht="21.9" customHeight="1">
      <c r="A280" s="8"/>
      <c r="B280" s="133"/>
      <c r="C280" s="133"/>
      <c r="D280" s="133"/>
      <c r="E280" s="133"/>
      <c r="F280" s="134"/>
      <c r="G280" s="134"/>
      <c r="H280" s="197"/>
      <c r="I280" s="134"/>
    </row>
    <row r="281" spans="1:9" ht="21.9" customHeight="1">
      <c r="A281" s="8"/>
      <c r="B281" s="133"/>
      <c r="C281" s="133"/>
      <c r="D281" s="133"/>
      <c r="E281" s="133"/>
      <c r="F281" s="134"/>
      <c r="G281" s="134"/>
      <c r="H281" s="197"/>
      <c r="I281" s="134"/>
    </row>
    <row r="282" spans="1:9" ht="21.9" customHeight="1">
      <c r="A282" s="8"/>
      <c r="B282" s="133"/>
      <c r="C282" s="133"/>
      <c r="D282" s="133"/>
      <c r="E282" s="133"/>
      <c r="F282" s="134"/>
      <c r="G282" s="134"/>
      <c r="H282" s="197"/>
      <c r="I282" s="134"/>
    </row>
    <row r="283" spans="1:9" ht="21.9" customHeight="1">
      <c r="A283" s="8"/>
      <c r="B283" s="133"/>
      <c r="C283" s="133"/>
      <c r="D283" s="133"/>
      <c r="E283" s="133"/>
      <c r="F283" s="134"/>
      <c r="G283" s="134"/>
      <c r="H283" s="197"/>
      <c r="I283" s="134"/>
    </row>
    <row r="284" spans="1:9" ht="21.9" customHeight="1">
      <c r="A284" s="8"/>
      <c r="B284" s="133"/>
      <c r="C284" s="133"/>
      <c r="D284" s="133"/>
      <c r="E284" s="133"/>
      <c r="F284" s="135"/>
      <c r="G284" s="135"/>
      <c r="H284" s="520"/>
      <c r="I284" s="135"/>
    </row>
    <row r="285" spans="1:9" ht="21.9" customHeight="1">
      <c r="A285" s="8"/>
      <c r="B285" s="133"/>
      <c r="C285" s="133"/>
      <c r="D285" s="133"/>
      <c r="E285" s="133"/>
      <c r="F285" s="135"/>
      <c r="G285" s="135"/>
      <c r="H285" s="520"/>
      <c r="I285" s="135"/>
    </row>
    <row r="286" spans="1:9" ht="21.9" customHeight="1">
      <c r="A286" s="8"/>
      <c r="B286" s="133"/>
      <c r="C286" s="133"/>
      <c r="D286" s="133"/>
      <c r="E286" s="133"/>
      <c r="F286" s="135"/>
      <c r="G286" s="135"/>
      <c r="H286" s="520"/>
      <c r="I286" s="135"/>
    </row>
    <row r="287" spans="1:9" ht="21.9" customHeight="1">
      <c r="A287" s="8"/>
      <c r="B287" s="133"/>
      <c r="C287" s="133"/>
      <c r="D287" s="133"/>
      <c r="E287" s="133"/>
      <c r="F287" s="135"/>
      <c r="G287" s="135"/>
      <c r="H287" s="520"/>
      <c r="I287" s="135"/>
    </row>
    <row r="288" spans="1:9" ht="21.9" customHeight="1">
      <c r="A288" s="8"/>
      <c r="B288" s="133"/>
      <c r="C288" s="133"/>
      <c r="D288" s="133"/>
      <c r="E288" s="133"/>
      <c r="F288" s="134"/>
      <c r="G288" s="134"/>
      <c r="H288" s="197"/>
      <c r="I288" s="134"/>
    </row>
    <row r="289" spans="1:9" ht="21.9" customHeight="1">
      <c r="A289" s="8"/>
      <c r="B289" s="133"/>
      <c r="C289" s="133"/>
      <c r="D289" s="133"/>
      <c r="E289" s="133"/>
      <c r="F289" s="134"/>
      <c r="G289" s="134"/>
      <c r="H289" s="197"/>
      <c r="I289" s="134"/>
    </row>
    <row r="290" spans="1:9" ht="21.9" customHeight="1">
      <c r="A290" s="8"/>
      <c r="B290" s="133"/>
      <c r="C290" s="133"/>
      <c r="D290" s="133"/>
      <c r="E290" s="133"/>
      <c r="F290" s="134"/>
      <c r="G290" s="134"/>
      <c r="H290" s="197"/>
      <c r="I290" s="134"/>
    </row>
    <row r="291" spans="1:9" ht="21.9" customHeight="1">
      <c r="A291" s="8"/>
      <c r="B291" s="133"/>
      <c r="C291" s="133"/>
      <c r="D291" s="133"/>
      <c r="E291" s="133"/>
      <c r="F291" s="134"/>
      <c r="G291" s="134"/>
      <c r="H291" s="197"/>
      <c r="I291" s="134"/>
    </row>
    <row r="292" spans="1:9" ht="21.9" customHeight="1">
      <c r="A292" s="9"/>
      <c r="B292" s="133"/>
      <c r="C292" s="133"/>
      <c r="D292" s="133"/>
      <c r="E292" s="133"/>
      <c r="F292" s="135"/>
      <c r="G292" s="135"/>
      <c r="H292" s="520"/>
      <c r="I292" s="135"/>
    </row>
    <row r="293" spans="1:9" ht="21.9" customHeight="1">
      <c r="A293" s="9"/>
      <c r="B293" s="133"/>
      <c r="C293" s="133"/>
      <c r="D293" s="133"/>
      <c r="E293" s="133"/>
      <c r="F293" s="135"/>
      <c r="G293" s="135"/>
      <c r="H293" s="520"/>
      <c r="I293" s="135"/>
    </row>
    <row r="294" spans="1:9" ht="21.9" customHeight="1">
      <c r="A294" s="9"/>
      <c r="B294" s="133"/>
      <c r="C294" s="133"/>
      <c r="D294" s="133"/>
      <c r="E294" s="133"/>
      <c r="F294" s="135"/>
      <c r="G294" s="135"/>
      <c r="H294" s="520"/>
      <c r="I294" s="135"/>
    </row>
    <row r="295" spans="1:9" ht="21.9" customHeight="1">
      <c r="A295" s="9"/>
      <c r="B295" s="133"/>
      <c r="C295" s="133"/>
      <c r="D295" s="133"/>
      <c r="E295" s="133"/>
      <c r="F295" s="135"/>
      <c r="G295" s="135"/>
      <c r="H295" s="520"/>
      <c r="I295" s="135"/>
    </row>
    <row r="296" spans="1:9" ht="21.9" customHeight="1">
      <c r="A296" s="9"/>
      <c r="B296" s="133"/>
      <c r="C296" s="133"/>
      <c r="D296" s="133"/>
      <c r="E296" s="133"/>
      <c r="F296" s="135"/>
      <c r="G296" s="135"/>
      <c r="H296" s="520"/>
      <c r="I296" s="135"/>
    </row>
    <row r="297" spans="1:9" ht="21.9" customHeight="1">
      <c r="A297" s="9"/>
      <c r="B297" s="133"/>
      <c r="C297" s="133"/>
      <c r="D297" s="133"/>
      <c r="E297" s="133"/>
      <c r="F297" s="135"/>
      <c r="G297" s="135"/>
      <c r="H297" s="520"/>
      <c r="I297" s="135"/>
    </row>
    <row r="298" spans="1:9" ht="21.9" customHeight="1">
      <c r="A298" s="9"/>
      <c r="B298" s="133"/>
      <c r="C298" s="133"/>
      <c r="D298" s="133"/>
      <c r="E298" s="133"/>
      <c r="F298" s="135"/>
      <c r="G298" s="135"/>
      <c r="H298" s="520"/>
      <c r="I298" s="135"/>
    </row>
    <row r="299" spans="1:9" ht="21.9" customHeight="1">
      <c r="A299" s="9"/>
      <c r="B299" s="133"/>
      <c r="C299" s="133"/>
      <c r="D299" s="133"/>
      <c r="E299" s="133"/>
      <c r="F299" s="135"/>
      <c r="G299" s="135"/>
      <c r="H299" s="520"/>
      <c r="I299" s="135"/>
    </row>
    <row r="300" spans="1:9" ht="21.9" customHeight="1">
      <c r="A300" s="8"/>
      <c r="B300" s="133"/>
      <c r="C300" s="133"/>
      <c r="D300" s="133"/>
      <c r="E300" s="133"/>
      <c r="F300" s="134"/>
      <c r="G300" s="134"/>
      <c r="H300" s="197"/>
      <c r="I300" s="134"/>
    </row>
    <row r="301" spans="1:9" ht="21.9" customHeight="1">
      <c r="A301" s="8"/>
      <c r="B301" s="133"/>
      <c r="C301" s="133"/>
      <c r="D301" s="133"/>
      <c r="E301" s="133"/>
      <c r="F301" s="134"/>
      <c r="G301" s="134"/>
      <c r="H301" s="197"/>
      <c r="I301" s="134"/>
    </row>
    <row r="302" spans="1:9" ht="21.9" customHeight="1">
      <c r="A302" s="8"/>
      <c r="B302" s="133"/>
      <c r="C302" s="133"/>
      <c r="D302" s="133"/>
      <c r="E302" s="133"/>
      <c r="F302" s="134"/>
      <c r="G302" s="134"/>
      <c r="H302" s="197"/>
      <c r="I302" s="134"/>
    </row>
    <row r="303" spans="1:9" ht="21.9" customHeight="1">
      <c r="A303" s="8"/>
      <c r="B303" s="133"/>
      <c r="C303" s="133"/>
      <c r="D303" s="133"/>
      <c r="E303" s="133"/>
      <c r="F303" s="134"/>
      <c r="G303" s="134"/>
      <c r="H303" s="197"/>
      <c r="I303" s="134"/>
    </row>
    <row r="304" spans="1:9" ht="21.9" customHeight="1">
      <c r="A304" s="9"/>
      <c r="B304" s="133"/>
      <c r="C304" s="133"/>
      <c r="D304" s="133"/>
      <c r="E304" s="133"/>
      <c r="F304" s="135"/>
      <c r="G304" s="135"/>
      <c r="H304" s="520"/>
      <c r="I304" s="135"/>
    </row>
    <row r="305" spans="1:9" ht="21.9" customHeight="1">
      <c r="A305" s="9"/>
      <c r="B305" s="133"/>
      <c r="C305" s="133"/>
      <c r="D305" s="133"/>
      <c r="E305" s="133"/>
      <c r="F305" s="135"/>
      <c r="G305" s="135"/>
      <c r="H305" s="520"/>
      <c r="I305" s="135"/>
    </row>
    <row r="306" spans="1:9" ht="21.9" customHeight="1">
      <c r="A306" s="9"/>
      <c r="B306" s="133"/>
      <c r="C306" s="133"/>
      <c r="D306" s="133"/>
      <c r="E306" s="133"/>
      <c r="F306" s="135"/>
      <c r="G306" s="135"/>
      <c r="H306" s="520"/>
      <c r="I306" s="135"/>
    </row>
    <row r="307" spans="1:9" ht="21.9" customHeight="1">
      <c r="A307" s="9"/>
      <c r="B307" s="133"/>
      <c r="C307" s="133"/>
      <c r="D307" s="133"/>
      <c r="E307" s="133"/>
      <c r="F307" s="135"/>
      <c r="G307" s="135"/>
      <c r="H307" s="520"/>
      <c r="I307" s="135"/>
    </row>
    <row r="308" spans="1:9" ht="21.9" customHeight="1">
      <c r="A308" s="9"/>
      <c r="B308" s="133"/>
      <c r="C308" s="133"/>
      <c r="D308" s="133"/>
      <c r="E308" s="133"/>
      <c r="F308" s="135"/>
      <c r="G308" s="135"/>
      <c r="H308" s="520"/>
      <c r="I308" s="135"/>
    </row>
    <row r="309" spans="1:9" ht="21.9" customHeight="1">
      <c r="A309" s="9"/>
      <c r="B309" s="133"/>
      <c r="C309" s="133"/>
      <c r="D309" s="133"/>
      <c r="E309" s="133"/>
      <c r="F309" s="135"/>
      <c r="G309" s="135"/>
      <c r="H309" s="520"/>
      <c r="I309" s="135"/>
    </row>
    <row r="310" spans="1:9" ht="21.9" customHeight="1">
      <c r="A310" s="9"/>
      <c r="B310" s="133"/>
      <c r="C310" s="133"/>
      <c r="D310" s="133"/>
      <c r="E310" s="133"/>
      <c r="F310" s="135"/>
      <c r="G310" s="135"/>
      <c r="H310" s="520"/>
      <c r="I310" s="135"/>
    </row>
    <row r="311" spans="1:9" ht="21.9" customHeight="1">
      <c r="A311" s="9"/>
      <c r="B311" s="133"/>
      <c r="C311" s="133"/>
      <c r="D311" s="133"/>
      <c r="E311" s="133"/>
      <c r="F311" s="135"/>
      <c r="G311" s="135"/>
      <c r="H311" s="520"/>
      <c r="I311" s="135"/>
    </row>
    <row r="312" spans="1:9" ht="21.9" customHeight="1">
      <c r="A312" s="9"/>
      <c r="B312" s="133"/>
      <c r="C312" s="133"/>
      <c r="D312" s="133"/>
      <c r="E312" s="133"/>
      <c r="F312" s="135"/>
      <c r="G312" s="135"/>
      <c r="H312" s="520"/>
      <c r="I312" s="135"/>
    </row>
    <row r="313" spans="1:9" ht="21.9" customHeight="1">
      <c r="A313" s="9"/>
      <c r="B313" s="133"/>
      <c r="C313" s="133"/>
      <c r="D313" s="133"/>
      <c r="E313" s="133"/>
      <c r="F313" s="135"/>
      <c r="G313" s="135"/>
      <c r="H313" s="520"/>
      <c r="I313" s="135"/>
    </row>
    <row r="314" spans="1:9" ht="21.9" customHeight="1">
      <c r="A314" s="9"/>
      <c r="B314" s="133"/>
      <c r="C314" s="133"/>
      <c r="D314" s="133"/>
      <c r="E314" s="133"/>
      <c r="F314" s="135"/>
      <c r="G314" s="135"/>
      <c r="H314" s="520"/>
      <c r="I314" s="135"/>
    </row>
    <row r="315" spans="1:9" ht="21.9" customHeight="1">
      <c r="A315" s="9"/>
      <c r="B315" s="133"/>
      <c r="C315" s="133"/>
      <c r="D315" s="133"/>
      <c r="E315" s="133"/>
      <c r="F315" s="135"/>
      <c r="G315" s="135"/>
      <c r="H315" s="520"/>
      <c r="I315" s="135"/>
    </row>
    <row r="316" spans="1:9" ht="21.9" customHeight="1">
      <c r="A316" s="8"/>
      <c r="B316" s="133"/>
      <c r="C316" s="133"/>
      <c r="D316" s="133"/>
      <c r="E316" s="133"/>
      <c r="F316" s="134"/>
      <c r="G316" s="134"/>
      <c r="H316" s="197"/>
      <c r="I316" s="134"/>
    </row>
    <row r="317" spans="1:9" ht="21.9" customHeight="1">
      <c r="A317" s="8"/>
      <c r="B317" s="133"/>
      <c r="C317" s="133"/>
      <c r="D317" s="133"/>
      <c r="E317" s="133"/>
      <c r="F317" s="134"/>
      <c r="G317" s="134"/>
      <c r="H317" s="197"/>
      <c r="I317" s="134"/>
    </row>
    <row r="318" spans="1:9" ht="21.9" customHeight="1">
      <c r="A318" s="8"/>
      <c r="B318" s="133"/>
      <c r="C318" s="133"/>
      <c r="D318" s="133"/>
      <c r="E318" s="133"/>
      <c r="F318" s="134"/>
      <c r="G318" s="134"/>
      <c r="H318" s="197"/>
      <c r="I318" s="134"/>
    </row>
    <row r="319" spans="1:9" ht="21.9" customHeight="1">
      <c r="A319" s="8"/>
      <c r="B319" s="133"/>
      <c r="C319" s="133"/>
      <c r="D319" s="133"/>
      <c r="E319" s="133"/>
      <c r="F319" s="134"/>
      <c r="G319" s="134"/>
      <c r="H319" s="197"/>
      <c r="I319" s="134"/>
    </row>
    <row r="320" spans="1:9" ht="21.9" customHeight="1">
      <c r="A320" s="8"/>
      <c r="B320" s="133"/>
      <c r="C320" s="133"/>
      <c r="D320" s="133"/>
      <c r="E320" s="133"/>
      <c r="F320" s="134"/>
      <c r="G320" s="134"/>
      <c r="H320" s="197"/>
      <c r="I320" s="134"/>
    </row>
    <row r="321" spans="1:9" ht="21.9" customHeight="1">
      <c r="A321" s="8"/>
      <c r="B321" s="133"/>
      <c r="C321" s="133"/>
      <c r="D321" s="133"/>
      <c r="E321" s="133"/>
      <c r="F321" s="134"/>
      <c r="G321" s="134"/>
      <c r="H321" s="197"/>
      <c r="I321" s="134"/>
    </row>
    <row r="322" spans="1:9" ht="21.9" customHeight="1">
      <c r="A322" s="8"/>
      <c r="B322" s="133"/>
      <c r="C322" s="133"/>
      <c r="D322" s="133"/>
      <c r="E322" s="133"/>
      <c r="F322" s="134"/>
      <c r="G322" s="134"/>
      <c r="H322" s="197"/>
      <c r="I322" s="134"/>
    </row>
    <row r="323" spans="1:9" ht="21.9" customHeight="1">
      <c r="A323" s="8"/>
      <c r="B323" s="133"/>
      <c r="C323" s="133"/>
      <c r="D323" s="133"/>
      <c r="E323" s="133"/>
      <c r="F323" s="134"/>
      <c r="G323" s="134"/>
      <c r="H323" s="197"/>
      <c r="I323" s="134"/>
    </row>
    <row r="324" spans="1:9" ht="21.9" customHeight="1">
      <c r="A324" s="8"/>
      <c r="B324" s="133"/>
      <c r="C324" s="133"/>
      <c r="D324" s="133"/>
      <c r="E324" s="133"/>
      <c r="F324" s="134"/>
      <c r="G324" s="134"/>
      <c r="H324" s="197"/>
      <c r="I324" s="134"/>
    </row>
    <row r="325" spans="1:9" ht="21.9" customHeight="1">
      <c r="A325" s="8"/>
      <c r="B325" s="133"/>
      <c r="C325" s="133"/>
      <c r="D325" s="133"/>
      <c r="E325" s="133"/>
      <c r="F325" s="134"/>
      <c r="G325" s="134"/>
      <c r="H325" s="197"/>
      <c r="I325" s="134"/>
    </row>
    <row r="326" spans="1:9" ht="21.9" customHeight="1">
      <c r="A326" s="8"/>
      <c r="B326" s="133"/>
      <c r="C326" s="133"/>
      <c r="D326" s="133"/>
      <c r="E326" s="133"/>
      <c r="F326" s="134"/>
      <c r="G326" s="134"/>
      <c r="H326" s="197"/>
      <c r="I326" s="134"/>
    </row>
    <row r="327" spans="1:9" ht="21.9" customHeight="1">
      <c r="A327" s="9"/>
      <c r="B327" s="133"/>
      <c r="C327" s="133"/>
      <c r="D327" s="133"/>
      <c r="E327" s="133"/>
      <c r="F327" s="135"/>
      <c r="G327" s="135"/>
      <c r="H327" s="520"/>
      <c r="I327" s="135"/>
    </row>
    <row r="328" spans="1:9" ht="21.9" customHeight="1">
      <c r="A328" s="9"/>
      <c r="B328" s="133"/>
      <c r="C328" s="133"/>
      <c r="D328" s="133"/>
      <c r="E328" s="133"/>
      <c r="F328" s="135"/>
      <c r="G328" s="135"/>
      <c r="H328" s="520"/>
      <c r="I328" s="135"/>
    </row>
    <row r="329" spans="1:9" ht="21.9" customHeight="1">
      <c r="A329" s="9"/>
      <c r="B329" s="133"/>
      <c r="C329" s="133"/>
      <c r="D329" s="133"/>
      <c r="E329" s="133"/>
      <c r="F329" s="135"/>
      <c r="G329" s="135"/>
      <c r="H329" s="520"/>
      <c r="I329" s="135"/>
    </row>
    <row r="330" spans="1:9" ht="21.9" customHeight="1">
      <c r="A330" s="9"/>
      <c r="B330" s="133"/>
      <c r="C330" s="133"/>
      <c r="D330" s="133"/>
      <c r="E330" s="133"/>
      <c r="F330" s="135"/>
      <c r="G330" s="135"/>
      <c r="H330" s="520"/>
      <c r="I330" s="135"/>
    </row>
    <row r="331" spans="1:9" ht="21.9" customHeight="1">
      <c r="A331" s="9"/>
      <c r="B331" s="133"/>
      <c r="C331" s="133"/>
      <c r="D331" s="133"/>
      <c r="E331" s="133"/>
      <c r="F331" s="135"/>
      <c r="G331" s="135"/>
      <c r="H331" s="520"/>
      <c r="I331" s="135"/>
    </row>
    <row r="332" spans="1:9" ht="21.9" customHeight="1">
      <c r="A332" s="9"/>
      <c r="B332" s="133"/>
      <c r="C332" s="133"/>
      <c r="D332" s="133"/>
      <c r="E332" s="133"/>
      <c r="F332" s="135"/>
      <c r="G332" s="135"/>
      <c r="H332" s="520"/>
      <c r="I332" s="135"/>
    </row>
    <row r="333" spans="1:9" ht="21.9" customHeight="1">
      <c r="A333" s="9"/>
      <c r="B333" s="133"/>
      <c r="C333" s="133"/>
      <c r="D333" s="133"/>
      <c r="E333" s="133"/>
      <c r="F333" s="135"/>
      <c r="G333" s="135"/>
      <c r="H333" s="520"/>
      <c r="I333" s="135"/>
    </row>
    <row r="334" spans="1:9" ht="21.9" customHeight="1">
      <c r="A334" s="8"/>
      <c r="B334" s="133"/>
      <c r="C334" s="133"/>
      <c r="D334" s="133"/>
      <c r="E334" s="133"/>
      <c r="F334" s="134"/>
      <c r="G334" s="134"/>
      <c r="H334" s="197"/>
      <c r="I334" s="134"/>
    </row>
    <row r="335" spans="1:9" ht="21.9" customHeight="1">
      <c r="A335" s="8"/>
      <c r="B335" s="133"/>
      <c r="C335" s="133"/>
      <c r="D335" s="133"/>
      <c r="E335" s="133"/>
      <c r="F335" s="134"/>
      <c r="G335" s="134"/>
      <c r="H335" s="197"/>
      <c r="I335" s="134"/>
    </row>
    <row r="336" spans="1:9" ht="21.9" customHeight="1">
      <c r="A336" s="9"/>
      <c r="B336" s="133"/>
      <c r="C336" s="133"/>
      <c r="D336" s="133"/>
      <c r="E336" s="133"/>
      <c r="F336" s="135"/>
      <c r="G336" s="135"/>
      <c r="H336" s="520"/>
      <c r="I336" s="135"/>
    </row>
    <row r="337" spans="1:9" ht="21.9" customHeight="1">
      <c r="A337" s="9"/>
      <c r="B337" s="133"/>
      <c r="C337" s="133"/>
      <c r="D337" s="133"/>
      <c r="E337" s="133"/>
      <c r="F337" s="135"/>
      <c r="G337" s="135"/>
      <c r="H337" s="520"/>
      <c r="I337" s="135"/>
    </row>
    <row r="338" spans="1:9" ht="21.9" customHeight="1">
      <c r="A338" s="9"/>
      <c r="B338" s="133"/>
      <c r="C338" s="133"/>
      <c r="D338" s="133"/>
      <c r="E338" s="133"/>
      <c r="F338" s="135"/>
      <c r="G338" s="135"/>
      <c r="H338" s="520"/>
      <c r="I338" s="135"/>
    </row>
    <row r="339" spans="1:9" ht="21.9" customHeight="1">
      <c r="A339" s="9"/>
      <c r="B339" s="133"/>
      <c r="C339" s="133"/>
      <c r="D339" s="133"/>
      <c r="E339" s="133"/>
      <c r="F339" s="135"/>
      <c r="G339" s="135"/>
      <c r="H339" s="520"/>
      <c r="I339" s="135"/>
    </row>
    <row r="340" spans="1:9" ht="21.9" customHeight="1">
      <c r="A340" s="9"/>
      <c r="B340" s="133"/>
      <c r="C340" s="133"/>
      <c r="D340" s="133"/>
      <c r="E340" s="133"/>
      <c r="F340" s="135"/>
      <c r="G340" s="135"/>
      <c r="H340" s="520"/>
      <c r="I340" s="135"/>
    </row>
    <row r="341" spans="1:9" ht="21.9" customHeight="1">
      <c r="A341" s="9"/>
      <c r="B341" s="133"/>
      <c r="C341" s="133"/>
      <c r="D341" s="133"/>
      <c r="E341" s="133"/>
      <c r="F341" s="135"/>
      <c r="G341" s="135"/>
      <c r="H341" s="520"/>
      <c r="I341" s="135"/>
    </row>
    <row r="342" spans="1:9" ht="21.9" customHeight="1">
      <c r="A342" s="9"/>
      <c r="B342" s="133"/>
      <c r="C342" s="133"/>
      <c r="D342" s="133"/>
      <c r="E342" s="133"/>
      <c r="F342" s="135"/>
      <c r="G342" s="135"/>
      <c r="H342" s="520"/>
      <c r="I342" s="135"/>
    </row>
    <row r="343" spans="1:9" ht="21.9" customHeight="1">
      <c r="A343" s="9"/>
      <c r="B343" s="133"/>
      <c r="C343" s="133"/>
      <c r="D343" s="133"/>
      <c r="E343" s="133"/>
      <c r="F343" s="135"/>
      <c r="G343" s="135"/>
      <c r="H343" s="520"/>
      <c r="I343" s="135"/>
    </row>
    <row r="344" spans="1:9" ht="21.9" customHeight="1">
      <c r="A344" s="9"/>
      <c r="B344" s="133"/>
      <c r="C344" s="133"/>
      <c r="D344" s="133"/>
      <c r="E344" s="133"/>
      <c r="F344" s="135"/>
      <c r="G344" s="135"/>
      <c r="H344" s="520"/>
      <c r="I344" s="135"/>
    </row>
    <row r="345" spans="1:9" ht="21.9" customHeight="1">
      <c r="A345" s="9"/>
      <c r="B345" s="133"/>
      <c r="C345" s="133"/>
      <c r="D345" s="133"/>
      <c r="E345" s="133"/>
      <c r="F345" s="135"/>
      <c r="G345" s="135"/>
      <c r="H345" s="520"/>
      <c r="I345" s="135"/>
    </row>
    <row r="346" spans="1:9" ht="21.9" customHeight="1">
      <c r="A346" s="9"/>
      <c r="B346" s="133"/>
      <c r="C346" s="133"/>
      <c r="D346" s="133"/>
      <c r="E346" s="133"/>
      <c r="F346" s="135"/>
      <c r="G346" s="135"/>
      <c r="H346" s="520"/>
      <c r="I346" s="135"/>
    </row>
    <row r="347" spans="1:9" ht="21.9" customHeight="1">
      <c r="A347" s="9"/>
      <c r="B347" s="133"/>
      <c r="C347" s="133"/>
      <c r="D347" s="133"/>
      <c r="E347" s="133"/>
      <c r="F347" s="135"/>
      <c r="G347" s="135"/>
      <c r="H347" s="520"/>
      <c r="I347" s="135"/>
    </row>
    <row r="348" spans="1:9" ht="21.9" customHeight="1">
      <c r="A348" s="9"/>
      <c r="B348" s="133"/>
      <c r="C348" s="133"/>
      <c r="D348" s="133"/>
      <c r="E348" s="133"/>
      <c r="F348" s="135"/>
      <c r="G348" s="135"/>
      <c r="H348" s="520"/>
      <c r="I348" s="135"/>
    </row>
    <row r="349" spans="1:9" ht="21.9" customHeight="1">
      <c r="A349" s="9"/>
      <c r="B349" s="133"/>
      <c r="C349" s="133"/>
      <c r="D349" s="133"/>
      <c r="E349" s="133"/>
      <c r="F349" s="135"/>
      <c r="G349" s="135"/>
      <c r="H349" s="520"/>
      <c r="I349" s="135"/>
    </row>
    <row r="350" spans="1:9" ht="21.9" customHeight="1">
      <c r="A350" s="9"/>
      <c r="B350" s="133"/>
      <c r="C350" s="133"/>
      <c r="D350" s="133"/>
      <c r="E350" s="133"/>
      <c r="F350" s="135"/>
      <c r="G350" s="135"/>
      <c r="H350" s="520"/>
      <c r="I350" s="135"/>
    </row>
    <row r="351" spans="1:9" ht="21.9" customHeight="1">
      <c r="A351" s="8"/>
      <c r="B351" s="134"/>
      <c r="C351" s="134"/>
      <c r="D351" s="134"/>
      <c r="E351" s="134"/>
      <c r="F351" s="136"/>
      <c r="G351" s="136"/>
      <c r="H351" s="197"/>
      <c r="I351" s="134"/>
    </row>
    <row r="352" spans="1:9" ht="21.9" customHeight="1">
      <c r="A352" s="8"/>
      <c r="B352" s="133"/>
      <c r="C352" s="133"/>
      <c r="D352" s="133"/>
      <c r="E352" s="133"/>
      <c r="F352" s="134"/>
      <c r="G352" s="134"/>
      <c r="H352" s="197"/>
      <c r="I352" s="134"/>
    </row>
    <row r="353" spans="1:9" ht="21.9" customHeight="1">
      <c r="A353" s="8"/>
      <c r="B353" s="133"/>
      <c r="C353" s="133"/>
      <c r="D353" s="133"/>
      <c r="E353" s="133"/>
      <c r="F353" s="134"/>
      <c r="G353" s="134"/>
      <c r="H353" s="197"/>
      <c r="I353" s="134"/>
    </row>
    <row r="354" spans="1:9" ht="21.9" customHeight="1">
      <c r="A354" s="8"/>
      <c r="B354" s="133"/>
      <c r="C354" s="133"/>
      <c r="D354" s="133"/>
      <c r="E354" s="133"/>
      <c r="F354" s="134"/>
      <c r="G354" s="134"/>
      <c r="H354" s="197"/>
      <c r="I354" s="134"/>
    </row>
    <row r="355" spans="1:9" ht="21.9" customHeight="1">
      <c r="A355" s="8"/>
      <c r="B355" s="133"/>
      <c r="C355" s="133"/>
      <c r="D355" s="133"/>
      <c r="E355" s="133"/>
      <c r="F355" s="134"/>
      <c r="G355" s="134"/>
      <c r="H355" s="197"/>
      <c r="I355" s="134"/>
    </row>
    <row r="356" spans="1:9" ht="21.9" customHeight="1">
      <c r="A356" s="8"/>
      <c r="B356" s="133"/>
      <c r="C356" s="133"/>
      <c r="D356" s="133"/>
      <c r="E356" s="133"/>
      <c r="F356" s="134"/>
      <c r="G356" s="134"/>
      <c r="H356" s="197"/>
      <c r="I356" s="134"/>
    </row>
    <row r="357" spans="1:9" ht="21.9" customHeight="1">
      <c r="A357" s="8"/>
      <c r="B357" s="133"/>
      <c r="C357" s="133"/>
      <c r="D357" s="133"/>
      <c r="E357" s="133"/>
      <c r="F357" s="134"/>
      <c r="G357" s="134"/>
      <c r="H357" s="197"/>
      <c r="I357" s="134"/>
    </row>
    <row r="358" spans="1:9" ht="21.9" customHeight="1">
      <c r="A358" s="8"/>
      <c r="B358" s="133"/>
      <c r="C358" s="133"/>
      <c r="D358" s="133"/>
      <c r="E358" s="133"/>
      <c r="F358" s="134"/>
      <c r="G358" s="134"/>
      <c r="H358" s="197"/>
      <c r="I358" s="134"/>
    </row>
    <row r="359" spans="1:9" ht="21.9" customHeight="1">
      <c r="A359" s="8"/>
      <c r="B359" s="133"/>
      <c r="C359" s="133"/>
      <c r="D359" s="133"/>
      <c r="E359" s="133"/>
      <c r="F359" s="134"/>
      <c r="G359" s="134"/>
      <c r="H359" s="197"/>
      <c r="I359" s="134"/>
    </row>
    <row r="360" spans="1:9" ht="21.9" customHeight="1">
      <c r="A360" s="8"/>
      <c r="B360" s="133"/>
      <c r="C360" s="133"/>
      <c r="D360" s="133"/>
      <c r="E360" s="133"/>
      <c r="F360" s="134"/>
      <c r="G360" s="134"/>
      <c r="H360" s="197"/>
      <c r="I360" s="134"/>
    </row>
    <row r="361" spans="1:9" ht="21.9" customHeight="1">
      <c r="A361" s="8"/>
      <c r="B361" s="133"/>
      <c r="C361" s="133"/>
      <c r="D361" s="133"/>
      <c r="E361" s="133"/>
      <c r="F361" s="134"/>
      <c r="G361" s="134"/>
      <c r="H361" s="197"/>
      <c r="I361" s="134"/>
    </row>
    <row r="362" spans="1:9" ht="21.9" customHeight="1">
      <c r="A362" s="8"/>
      <c r="B362" s="133"/>
      <c r="C362" s="133"/>
      <c r="D362" s="133"/>
      <c r="E362" s="133"/>
      <c r="F362" s="134"/>
      <c r="G362" s="134"/>
      <c r="H362" s="197"/>
      <c r="I362" s="134"/>
    </row>
    <row r="363" spans="1:9" ht="21.9" customHeight="1">
      <c r="A363" s="8"/>
      <c r="B363" s="133"/>
      <c r="C363" s="133"/>
      <c r="D363" s="133"/>
      <c r="E363" s="133"/>
      <c r="F363" s="134"/>
      <c r="G363" s="134"/>
      <c r="H363" s="197"/>
      <c r="I363" s="134"/>
    </row>
    <row r="364" spans="1:9" ht="21.9" customHeight="1">
      <c r="A364" s="8"/>
      <c r="B364" s="133"/>
      <c r="C364" s="133"/>
      <c r="D364" s="133"/>
      <c r="E364" s="133"/>
      <c r="F364" s="134"/>
      <c r="G364" s="134"/>
      <c r="H364" s="197"/>
      <c r="I364" s="134"/>
    </row>
    <row r="365" spans="1:9" ht="21.9" customHeight="1">
      <c r="A365" s="8"/>
      <c r="B365" s="133"/>
      <c r="C365" s="133"/>
      <c r="D365" s="133"/>
      <c r="E365" s="133"/>
      <c r="F365" s="134"/>
      <c r="G365" s="134"/>
      <c r="H365" s="197"/>
      <c r="I365" s="134"/>
    </row>
    <row r="366" spans="1:9" ht="21.9" customHeight="1">
      <c r="A366" s="8"/>
      <c r="B366" s="133"/>
      <c r="C366" s="133"/>
      <c r="D366" s="133"/>
      <c r="E366" s="133"/>
      <c r="F366" s="134"/>
      <c r="G366" s="134"/>
      <c r="H366" s="197"/>
      <c r="I366" s="134"/>
    </row>
    <row r="367" spans="1:9" ht="21.9" customHeight="1">
      <c r="A367" s="8"/>
      <c r="B367" s="133"/>
      <c r="C367" s="133"/>
      <c r="D367" s="133"/>
      <c r="E367" s="133"/>
      <c r="F367" s="134"/>
      <c r="G367" s="134"/>
      <c r="H367" s="197"/>
      <c r="I367" s="134"/>
    </row>
    <row r="368" spans="1:9" ht="21.9" customHeight="1">
      <c r="A368" s="8"/>
      <c r="B368" s="133"/>
      <c r="C368" s="133"/>
      <c r="D368" s="133"/>
      <c r="E368" s="133"/>
      <c r="F368" s="134"/>
      <c r="G368" s="134"/>
      <c r="H368" s="197"/>
      <c r="I368" s="134"/>
    </row>
    <row r="369" spans="1:9" ht="21.9" customHeight="1">
      <c r="A369" s="8"/>
      <c r="B369" s="133"/>
      <c r="C369" s="133"/>
      <c r="D369" s="133"/>
      <c r="E369" s="133"/>
      <c r="F369" s="134"/>
      <c r="G369" s="134"/>
      <c r="H369" s="197"/>
      <c r="I369" s="134"/>
    </row>
    <row r="370" spans="1:9" ht="21.9" customHeight="1">
      <c r="A370" s="9"/>
      <c r="B370" s="133"/>
      <c r="C370" s="133"/>
      <c r="D370" s="133"/>
      <c r="E370" s="133"/>
      <c r="F370" s="135"/>
      <c r="G370" s="135"/>
      <c r="H370" s="520"/>
      <c r="I370" s="135"/>
    </row>
    <row r="371" spans="1:9" ht="21.9" customHeight="1">
      <c r="A371" s="9"/>
      <c r="B371" s="133"/>
      <c r="C371" s="133"/>
      <c r="D371" s="133"/>
      <c r="E371" s="133"/>
      <c r="F371" s="135"/>
      <c r="G371" s="135"/>
      <c r="H371" s="520"/>
      <c r="I371" s="135"/>
    </row>
    <row r="372" spans="1:9" ht="21.9" customHeight="1">
      <c r="A372" s="9"/>
      <c r="B372" s="133"/>
      <c r="C372" s="133"/>
      <c r="D372" s="133"/>
      <c r="E372" s="133"/>
      <c r="F372" s="135"/>
      <c r="G372" s="135"/>
      <c r="H372" s="520"/>
      <c r="I372" s="135"/>
    </row>
    <row r="373" spans="1:9" ht="21.9" customHeight="1">
      <c r="A373" s="9"/>
      <c r="B373" s="133"/>
      <c r="C373" s="133"/>
      <c r="D373" s="133"/>
      <c r="E373" s="133"/>
      <c r="F373" s="135"/>
      <c r="G373" s="135"/>
      <c r="H373" s="520"/>
      <c r="I373" s="135"/>
    </row>
    <row r="374" spans="1:9" ht="21.9" customHeight="1">
      <c r="A374" s="9"/>
      <c r="B374" s="133"/>
      <c r="C374" s="133"/>
      <c r="D374" s="133"/>
      <c r="E374" s="133"/>
      <c r="F374" s="135"/>
      <c r="G374" s="135"/>
      <c r="H374" s="520"/>
      <c r="I374" s="135"/>
    </row>
    <row r="375" spans="1:9" ht="21.9" customHeight="1">
      <c r="A375" s="9"/>
      <c r="B375" s="133"/>
      <c r="C375" s="133"/>
      <c r="D375" s="133"/>
      <c r="E375" s="133"/>
      <c r="F375" s="135"/>
      <c r="G375" s="135"/>
      <c r="H375" s="520"/>
      <c r="I375" s="135"/>
    </row>
    <row r="376" spans="1:9" ht="21.9" customHeight="1">
      <c r="A376" s="9"/>
      <c r="B376" s="133"/>
      <c r="C376" s="133"/>
      <c r="D376" s="133"/>
      <c r="E376" s="133"/>
      <c r="F376" s="135"/>
      <c r="G376" s="135"/>
      <c r="H376" s="520"/>
      <c r="I376" s="135"/>
    </row>
    <row r="377" spans="1:9" ht="21.9" customHeight="1">
      <c r="A377" s="9"/>
      <c r="B377" s="133"/>
      <c r="C377" s="133"/>
      <c r="D377" s="133"/>
      <c r="E377" s="133"/>
      <c r="F377" s="135"/>
      <c r="G377" s="135"/>
      <c r="H377" s="520"/>
      <c r="I377" s="135"/>
    </row>
    <row r="378" spans="1:9" ht="21.9" customHeight="1">
      <c r="A378" s="9"/>
      <c r="B378" s="133"/>
      <c r="C378" s="133"/>
      <c r="D378" s="133"/>
      <c r="E378" s="133"/>
      <c r="F378" s="135"/>
      <c r="G378" s="135"/>
      <c r="H378" s="520"/>
      <c r="I378" s="135"/>
    </row>
    <row r="379" spans="1:9" ht="21.9" customHeight="1">
      <c r="A379" s="9"/>
      <c r="B379" s="133"/>
      <c r="C379" s="133"/>
      <c r="D379" s="133"/>
      <c r="E379" s="133"/>
      <c r="F379" s="135"/>
      <c r="G379" s="135"/>
      <c r="H379" s="520"/>
      <c r="I379" s="135"/>
    </row>
    <row r="380" spans="1:9" ht="21.9" customHeight="1">
      <c r="A380" s="9"/>
      <c r="B380" s="133"/>
      <c r="C380" s="133"/>
      <c r="D380" s="133"/>
      <c r="E380" s="133"/>
      <c r="F380" s="135"/>
      <c r="G380" s="135"/>
      <c r="H380" s="520"/>
      <c r="I380" s="135"/>
    </row>
    <row r="381" spans="1:9" ht="21.9" customHeight="1">
      <c r="A381" s="9"/>
      <c r="B381" s="133"/>
      <c r="C381" s="133"/>
      <c r="D381" s="133"/>
      <c r="E381" s="133"/>
      <c r="F381" s="135"/>
      <c r="G381" s="135"/>
      <c r="H381" s="520"/>
      <c r="I381" s="135"/>
    </row>
    <row r="382" spans="1:9" ht="21.9" customHeight="1">
      <c r="A382" s="9"/>
      <c r="B382" s="133"/>
      <c r="C382" s="133"/>
      <c r="D382" s="133"/>
      <c r="E382" s="133"/>
      <c r="F382" s="135"/>
      <c r="G382" s="135"/>
      <c r="H382" s="520"/>
      <c r="I382" s="135"/>
    </row>
    <row r="383" spans="1:9" ht="21.9" customHeight="1">
      <c r="A383" s="9"/>
      <c r="B383" s="133"/>
      <c r="C383" s="133"/>
      <c r="D383" s="133"/>
      <c r="E383" s="133"/>
      <c r="F383" s="135"/>
      <c r="G383" s="135"/>
      <c r="H383" s="520"/>
      <c r="I383" s="135"/>
    </row>
    <row r="384" spans="1:9" ht="21.9" customHeight="1">
      <c r="A384" s="9"/>
      <c r="B384" s="133"/>
      <c r="C384" s="133"/>
      <c r="D384" s="133"/>
      <c r="E384" s="133"/>
      <c r="F384" s="135"/>
      <c r="G384" s="135"/>
      <c r="H384" s="520"/>
      <c r="I384" s="135"/>
    </row>
    <row r="385" spans="1:9" ht="21.9" customHeight="1">
      <c r="A385" s="9"/>
      <c r="B385" s="133"/>
      <c r="C385" s="133"/>
      <c r="D385" s="133"/>
      <c r="E385" s="133"/>
      <c r="F385" s="135"/>
      <c r="G385" s="135"/>
      <c r="H385" s="520"/>
      <c r="I385" s="135"/>
    </row>
    <row r="386" spans="1:9" ht="21.9" customHeight="1">
      <c r="A386" s="9"/>
      <c r="B386" s="133"/>
      <c r="C386" s="133"/>
      <c r="D386" s="133"/>
      <c r="E386" s="133"/>
      <c r="F386" s="135"/>
      <c r="G386" s="135"/>
      <c r="H386" s="520"/>
      <c r="I386" s="135"/>
    </row>
    <row r="387" spans="1:9" ht="21.9" customHeight="1">
      <c r="A387" s="9"/>
      <c r="B387" s="133"/>
      <c r="C387" s="133"/>
      <c r="D387" s="133"/>
      <c r="E387" s="133"/>
      <c r="F387" s="135"/>
      <c r="G387" s="135"/>
      <c r="H387" s="520"/>
      <c r="I387" s="135"/>
    </row>
    <row r="388" spans="1:9" ht="21.9" customHeight="1">
      <c r="A388" s="9"/>
      <c r="B388" s="133"/>
      <c r="C388" s="133"/>
      <c r="D388" s="133"/>
      <c r="E388" s="133"/>
      <c r="F388" s="135"/>
      <c r="G388" s="135"/>
      <c r="H388" s="520"/>
      <c r="I388" s="135"/>
    </row>
    <row r="389" spans="1:9" ht="21.9" customHeight="1">
      <c r="A389" s="9"/>
      <c r="B389" s="133"/>
      <c r="C389" s="133"/>
      <c r="D389" s="133"/>
      <c r="E389" s="133"/>
      <c r="F389" s="135"/>
      <c r="G389" s="135"/>
      <c r="H389" s="520"/>
      <c r="I389" s="135"/>
    </row>
    <row r="390" spans="1:9" ht="21.9" customHeight="1">
      <c r="A390" s="9"/>
      <c r="B390" s="133"/>
      <c r="C390" s="133"/>
      <c r="D390" s="133"/>
      <c r="E390" s="133"/>
      <c r="F390" s="135"/>
      <c r="G390" s="135"/>
      <c r="H390" s="520"/>
      <c r="I390" s="135"/>
    </row>
    <row r="391" spans="1:9" ht="21.9" customHeight="1">
      <c r="A391" s="9"/>
      <c r="B391" s="133"/>
      <c r="C391" s="133"/>
      <c r="D391" s="133"/>
      <c r="E391" s="133"/>
      <c r="F391" s="135"/>
      <c r="G391" s="135"/>
      <c r="H391" s="520"/>
      <c r="I391" s="135"/>
    </row>
    <row r="392" spans="1:9" ht="21.9" customHeight="1">
      <c r="A392" s="9"/>
      <c r="B392" s="133"/>
      <c r="C392" s="133"/>
      <c r="D392" s="133"/>
      <c r="E392" s="133"/>
      <c r="F392" s="135"/>
      <c r="G392" s="135"/>
      <c r="H392" s="520"/>
      <c r="I392" s="135"/>
    </row>
    <row r="393" spans="1:9" ht="21.9" customHeight="1">
      <c r="A393" s="9"/>
      <c r="B393" s="133"/>
      <c r="C393" s="133"/>
      <c r="D393" s="133"/>
      <c r="E393" s="133"/>
      <c r="F393" s="135"/>
      <c r="G393" s="135"/>
      <c r="H393" s="520"/>
      <c r="I393" s="135"/>
    </row>
    <row r="394" spans="1:9" ht="21.9" customHeight="1">
      <c r="A394" s="9"/>
      <c r="B394" s="133"/>
      <c r="C394" s="133"/>
      <c r="D394" s="133"/>
      <c r="E394" s="133"/>
      <c r="F394" s="135"/>
      <c r="G394" s="135"/>
      <c r="H394" s="520"/>
      <c r="I394" s="135"/>
    </row>
    <row r="395" spans="1:9" ht="21.9" customHeight="1">
      <c r="A395" s="9"/>
      <c r="B395" s="133"/>
      <c r="C395" s="133"/>
      <c r="D395" s="133"/>
      <c r="E395" s="133"/>
      <c r="F395" s="135"/>
      <c r="G395" s="135"/>
      <c r="H395" s="520"/>
      <c r="I395" s="135"/>
    </row>
    <row r="396" spans="1:9" ht="21.9" customHeight="1">
      <c r="A396" s="9"/>
      <c r="B396" s="133"/>
      <c r="C396" s="133"/>
      <c r="D396" s="133"/>
      <c r="E396" s="133"/>
      <c r="F396" s="135"/>
      <c r="G396" s="135"/>
      <c r="H396" s="520"/>
      <c r="I396" s="135"/>
    </row>
    <row r="397" spans="1:9" ht="21.9" customHeight="1">
      <c r="A397" s="9"/>
      <c r="B397" s="133"/>
      <c r="C397" s="133"/>
      <c r="D397" s="133"/>
      <c r="E397" s="133"/>
      <c r="F397" s="135"/>
      <c r="G397" s="135"/>
      <c r="H397" s="520"/>
      <c r="I397" s="135"/>
    </row>
    <row r="398" spans="1:9" ht="21.9" customHeight="1">
      <c r="A398" s="9"/>
      <c r="B398" s="133"/>
      <c r="C398" s="133"/>
      <c r="D398" s="133"/>
      <c r="E398" s="133"/>
      <c r="F398" s="135"/>
      <c r="G398" s="135"/>
      <c r="H398" s="520"/>
      <c r="I398" s="135"/>
    </row>
    <row r="399" spans="1:9" ht="21.9" customHeight="1">
      <c r="A399" s="9"/>
      <c r="B399" s="133"/>
      <c r="C399" s="133"/>
      <c r="D399" s="133"/>
      <c r="E399" s="133"/>
      <c r="F399" s="135"/>
      <c r="G399" s="135"/>
      <c r="H399" s="520"/>
      <c r="I399" s="135"/>
    </row>
    <row r="400" spans="1:9" ht="21.9" customHeight="1">
      <c r="A400" s="9"/>
      <c r="B400" s="133"/>
      <c r="C400" s="133"/>
      <c r="D400" s="133"/>
      <c r="E400" s="133"/>
      <c r="F400" s="135"/>
      <c r="G400" s="135"/>
      <c r="H400" s="520"/>
      <c r="I400" s="135"/>
    </row>
    <row r="401" spans="1:9" ht="21.9" customHeight="1">
      <c r="A401" s="9"/>
      <c r="B401" s="133"/>
      <c r="C401" s="133"/>
      <c r="D401" s="133"/>
      <c r="E401" s="133"/>
      <c r="F401" s="135"/>
      <c r="G401" s="135"/>
      <c r="H401" s="520"/>
      <c r="I401" s="135"/>
    </row>
    <row r="402" spans="1:9" ht="21.9" customHeight="1">
      <c r="A402" s="9"/>
      <c r="B402" s="133"/>
      <c r="C402" s="133"/>
      <c r="D402" s="133"/>
      <c r="E402" s="133"/>
      <c r="F402" s="135"/>
      <c r="G402" s="135"/>
      <c r="H402" s="520"/>
      <c r="I402" s="135"/>
    </row>
    <row r="403" spans="1:9" ht="21.9" customHeight="1">
      <c r="A403" s="9"/>
      <c r="B403" s="133"/>
      <c r="C403" s="133"/>
      <c r="D403" s="133"/>
      <c r="E403" s="133"/>
      <c r="F403" s="135"/>
      <c r="G403" s="135"/>
      <c r="H403" s="520"/>
      <c r="I403" s="135"/>
    </row>
    <row r="404" spans="1:9" ht="21.9" customHeight="1">
      <c r="A404" s="9"/>
      <c r="B404" s="133"/>
      <c r="C404" s="133"/>
      <c r="D404" s="133"/>
      <c r="E404" s="133"/>
      <c r="F404" s="135"/>
      <c r="G404" s="135"/>
      <c r="H404" s="520"/>
      <c r="I404" s="135"/>
    </row>
    <row r="405" spans="1:9" ht="21.9" customHeight="1">
      <c r="A405" s="9"/>
      <c r="B405" s="133"/>
      <c r="C405" s="133"/>
      <c r="D405" s="133"/>
      <c r="E405" s="133"/>
      <c r="F405" s="135"/>
      <c r="G405" s="135"/>
      <c r="H405" s="520"/>
      <c r="I405" s="135"/>
    </row>
    <row r="406" spans="1:9" ht="21.9" customHeight="1">
      <c r="A406" s="9"/>
      <c r="B406" s="133"/>
      <c r="C406" s="133"/>
      <c r="D406" s="133"/>
      <c r="E406" s="133"/>
      <c r="F406" s="135"/>
      <c r="G406" s="135"/>
      <c r="H406" s="520"/>
      <c r="I406" s="135"/>
    </row>
    <row r="407" spans="1:9" ht="21.9" customHeight="1">
      <c r="A407" s="9"/>
      <c r="B407" s="133"/>
      <c r="C407" s="133"/>
      <c r="D407" s="133"/>
      <c r="E407" s="133"/>
      <c r="F407" s="135"/>
      <c r="G407" s="135"/>
      <c r="H407" s="520"/>
      <c r="I407" s="135"/>
    </row>
    <row r="408" spans="1:9" ht="21.9" customHeight="1">
      <c r="A408" s="9"/>
      <c r="B408" s="133"/>
      <c r="C408" s="133"/>
      <c r="D408" s="133"/>
      <c r="E408" s="133"/>
      <c r="F408" s="135"/>
      <c r="G408" s="135"/>
      <c r="H408" s="520"/>
      <c r="I408" s="135"/>
    </row>
    <row r="409" spans="1:9" ht="21.9" customHeight="1">
      <c r="A409" s="9"/>
      <c r="B409" s="133"/>
      <c r="C409" s="133"/>
      <c r="D409" s="133"/>
      <c r="E409" s="133"/>
      <c r="F409" s="135"/>
      <c r="G409" s="135"/>
      <c r="H409" s="520"/>
      <c r="I409" s="135"/>
    </row>
    <row r="410" spans="1:9" ht="21.9" customHeight="1">
      <c r="A410" s="9"/>
      <c r="B410" s="133"/>
      <c r="C410" s="133"/>
      <c r="D410" s="133"/>
      <c r="E410" s="133"/>
      <c r="F410" s="135"/>
      <c r="G410" s="135"/>
      <c r="H410" s="520"/>
      <c r="I410" s="135"/>
    </row>
    <row r="411" spans="1:9" ht="21.9" customHeight="1">
      <c r="A411" s="9"/>
      <c r="B411" s="133"/>
      <c r="C411" s="133"/>
      <c r="D411" s="133"/>
      <c r="E411" s="133"/>
      <c r="F411" s="135"/>
      <c r="G411" s="135"/>
      <c r="H411" s="520"/>
      <c r="I411" s="135"/>
    </row>
    <row r="412" spans="1:9" ht="21.9" customHeight="1">
      <c r="A412" s="9"/>
      <c r="B412" s="133"/>
      <c r="C412" s="133"/>
      <c r="D412" s="133"/>
      <c r="E412" s="133"/>
      <c r="F412" s="135"/>
      <c r="G412" s="135"/>
      <c r="H412" s="520"/>
      <c r="I412" s="135"/>
    </row>
    <row r="413" spans="1:9" ht="21.9" customHeight="1">
      <c r="A413" s="9"/>
      <c r="B413" s="133"/>
      <c r="C413" s="133"/>
      <c r="D413" s="133"/>
      <c r="E413" s="133"/>
      <c r="F413" s="135"/>
      <c r="G413" s="135"/>
      <c r="H413" s="520"/>
      <c r="I413" s="135"/>
    </row>
    <row r="414" spans="1:9" ht="21.9" customHeight="1">
      <c r="A414" s="9"/>
      <c r="B414" s="133"/>
      <c r="C414" s="133"/>
      <c r="D414" s="133"/>
      <c r="E414" s="133"/>
      <c r="F414" s="135"/>
      <c r="G414" s="135"/>
      <c r="H414" s="520"/>
      <c r="I414" s="135"/>
    </row>
    <row r="415" spans="1:9" ht="21.9" customHeight="1">
      <c r="A415" s="9"/>
      <c r="B415" s="133"/>
      <c r="C415" s="133"/>
      <c r="D415" s="133"/>
      <c r="E415" s="133"/>
      <c r="F415" s="135"/>
      <c r="G415" s="135"/>
      <c r="H415" s="520"/>
      <c r="I415" s="135"/>
    </row>
    <row r="416" spans="1:9" ht="21.9" customHeight="1">
      <c r="A416" s="9"/>
      <c r="B416" s="133"/>
      <c r="C416" s="133"/>
      <c r="D416" s="133"/>
      <c r="E416" s="133"/>
      <c r="F416" s="135"/>
      <c r="G416" s="135"/>
      <c r="H416" s="520"/>
      <c r="I416" s="135"/>
    </row>
    <row r="417" spans="1:9" ht="21.9" customHeight="1">
      <c r="A417" s="9"/>
      <c r="B417" s="133"/>
      <c r="C417" s="133"/>
      <c r="D417" s="133"/>
      <c r="E417" s="133"/>
      <c r="F417" s="135"/>
      <c r="G417" s="135"/>
      <c r="H417" s="520"/>
      <c r="I417" s="135"/>
    </row>
    <row r="418" spans="1:9" ht="21.9" customHeight="1">
      <c r="A418" s="9"/>
      <c r="B418" s="133"/>
      <c r="C418" s="133"/>
      <c r="D418" s="133"/>
      <c r="E418" s="133"/>
      <c r="F418" s="135"/>
      <c r="G418" s="135"/>
      <c r="H418" s="520"/>
      <c r="I418" s="135"/>
    </row>
    <row r="419" spans="1:9" ht="21.9" customHeight="1">
      <c r="A419" s="9"/>
      <c r="B419" s="133"/>
      <c r="C419" s="133"/>
      <c r="D419" s="133"/>
      <c r="E419" s="133"/>
      <c r="F419" s="135"/>
      <c r="G419" s="135"/>
      <c r="H419" s="520"/>
      <c r="I419" s="135"/>
    </row>
    <row r="420" spans="1:9" ht="21.9" customHeight="1">
      <c r="A420" s="9"/>
      <c r="B420" s="133"/>
      <c r="C420" s="133"/>
      <c r="D420" s="133"/>
      <c r="E420" s="133"/>
      <c r="F420" s="135"/>
      <c r="G420" s="135"/>
      <c r="H420" s="520"/>
      <c r="I420" s="135"/>
    </row>
    <row r="421" spans="1:9" ht="21.9" customHeight="1">
      <c r="A421" s="9"/>
      <c r="B421" s="133"/>
      <c r="C421" s="133"/>
      <c r="D421" s="133"/>
      <c r="E421" s="133"/>
      <c r="F421" s="135"/>
      <c r="G421" s="135"/>
      <c r="H421" s="520"/>
      <c r="I421" s="135"/>
    </row>
    <row r="422" spans="1:9" ht="21.9" customHeight="1">
      <c r="A422" s="9"/>
      <c r="B422" s="133"/>
      <c r="C422" s="133"/>
      <c r="D422" s="133"/>
      <c r="E422" s="133"/>
      <c r="F422" s="135"/>
      <c r="G422" s="135"/>
      <c r="H422" s="520"/>
      <c r="I422" s="135"/>
    </row>
    <row r="423" spans="1:9" ht="21.9" customHeight="1">
      <c r="A423" s="9"/>
      <c r="B423" s="133"/>
      <c r="C423" s="133"/>
      <c r="D423" s="133"/>
      <c r="E423" s="133"/>
      <c r="F423" s="135"/>
      <c r="G423" s="135"/>
      <c r="H423" s="520"/>
      <c r="I423" s="135"/>
    </row>
    <row r="424" spans="1:9" ht="21.9" customHeight="1">
      <c r="A424" s="9"/>
      <c r="B424" s="133"/>
      <c r="C424" s="133"/>
      <c r="D424" s="133"/>
      <c r="E424" s="133"/>
      <c r="F424" s="135"/>
      <c r="G424" s="135"/>
      <c r="H424" s="520"/>
      <c r="I424" s="135"/>
    </row>
    <row r="425" spans="1:9" ht="21.9" customHeight="1">
      <c r="A425" s="9"/>
      <c r="B425" s="133"/>
      <c r="C425" s="133"/>
      <c r="D425" s="133"/>
      <c r="E425" s="133"/>
      <c r="F425" s="135"/>
      <c r="G425" s="135"/>
      <c r="H425" s="520"/>
      <c r="I425" s="135"/>
    </row>
    <row r="426" spans="1:9" ht="21.9" customHeight="1">
      <c r="A426" s="9"/>
      <c r="B426" s="133"/>
      <c r="C426" s="133"/>
      <c r="D426" s="133"/>
      <c r="E426" s="133"/>
      <c r="F426" s="135"/>
      <c r="G426" s="135"/>
      <c r="H426" s="520"/>
      <c r="I426" s="135"/>
    </row>
    <row r="427" spans="1:9" ht="21.9" customHeight="1">
      <c r="A427" s="9"/>
      <c r="B427" s="133"/>
      <c r="C427" s="133"/>
      <c r="D427" s="133"/>
      <c r="E427" s="133"/>
      <c r="F427" s="135"/>
      <c r="G427" s="135"/>
      <c r="H427" s="520"/>
      <c r="I427" s="135"/>
    </row>
    <row r="428" spans="1:9" ht="21.9" customHeight="1">
      <c r="A428" s="9"/>
      <c r="B428" s="133"/>
      <c r="C428" s="133"/>
      <c r="D428" s="133"/>
      <c r="E428" s="133"/>
      <c r="F428" s="135"/>
      <c r="G428" s="135"/>
      <c r="H428" s="520"/>
      <c r="I428" s="135"/>
    </row>
    <row r="429" spans="1:9" ht="21.9" customHeight="1">
      <c r="A429" s="9"/>
      <c r="B429" s="133"/>
      <c r="C429" s="133"/>
      <c r="D429" s="133"/>
      <c r="E429" s="133"/>
      <c r="F429" s="135"/>
      <c r="G429" s="135"/>
      <c r="H429" s="520"/>
      <c r="I429" s="135"/>
    </row>
    <row r="430" spans="1:9" ht="21.9" customHeight="1">
      <c r="A430" s="9"/>
      <c r="B430" s="133"/>
      <c r="C430" s="133"/>
      <c r="D430" s="133"/>
      <c r="E430" s="133"/>
      <c r="F430" s="135"/>
      <c r="G430" s="135"/>
      <c r="H430" s="520"/>
      <c r="I430" s="135"/>
    </row>
    <row r="431" spans="1:9" ht="21.9" customHeight="1">
      <c r="A431" s="9"/>
      <c r="B431" s="133"/>
      <c r="C431" s="133"/>
      <c r="D431" s="133"/>
      <c r="E431" s="133"/>
      <c r="F431" s="135"/>
      <c r="G431" s="135"/>
      <c r="H431" s="520"/>
      <c r="I431" s="135"/>
    </row>
    <row r="432" spans="1:9" ht="21.9" customHeight="1">
      <c r="A432" s="9"/>
      <c r="B432" s="133"/>
      <c r="C432" s="133"/>
      <c r="D432" s="133"/>
      <c r="E432" s="133"/>
      <c r="F432" s="135"/>
      <c r="G432" s="135"/>
      <c r="H432" s="520"/>
      <c r="I432" s="135"/>
    </row>
    <row r="433" spans="1:9" ht="21.9" customHeight="1">
      <c r="A433" s="9"/>
      <c r="B433" s="133"/>
      <c r="C433" s="133"/>
      <c r="D433" s="133"/>
      <c r="E433" s="133"/>
      <c r="F433" s="135"/>
      <c r="G433" s="135"/>
      <c r="H433" s="520"/>
      <c r="I433" s="135"/>
    </row>
    <row r="434" spans="1:9" ht="21.9" customHeight="1">
      <c r="A434" s="9"/>
      <c r="B434" s="133"/>
      <c r="C434" s="133"/>
      <c r="D434" s="133"/>
      <c r="E434" s="133"/>
      <c r="F434" s="135"/>
      <c r="G434" s="135"/>
      <c r="H434" s="520"/>
      <c r="I434" s="135"/>
    </row>
    <row r="435" spans="1:9" ht="21.9" customHeight="1">
      <c r="A435" s="9"/>
      <c r="B435" s="133"/>
      <c r="C435" s="133"/>
      <c r="D435" s="133"/>
      <c r="E435" s="133"/>
      <c r="F435" s="135"/>
      <c r="G435" s="135"/>
      <c r="H435" s="520"/>
      <c r="I435" s="135"/>
    </row>
    <row r="436" spans="1:9" ht="21.9" customHeight="1">
      <c r="A436" s="9"/>
      <c r="B436" s="133"/>
      <c r="C436" s="133"/>
      <c r="D436" s="133"/>
      <c r="E436" s="133"/>
      <c r="F436" s="135"/>
      <c r="G436" s="135"/>
      <c r="H436" s="520"/>
      <c r="I436" s="135"/>
    </row>
    <row r="437" spans="1:9" ht="21.9" customHeight="1">
      <c r="A437" s="9"/>
      <c r="B437" s="133"/>
      <c r="C437" s="133"/>
      <c r="D437" s="133"/>
      <c r="E437" s="133"/>
      <c r="F437" s="135"/>
      <c r="G437" s="135"/>
      <c r="H437" s="520"/>
      <c r="I437" s="135"/>
    </row>
    <row r="438" spans="1:9" ht="21.9" customHeight="1">
      <c r="A438" s="9"/>
      <c r="B438" s="133"/>
      <c r="C438" s="133"/>
      <c r="D438" s="133"/>
      <c r="E438" s="133"/>
      <c r="F438" s="135"/>
      <c r="G438" s="135"/>
      <c r="H438" s="520"/>
      <c r="I438" s="135"/>
    </row>
    <row r="439" spans="1:9" ht="21.9" customHeight="1">
      <c r="A439" s="9"/>
      <c r="B439" s="133"/>
      <c r="C439" s="133"/>
      <c r="D439" s="133"/>
      <c r="E439" s="133"/>
      <c r="F439" s="135"/>
      <c r="G439" s="135"/>
      <c r="H439" s="520"/>
      <c r="I439" s="135"/>
    </row>
    <row r="440" spans="1:9" ht="21.9" customHeight="1">
      <c r="A440" s="9"/>
      <c r="B440" s="133"/>
      <c r="C440" s="133"/>
      <c r="D440" s="133"/>
      <c r="E440" s="133"/>
      <c r="F440" s="135"/>
      <c r="G440" s="135"/>
      <c r="H440" s="520"/>
      <c r="I440" s="135"/>
    </row>
    <row r="441" spans="1:9" ht="21.9" customHeight="1">
      <c r="A441" s="9"/>
      <c r="B441" s="133"/>
      <c r="C441" s="133"/>
      <c r="D441" s="133"/>
      <c r="E441" s="133"/>
      <c r="F441" s="135"/>
      <c r="G441" s="135"/>
      <c r="H441" s="520"/>
      <c r="I441" s="135"/>
    </row>
    <row r="442" spans="1:9" ht="21.9" customHeight="1">
      <c r="A442" s="9"/>
      <c r="B442" s="133"/>
      <c r="C442" s="133"/>
      <c r="D442" s="133"/>
      <c r="E442" s="133"/>
      <c r="F442" s="135"/>
      <c r="G442" s="135"/>
      <c r="H442" s="520"/>
      <c r="I442" s="135"/>
    </row>
    <row r="443" spans="1:9" ht="21.9" customHeight="1">
      <c r="A443" s="9"/>
      <c r="B443" s="133"/>
      <c r="C443" s="133"/>
      <c r="D443" s="133"/>
      <c r="E443" s="133"/>
      <c r="F443" s="135"/>
      <c r="G443" s="135"/>
      <c r="H443" s="520"/>
      <c r="I443" s="135"/>
    </row>
    <row r="444" spans="1:9" ht="21.9" customHeight="1">
      <c r="A444" s="9"/>
      <c r="B444" s="133"/>
      <c r="C444" s="133"/>
      <c r="D444" s="133"/>
      <c r="E444" s="133"/>
      <c r="F444" s="135"/>
      <c r="G444" s="135"/>
      <c r="H444" s="520"/>
      <c r="I444" s="135"/>
    </row>
    <row r="445" spans="1:9" ht="21.9" customHeight="1">
      <c r="A445" s="9"/>
      <c r="B445" s="133"/>
      <c r="C445" s="133"/>
      <c r="D445" s="133"/>
      <c r="E445" s="133"/>
      <c r="F445" s="135"/>
      <c r="G445" s="135"/>
      <c r="H445" s="520"/>
      <c r="I445" s="135"/>
    </row>
    <row r="446" spans="1:9" ht="21.9" customHeight="1">
      <c r="A446" s="9"/>
      <c r="B446" s="133"/>
      <c r="C446" s="133"/>
      <c r="D446" s="133"/>
      <c r="E446" s="133"/>
      <c r="F446" s="135"/>
      <c r="G446" s="135"/>
      <c r="H446" s="520"/>
      <c r="I446" s="135"/>
    </row>
    <row r="447" spans="1:9" ht="21.9" customHeight="1">
      <c r="A447" s="9"/>
      <c r="B447" s="133"/>
      <c r="C447" s="133"/>
      <c r="D447" s="133"/>
      <c r="E447" s="133"/>
      <c r="F447" s="135"/>
      <c r="G447" s="135"/>
      <c r="H447" s="520"/>
      <c r="I447" s="135"/>
    </row>
    <row r="448" spans="1:9" ht="21.9" customHeight="1">
      <c r="A448" s="9"/>
      <c r="B448" s="133"/>
      <c r="C448" s="133"/>
      <c r="D448" s="133"/>
      <c r="E448" s="133"/>
      <c r="F448" s="135"/>
      <c r="G448" s="135"/>
      <c r="H448" s="520"/>
      <c r="I448" s="135"/>
    </row>
    <row r="449" spans="1:9" ht="21.9" customHeight="1">
      <c r="A449" s="9"/>
      <c r="B449" s="133"/>
      <c r="C449" s="133"/>
      <c r="D449" s="133"/>
      <c r="E449" s="133"/>
      <c r="F449" s="135"/>
      <c r="G449" s="135"/>
      <c r="H449" s="520"/>
      <c r="I449" s="135"/>
    </row>
    <row r="450" spans="1:9" ht="21.9" customHeight="1">
      <c r="A450" s="9"/>
      <c r="B450" s="133"/>
      <c r="C450" s="133"/>
      <c r="D450" s="133"/>
      <c r="E450" s="133"/>
      <c r="F450" s="135"/>
      <c r="G450" s="135"/>
      <c r="H450" s="520"/>
      <c r="I450" s="135"/>
    </row>
    <row r="451" spans="1:9" ht="21.9" customHeight="1">
      <c r="A451" s="9"/>
      <c r="B451" s="133"/>
      <c r="C451" s="133"/>
      <c r="D451" s="133"/>
      <c r="E451" s="133"/>
      <c r="F451" s="135"/>
      <c r="G451" s="135"/>
      <c r="H451" s="520"/>
      <c r="I451" s="135"/>
    </row>
    <row r="452" spans="1:9" ht="21.9" customHeight="1">
      <c r="A452" s="9"/>
      <c r="B452" s="133"/>
      <c r="C452" s="133"/>
      <c r="D452" s="133"/>
      <c r="E452" s="133"/>
      <c r="F452" s="135"/>
      <c r="G452" s="135"/>
      <c r="H452" s="520"/>
      <c r="I452" s="135"/>
    </row>
    <row r="453" spans="1:9" ht="21.9" customHeight="1">
      <c r="A453" s="9"/>
      <c r="B453" s="133"/>
      <c r="C453" s="133"/>
      <c r="D453" s="133"/>
      <c r="E453" s="133"/>
      <c r="F453" s="135"/>
      <c r="G453" s="135"/>
      <c r="H453" s="520"/>
      <c r="I453" s="135"/>
    </row>
    <row r="454" spans="1:9" ht="21.9" customHeight="1">
      <c r="A454" s="9"/>
      <c r="B454" s="133"/>
      <c r="C454" s="133"/>
      <c r="D454" s="133"/>
      <c r="E454" s="133"/>
      <c r="F454" s="135"/>
      <c r="G454" s="135"/>
      <c r="H454" s="520"/>
      <c r="I454" s="135"/>
    </row>
    <row r="455" spans="1:9" ht="21.9" customHeight="1">
      <c r="A455" s="9"/>
      <c r="B455" s="133"/>
      <c r="C455" s="133"/>
      <c r="D455" s="133"/>
      <c r="E455" s="133"/>
      <c r="F455" s="135"/>
      <c r="G455" s="135"/>
      <c r="H455" s="520"/>
      <c r="I455" s="135"/>
    </row>
    <row r="456" spans="1:9" ht="21.9" customHeight="1">
      <c r="A456" s="9"/>
      <c r="B456" s="133"/>
      <c r="C456" s="133"/>
      <c r="D456" s="133"/>
      <c r="E456" s="133"/>
      <c r="F456" s="135"/>
      <c r="G456" s="135"/>
      <c r="H456" s="520"/>
      <c r="I456" s="135"/>
    </row>
    <row r="457" spans="1:9" ht="21.9" customHeight="1">
      <c r="A457" s="9"/>
      <c r="B457" s="133"/>
      <c r="C457" s="133"/>
      <c r="D457" s="133"/>
      <c r="E457" s="133"/>
      <c r="F457" s="135"/>
      <c r="G457" s="135"/>
      <c r="H457" s="520"/>
      <c r="I457" s="135"/>
    </row>
    <row r="458" spans="1:9" ht="21.9" customHeight="1">
      <c r="A458" s="9"/>
      <c r="B458" s="133"/>
      <c r="C458" s="133"/>
      <c r="D458" s="133"/>
      <c r="E458" s="133"/>
      <c r="F458" s="135"/>
      <c r="G458" s="135"/>
      <c r="H458" s="520"/>
      <c r="I458" s="135"/>
    </row>
    <row r="459" spans="1:9" ht="21.9" customHeight="1">
      <c r="A459" s="9"/>
      <c r="B459" s="133"/>
      <c r="C459" s="133"/>
      <c r="D459" s="133"/>
      <c r="E459" s="133"/>
      <c r="F459" s="135"/>
      <c r="G459" s="135"/>
      <c r="H459" s="520"/>
      <c r="I459" s="135"/>
    </row>
    <row r="460" spans="1:9" ht="21.9" customHeight="1">
      <c r="A460" s="9"/>
      <c r="B460" s="133"/>
      <c r="C460" s="133"/>
      <c r="D460" s="133"/>
      <c r="E460" s="133"/>
      <c r="F460" s="135"/>
      <c r="G460" s="135"/>
      <c r="H460" s="520"/>
      <c r="I460" s="135"/>
    </row>
    <row r="461" spans="1:9" ht="21.9" customHeight="1">
      <c r="A461" s="9"/>
      <c r="B461" s="133"/>
      <c r="C461" s="133"/>
      <c r="D461" s="133"/>
      <c r="E461" s="133"/>
      <c r="F461" s="135"/>
      <c r="G461" s="135"/>
      <c r="H461" s="520"/>
      <c r="I461" s="135"/>
    </row>
    <row r="462" spans="1:9" ht="21.9" customHeight="1">
      <c r="A462" s="9"/>
      <c r="B462" s="133"/>
      <c r="C462" s="133"/>
      <c r="D462" s="133"/>
      <c r="E462" s="133"/>
      <c r="F462" s="135"/>
      <c r="G462" s="135"/>
      <c r="H462" s="520"/>
      <c r="I462" s="135"/>
    </row>
    <row r="463" spans="1:9" ht="21.9" customHeight="1">
      <c r="A463" s="9"/>
      <c r="B463" s="133"/>
      <c r="C463" s="133"/>
      <c r="D463" s="133"/>
      <c r="E463" s="133"/>
      <c r="F463" s="135"/>
      <c r="G463" s="135"/>
      <c r="H463" s="520"/>
      <c r="I463" s="135"/>
    </row>
    <row r="464" spans="1:9" ht="21.9" customHeight="1">
      <c r="A464" s="9"/>
      <c r="B464" s="133"/>
      <c r="C464" s="133"/>
      <c r="D464" s="133"/>
      <c r="E464" s="133"/>
      <c r="F464" s="135"/>
      <c r="G464" s="135"/>
      <c r="H464" s="520"/>
      <c r="I464" s="135"/>
    </row>
    <row r="465" spans="1:9" ht="21.9" customHeight="1">
      <c r="A465" s="9"/>
      <c r="B465" s="133"/>
      <c r="C465" s="133"/>
      <c r="D465" s="133"/>
      <c r="E465" s="133"/>
      <c r="F465" s="135"/>
      <c r="G465" s="135"/>
      <c r="H465" s="520"/>
      <c r="I465" s="135"/>
    </row>
    <row r="466" spans="1:9" ht="21.9" customHeight="1">
      <c r="A466" s="9"/>
      <c r="B466" s="133"/>
      <c r="C466" s="133"/>
      <c r="D466" s="133"/>
      <c r="E466" s="133"/>
      <c r="F466" s="135"/>
      <c r="G466" s="135"/>
      <c r="H466" s="520"/>
      <c r="I466" s="135"/>
    </row>
    <row r="467" spans="1:9" ht="21.9" customHeight="1">
      <c r="A467" s="9"/>
      <c r="B467" s="133"/>
      <c r="C467" s="133"/>
      <c r="D467" s="133"/>
      <c r="E467" s="133"/>
      <c r="F467" s="135"/>
      <c r="G467" s="135"/>
      <c r="H467" s="520"/>
      <c r="I467" s="135"/>
    </row>
    <row r="468" spans="1:9" ht="21.9" customHeight="1">
      <c r="A468" s="9"/>
      <c r="B468" s="133"/>
      <c r="C468" s="133"/>
      <c r="D468" s="133"/>
      <c r="E468" s="133"/>
      <c r="F468" s="135"/>
      <c r="G468" s="135"/>
      <c r="H468" s="520"/>
      <c r="I468" s="135"/>
    </row>
    <row r="469" spans="1:9" ht="21.9" customHeight="1">
      <c r="A469" s="9"/>
      <c r="B469" s="133"/>
      <c r="C469" s="133"/>
      <c r="D469" s="133"/>
      <c r="E469" s="133"/>
      <c r="F469" s="135"/>
      <c r="G469" s="135"/>
      <c r="H469" s="520"/>
      <c r="I469" s="135"/>
    </row>
    <row r="470" spans="1:9" ht="21.9" customHeight="1">
      <c r="A470" s="9"/>
      <c r="B470" s="133"/>
      <c r="C470" s="133"/>
      <c r="D470" s="133"/>
      <c r="E470" s="133"/>
      <c r="F470" s="135"/>
      <c r="G470" s="135"/>
      <c r="H470" s="520"/>
      <c r="I470" s="135"/>
    </row>
    <row r="471" spans="1:9" ht="21.9" customHeight="1">
      <c r="A471" s="9"/>
      <c r="B471" s="133"/>
      <c r="C471" s="133"/>
      <c r="D471" s="133"/>
      <c r="E471" s="133"/>
      <c r="F471" s="135"/>
      <c r="G471" s="135"/>
      <c r="H471" s="520"/>
      <c r="I471" s="135"/>
    </row>
    <row r="472" spans="1:9" ht="21.9" customHeight="1">
      <c r="A472" s="9"/>
      <c r="B472" s="133"/>
      <c r="C472" s="133"/>
      <c r="D472" s="133"/>
      <c r="E472" s="133"/>
      <c r="F472" s="135"/>
      <c r="G472" s="135"/>
      <c r="H472" s="520"/>
      <c r="I472" s="135"/>
    </row>
    <row r="473" spans="1:9" ht="21.9" customHeight="1">
      <c r="A473" s="9"/>
      <c r="B473" s="133"/>
      <c r="C473" s="133"/>
      <c r="D473" s="133"/>
      <c r="E473" s="133"/>
      <c r="F473" s="135"/>
      <c r="G473" s="135"/>
      <c r="H473" s="520"/>
      <c r="I473" s="135"/>
    </row>
    <row r="474" spans="1:9" ht="21.9" customHeight="1">
      <c r="A474" s="9"/>
      <c r="B474" s="133"/>
      <c r="C474" s="133"/>
      <c r="D474" s="133"/>
      <c r="E474" s="133"/>
      <c r="F474" s="135"/>
      <c r="G474" s="135"/>
      <c r="H474" s="520"/>
      <c r="I474" s="135"/>
    </row>
    <row r="475" spans="1:9" ht="21.9" customHeight="1">
      <c r="A475" s="9"/>
      <c r="B475" s="133"/>
      <c r="C475" s="133"/>
      <c r="D475" s="133"/>
      <c r="E475" s="133"/>
      <c r="F475" s="135"/>
      <c r="G475" s="135"/>
      <c r="H475" s="520"/>
      <c r="I475" s="135"/>
    </row>
    <row r="476" spans="1:9" ht="21.9" customHeight="1">
      <c r="A476" s="9"/>
      <c r="B476" s="133"/>
      <c r="C476" s="133"/>
      <c r="D476" s="133"/>
      <c r="E476" s="133"/>
      <c r="F476" s="135"/>
      <c r="G476" s="135"/>
      <c r="H476" s="520"/>
      <c r="I476" s="135"/>
    </row>
    <row r="477" spans="1:9" ht="21.9" customHeight="1">
      <c r="A477" s="9"/>
      <c r="B477" s="133"/>
      <c r="C477" s="133"/>
      <c r="D477" s="133"/>
      <c r="E477" s="133"/>
      <c r="F477" s="135"/>
      <c r="G477" s="135"/>
      <c r="H477" s="520"/>
      <c r="I477" s="135"/>
    </row>
    <row r="478" spans="1:9" ht="21.9" customHeight="1">
      <c r="A478" s="9"/>
      <c r="B478" s="133"/>
      <c r="C478" s="133"/>
      <c r="D478" s="133"/>
      <c r="E478" s="133"/>
      <c r="F478" s="135"/>
      <c r="G478" s="135"/>
      <c r="H478" s="520"/>
      <c r="I478" s="135"/>
    </row>
    <row r="479" spans="1:9" ht="21.9" customHeight="1">
      <c r="A479" s="9"/>
      <c r="B479" s="133"/>
      <c r="C479" s="133"/>
      <c r="D479" s="133"/>
      <c r="E479" s="133"/>
      <c r="F479" s="135"/>
      <c r="G479" s="135"/>
      <c r="H479" s="520"/>
      <c r="I479" s="135"/>
    </row>
    <row r="480" spans="1:9" ht="21.9" customHeight="1">
      <c r="A480" s="9"/>
      <c r="B480" s="133"/>
      <c r="C480" s="133"/>
      <c r="D480" s="133"/>
      <c r="E480" s="133"/>
      <c r="F480" s="135"/>
      <c r="G480" s="135"/>
      <c r="H480" s="520"/>
      <c r="I480" s="135"/>
    </row>
    <row r="481" spans="1:9" ht="21.9" customHeight="1">
      <c r="A481" s="9"/>
      <c r="B481" s="133"/>
      <c r="C481" s="133"/>
      <c r="D481" s="133"/>
      <c r="E481" s="133"/>
      <c r="F481" s="135"/>
      <c r="G481" s="135"/>
      <c r="H481" s="520"/>
      <c r="I481" s="135"/>
    </row>
    <row r="482" spans="1:9" ht="21.9" customHeight="1">
      <c r="A482" s="9"/>
      <c r="B482" s="133"/>
      <c r="C482" s="133"/>
      <c r="D482" s="133"/>
      <c r="E482" s="133"/>
      <c r="F482" s="135"/>
      <c r="G482" s="135"/>
      <c r="H482" s="520"/>
      <c r="I482" s="135"/>
    </row>
    <row r="483" spans="1:9" ht="21.9" customHeight="1">
      <c r="A483" s="9"/>
      <c r="B483" s="133"/>
      <c r="C483" s="133"/>
      <c r="D483" s="133"/>
      <c r="E483" s="133"/>
      <c r="F483" s="135"/>
      <c r="G483" s="135"/>
      <c r="H483" s="520"/>
      <c r="I483" s="135"/>
    </row>
    <row r="484" spans="1:9" ht="21.9" customHeight="1">
      <c r="A484" s="9"/>
      <c r="B484" s="133"/>
      <c r="C484" s="133"/>
      <c r="D484" s="133"/>
      <c r="E484" s="133"/>
      <c r="F484" s="135"/>
      <c r="G484" s="135"/>
      <c r="H484" s="520"/>
      <c r="I484" s="135"/>
    </row>
    <row r="485" spans="1:9" ht="21.9" customHeight="1">
      <c r="A485" s="9"/>
      <c r="B485" s="133"/>
      <c r="C485" s="133"/>
      <c r="D485" s="133"/>
      <c r="E485" s="133"/>
      <c r="F485" s="135"/>
      <c r="G485" s="135"/>
      <c r="H485" s="520"/>
      <c r="I485" s="135"/>
    </row>
    <row r="486" spans="1:9" ht="21.9" customHeight="1">
      <c r="A486" s="9"/>
      <c r="B486" s="133"/>
      <c r="C486" s="133"/>
      <c r="D486" s="133"/>
      <c r="E486" s="133"/>
      <c r="F486" s="135"/>
      <c r="G486" s="135"/>
      <c r="H486" s="520"/>
      <c r="I486" s="135"/>
    </row>
    <row r="487" spans="1:9" ht="21.9" customHeight="1">
      <c r="A487" s="9"/>
      <c r="B487" s="133"/>
      <c r="C487" s="133"/>
      <c r="D487" s="133"/>
      <c r="E487" s="133"/>
      <c r="F487" s="135"/>
      <c r="G487" s="135"/>
      <c r="H487" s="520"/>
      <c r="I487" s="135"/>
    </row>
    <row r="488" spans="1:9" ht="21.9" customHeight="1">
      <c r="A488" s="9"/>
      <c r="B488" s="133"/>
      <c r="C488" s="133"/>
      <c r="D488" s="133"/>
      <c r="E488" s="133"/>
      <c r="F488" s="135"/>
      <c r="G488" s="135"/>
      <c r="H488" s="520"/>
      <c r="I488" s="135"/>
    </row>
    <row r="489" spans="1:9" ht="21.9" customHeight="1">
      <c r="A489" s="9"/>
      <c r="B489" s="133"/>
      <c r="C489" s="133"/>
      <c r="D489" s="133"/>
      <c r="E489" s="133"/>
      <c r="F489" s="135"/>
      <c r="G489" s="135"/>
      <c r="H489" s="520"/>
      <c r="I489" s="135"/>
    </row>
    <row r="490" spans="1:9" ht="21.9" customHeight="1">
      <c r="A490" s="9"/>
      <c r="B490" s="133"/>
      <c r="C490" s="133"/>
      <c r="D490" s="133"/>
      <c r="E490" s="133"/>
      <c r="F490" s="135"/>
      <c r="G490" s="135"/>
      <c r="H490" s="520"/>
      <c r="I490" s="135"/>
    </row>
    <row r="491" spans="1:9" ht="21.9" customHeight="1">
      <c r="A491" s="9"/>
      <c r="B491" s="133"/>
      <c r="C491" s="133"/>
      <c r="D491" s="133"/>
      <c r="E491" s="133"/>
      <c r="F491" s="135"/>
      <c r="G491" s="135"/>
      <c r="H491" s="520"/>
      <c r="I491" s="135"/>
    </row>
    <row r="492" spans="1:9" ht="21.9" customHeight="1">
      <c r="A492" s="9"/>
      <c r="B492" s="133"/>
      <c r="C492" s="133"/>
      <c r="D492" s="133"/>
      <c r="E492" s="133"/>
      <c r="F492" s="135"/>
      <c r="G492" s="135"/>
      <c r="H492" s="520"/>
      <c r="I492" s="135"/>
    </row>
    <row r="493" spans="1:9" ht="21.9" customHeight="1">
      <c r="A493" s="9"/>
      <c r="B493" s="133"/>
      <c r="C493" s="133"/>
      <c r="D493" s="133"/>
      <c r="E493" s="133"/>
      <c r="F493" s="135"/>
      <c r="G493" s="135"/>
      <c r="H493" s="520"/>
      <c r="I493" s="135"/>
    </row>
    <row r="494" spans="1:9" ht="21.9" customHeight="1">
      <c r="A494" s="9"/>
      <c r="B494" s="133"/>
      <c r="C494" s="133"/>
      <c r="D494" s="133"/>
      <c r="E494" s="133"/>
      <c r="F494" s="135"/>
      <c r="G494" s="135"/>
      <c r="H494" s="520"/>
      <c r="I494" s="135"/>
    </row>
    <row r="495" spans="1:9" ht="21.9" customHeight="1">
      <c r="A495" s="9"/>
      <c r="B495" s="133"/>
      <c r="C495" s="133"/>
      <c r="D495" s="133"/>
      <c r="E495" s="133"/>
      <c r="F495" s="135"/>
      <c r="G495" s="135"/>
      <c r="H495" s="520"/>
      <c r="I495" s="135"/>
    </row>
    <row r="496" spans="1:9" ht="21.9" customHeight="1">
      <c r="A496" s="9"/>
      <c r="B496" s="133"/>
      <c r="C496" s="133"/>
      <c r="D496" s="133"/>
      <c r="E496" s="133"/>
      <c r="F496" s="135"/>
      <c r="G496" s="135"/>
      <c r="H496" s="520"/>
      <c r="I496" s="135"/>
    </row>
    <row r="497" spans="1:9" ht="21.9" customHeight="1">
      <c r="A497" s="9"/>
      <c r="B497" s="133"/>
      <c r="C497" s="133"/>
      <c r="D497" s="133"/>
      <c r="E497" s="133"/>
      <c r="F497" s="135"/>
      <c r="G497" s="135"/>
      <c r="H497" s="520"/>
      <c r="I497" s="135"/>
    </row>
    <row r="498" spans="1:9" ht="21.9" customHeight="1">
      <c r="A498" s="9"/>
      <c r="B498" s="133"/>
      <c r="C498" s="133"/>
      <c r="D498" s="133"/>
      <c r="E498" s="133"/>
      <c r="F498" s="135"/>
      <c r="G498" s="135"/>
      <c r="H498" s="520"/>
      <c r="I498" s="135"/>
    </row>
    <row r="499" spans="1:9" ht="21.9" customHeight="1">
      <c r="A499" s="9"/>
      <c r="B499" s="133"/>
      <c r="C499" s="133"/>
      <c r="D499" s="133"/>
      <c r="E499" s="133"/>
      <c r="F499" s="135"/>
      <c r="G499" s="135"/>
      <c r="H499" s="520"/>
      <c r="I499" s="135"/>
    </row>
    <row r="500" spans="1:9" ht="21.9" customHeight="1">
      <c r="A500" s="9"/>
      <c r="B500" s="133"/>
      <c r="C500" s="133"/>
      <c r="D500" s="133"/>
      <c r="E500" s="133"/>
      <c r="F500" s="135"/>
      <c r="G500" s="135"/>
      <c r="H500" s="520"/>
      <c r="I500" s="135"/>
    </row>
    <row r="501" spans="1:9" ht="21.9" customHeight="1">
      <c r="A501" s="9"/>
      <c r="B501" s="133"/>
      <c r="C501" s="133"/>
      <c r="D501" s="133"/>
      <c r="E501" s="133"/>
      <c r="F501" s="135"/>
      <c r="G501" s="135"/>
      <c r="H501" s="520"/>
      <c r="I501" s="135"/>
    </row>
    <row r="502" spans="1:9" ht="21.9" customHeight="1">
      <c r="A502" s="9"/>
      <c r="B502" s="133"/>
      <c r="C502" s="133"/>
      <c r="D502" s="133"/>
      <c r="E502" s="133"/>
      <c r="F502" s="135"/>
      <c r="G502" s="135"/>
      <c r="H502" s="520"/>
      <c r="I502" s="135"/>
    </row>
    <row r="503" spans="1:9" ht="21.9" customHeight="1">
      <c r="A503" s="9"/>
      <c r="B503" s="133"/>
      <c r="C503" s="133"/>
      <c r="D503" s="133"/>
      <c r="E503" s="133"/>
      <c r="F503" s="135"/>
      <c r="G503" s="135"/>
      <c r="H503" s="520"/>
      <c r="I503" s="135"/>
    </row>
    <row r="504" spans="1:9" ht="21.9" customHeight="1">
      <c r="A504" s="9"/>
      <c r="B504" s="133"/>
      <c r="C504" s="133"/>
      <c r="D504" s="133"/>
      <c r="E504" s="133"/>
      <c r="F504" s="135"/>
      <c r="G504" s="135"/>
      <c r="H504" s="520"/>
      <c r="I504" s="135"/>
    </row>
    <row r="505" spans="1:9" ht="21.9" customHeight="1">
      <c r="A505" s="9"/>
      <c r="B505" s="133"/>
      <c r="C505" s="133"/>
      <c r="D505" s="133"/>
      <c r="E505" s="133"/>
      <c r="F505" s="135"/>
      <c r="G505" s="135"/>
      <c r="H505" s="520"/>
      <c r="I505" s="135"/>
    </row>
    <row r="506" spans="1:9" ht="21.9" customHeight="1">
      <c r="A506" s="9"/>
      <c r="B506" s="133"/>
      <c r="C506" s="133"/>
      <c r="D506" s="133"/>
      <c r="E506" s="133"/>
      <c r="F506" s="135"/>
      <c r="G506" s="135"/>
      <c r="H506" s="520"/>
      <c r="I506" s="135"/>
    </row>
    <row r="507" spans="1:9" ht="21.9" customHeight="1">
      <c r="A507" s="9"/>
      <c r="B507" s="133"/>
      <c r="C507" s="133"/>
      <c r="D507" s="133"/>
      <c r="E507" s="133"/>
      <c r="F507" s="135"/>
      <c r="G507" s="135"/>
      <c r="H507" s="520"/>
      <c r="I507" s="135"/>
    </row>
    <row r="508" spans="1:9" ht="21.9" customHeight="1">
      <c r="A508" s="9"/>
      <c r="B508" s="133"/>
      <c r="C508" s="133"/>
      <c r="D508" s="133"/>
      <c r="E508" s="133"/>
      <c r="F508" s="135"/>
      <c r="G508" s="135"/>
      <c r="H508" s="520"/>
      <c r="I508" s="135"/>
    </row>
    <row r="509" spans="1:9" ht="21.9" customHeight="1">
      <c r="A509" s="9"/>
      <c r="B509" s="133"/>
      <c r="C509" s="133"/>
      <c r="D509" s="133"/>
      <c r="E509" s="133"/>
      <c r="F509" s="135"/>
      <c r="G509" s="135"/>
      <c r="H509" s="520"/>
      <c r="I509" s="135"/>
    </row>
    <row r="510" spans="1:9" ht="21.9" customHeight="1">
      <c r="A510" s="9"/>
      <c r="B510" s="133"/>
      <c r="C510" s="133"/>
      <c r="D510" s="133"/>
      <c r="E510" s="133"/>
      <c r="F510" s="135"/>
      <c r="G510" s="135"/>
      <c r="H510" s="520"/>
      <c r="I510" s="135"/>
    </row>
    <row r="511" spans="1:9" ht="21.9" customHeight="1">
      <c r="A511" s="9"/>
      <c r="B511" s="133"/>
      <c r="C511" s="133"/>
      <c r="D511" s="133"/>
      <c r="E511" s="133"/>
      <c r="F511" s="135"/>
      <c r="G511" s="135"/>
      <c r="H511" s="520"/>
      <c r="I511" s="135"/>
    </row>
    <row r="512" spans="1:9" ht="21.9" customHeight="1">
      <c r="A512" s="9"/>
      <c r="B512" s="133"/>
      <c r="C512" s="133"/>
      <c r="D512" s="133"/>
      <c r="E512" s="133"/>
      <c r="F512" s="135"/>
      <c r="G512" s="135"/>
      <c r="H512" s="520"/>
      <c r="I512" s="135"/>
    </row>
    <row r="513" spans="1:9" ht="21.9" customHeight="1">
      <c r="A513" s="9"/>
      <c r="B513" s="133"/>
      <c r="C513" s="133"/>
      <c r="D513" s="133"/>
      <c r="E513" s="133"/>
      <c r="F513" s="135"/>
      <c r="G513" s="135"/>
      <c r="H513" s="520"/>
      <c r="I513" s="135"/>
    </row>
    <row r="514" spans="1:9" ht="21.9" customHeight="1">
      <c r="A514" s="9"/>
      <c r="B514" s="133"/>
      <c r="C514" s="133"/>
      <c r="D514" s="133"/>
      <c r="E514" s="133"/>
      <c r="F514" s="135"/>
      <c r="G514" s="135"/>
      <c r="H514" s="520"/>
      <c r="I514" s="135"/>
    </row>
    <row r="515" spans="1:9" ht="21.9" customHeight="1">
      <c r="A515" s="9"/>
      <c r="B515" s="133"/>
      <c r="C515" s="133"/>
      <c r="D515" s="133"/>
      <c r="E515" s="133"/>
      <c r="F515" s="135"/>
      <c r="G515" s="135"/>
      <c r="H515" s="520"/>
      <c r="I515" s="135"/>
    </row>
    <row r="516" spans="1:9" ht="21.9" customHeight="1">
      <c r="A516" s="9"/>
      <c r="B516" s="133"/>
      <c r="C516" s="133"/>
      <c r="D516" s="133"/>
      <c r="E516" s="133"/>
      <c r="F516" s="135"/>
      <c r="G516" s="135"/>
      <c r="H516" s="520"/>
      <c r="I516" s="135"/>
    </row>
    <row r="517" spans="1:9" ht="21.9" customHeight="1">
      <c r="A517" s="9"/>
      <c r="B517" s="133"/>
      <c r="C517" s="133"/>
      <c r="D517" s="133"/>
      <c r="E517" s="133"/>
      <c r="F517" s="135"/>
      <c r="G517" s="135"/>
      <c r="H517" s="520"/>
      <c r="I517" s="135"/>
    </row>
    <row r="518" spans="1:9" ht="21.9" customHeight="1">
      <c r="A518" s="9"/>
      <c r="B518" s="133"/>
      <c r="C518" s="133"/>
      <c r="D518" s="133"/>
      <c r="E518" s="133"/>
      <c r="F518" s="135"/>
      <c r="G518" s="135"/>
      <c r="H518" s="520"/>
      <c r="I518" s="135"/>
    </row>
    <row r="519" spans="1:9" ht="21.9" customHeight="1">
      <c r="A519" s="9"/>
      <c r="B519" s="133"/>
      <c r="C519" s="133"/>
      <c r="D519" s="133"/>
      <c r="E519" s="133"/>
      <c r="F519" s="135"/>
      <c r="G519" s="135"/>
      <c r="H519" s="520"/>
      <c r="I519" s="135"/>
    </row>
    <row r="520" spans="1:9" ht="21.9" customHeight="1">
      <c r="A520" s="9"/>
      <c r="B520" s="133"/>
      <c r="C520" s="133"/>
      <c r="D520" s="133"/>
      <c r="E520" s="133"/>
      <c r="F520" s="135"/>
      <c r="G520" s="135"/>
      <c r="H520" s="520"/>
      <c r="I520" s="135"/>
    </row>
    <row r="521" spans="1:9" ht="21.9" customHeight="1">
      <c r="A521" s="9"/>
      <c r="B521" s="133"/>
      <c r="C521" s="133"/>
      <c r="D521" s="133"/>
      <c r="E521" s="133"/>
      <c r="F521" s="135"/>
      <c r="G521" s="135"/>
      <c r="H521" s="520"/>
      <c r="I521" s="135"/>
    </row>
    <row r="522" spans="1:9" ht="21.9" customHeight="1">
      <c r="A522" s="9"/>
      <c r="B522" s="133"/>
      <c r="C522" s="133"/>
      <c r="D522" s="133"/>
      <c r="E522" s="133"/>
      <c r="F522" s="135"/>
      <c r="G522" s="135"/>
      <c r="H522" s="520"/>
      <c r="I522" s="135"/>
    </row>
    <row r="523" spans="1:9" ht="21.9" customHeight="1">
      <c r="A523" s="9"/>
      <c r="B523" s="133"/>
      <c r="C523" s="133"/>
      <c r="D523" s="133"/>
      <c r="E523" s="133"/>
      <c r="F523" s="135"/>
      <c r="G523" s="135"/>
      <c r="H523" s="520"/>
      <c r="I523" s="135"/>
    </row>
    <row r="524" spans="1:9" ht="21.9" customHeight="1">
      <c r="A524" s="9"/>
      <c r="B524" s="133"/>
      <c r="C524" s="133"/>
      <c r="D524" s="133"/>
      <c r="E524" s="133"/>
      <c r="F524" s="135"/>
      <c r="G524" s="135"/>
      <c r="H524" s="520"/>
      <c r="I524" s="135"/>
    </row>
    <row r="525" spans="1:9" ht="21.9" customHeight="1">
      <c r="A525" s="9"/>
      <c r="B525" s="133"/>
      <c r="C525" s="133"/>
      <c r="D525" s="133"/>
      <c r="E525" s="133"/>
      <c r="F525" s="135"/>
      <c r="G525" s="135"/>
      <c r="H525" s="520"/>
      <c r="I525" s="135"/>
    </row>
    <row r="526" spans="1:9" ht="21.9" customHeight="1">
      <c r="A526" s="9"/>
      <c r="B526" s="133"/>
      <c r="C526" s="133"/>
      <c r="D526" s="133"/>
      <c r="E526" s="133"/>
      <c r="F526" s="135"/>
      <c r="G526" s="135"/>
      <c r="H526" s="520"/>
      <c r="I526" s="135"/>
    </row>
    <row r="527" spans="1:9" ht="21.9" customHeight="1">
      <c r="A527" s="9"/>
      <c r="B527" s="133"/>
      <c r="C527" s="133"/>
      <c r="D527" s="133"/>
      <c r="E527" s="133"/>
      <c r="F527" s="135"/>
      <c r="G527" s="135"/>
      <c r="H527" s="520"/>
      <c r="I527" s="135"/>
    </row>
    <row r="528" spans="1:9" ht="21.9" customHeight="1">
      <c r="A528" s="9"/>
      <c r="B528" s="133"/>
      <c r="C528" s="133"/>
      <c r="D528" s="133"/>
      <c r="E528" s="133"/>
      <c r="F528" s="135"/>
      <c r="G528" s="135"/>
      <c r="H528" s="520"/>
      <c r="I528" s="135"/>
    </row>
    <row r="529" spans="1:9" ht="21.9" customHeight="1">
      <c r="A529" s="9"/>
      <c r="B529" s="133"/>
      <c r="C529" s="133"/>
      <c r="D529" s="133"/>
      <c r="E529" s="133"/>
      <c r="F529" s="135"/>
      <c r="G529" s="135"/>
      <c r="H529" s="520"/>
      <c r="I529" s="135"/>
    </row>
    <row r="530" spans="1:9" ht="21.9" customHeight="1">
      <c r="A530" s="137"/>
      <c r="B530" s="133"/>
      <c r="C530" s="133"/>
      <c r="D530" s="133"/>
      <c r="E530" s="133"/>
      <c r="F530" s="58"/>
      <c r="G530" s="58"/>
      <c r="H530" s="541"/>
      <c r="I530" s="238"/>
    </row>
    <row r="531" spans="1:9" ht="21.9" customHeight="1">
      <c r="A531" s="9"/>
      <c r="B531" s="133"/>
      <c r="C531" s="133"/>
      <c r="D531" s="133"/>
      <c r="E531" s="133"/>
      <c r="F531" s="135"/>
      <c r="G531" s="135"/>
      <c r="H531" s="520"/>
      <c r="I531" s="135"/>
    </row>
    <row r="532" spans="1:9" ht="21.9" customHeight="1">
      <c r="A532" s="9"/>
      <c r="B532" s="133"/>
      <c r="C532" s="133"/>
      <c r="D532" s="133"/>
      <c r="E532" s="133"/>
      <c r="F532" s="135"/>
      <c r="G532" s="135"/>
      <c r="H532" s="520"/>
      <c r="I532" s="135"/>
    </row>
    <row r="533" spans="1:9" ht="21.9" customHeight="1">
      <c r="A533" s="9"/>
      <c r="B533" s="133"/>
      <c r="C533" s="133"/>
      <c r="D533" s="133"/>
      <c r="E533" s="133"/>
      <c r="F533" s="135"/>
      <c r="G533" s="135"/>
      <c r="H533" s="520"/>
      <c r="I533" s="135"/>
    </row>
    <row r="534" spans="1:9" ht="21.9" customHeight="1">
      <c r="A534" s="9"/>
      <c r="B534" s="133"/>
      <c r="C534" s="133"/>
      <c r="D534" s="133"/>
      <c r="E534" s="133"/>
      <c r="F534" s="135"/>
      <c r="G534" s="135"/>
      <c r="H534" s="520"/>
      <c r="I534" s="135"/>
    </row>
    <row r="535" spans="1:9" ht="21.9" customHeight="1">
      <c r="A535" s="8"/>
      <c r="B535" s="133"/>
      <c r="C535" s="133"/>
      <c r="D535" s="133"/>
      <c r="E535" s="133"/>
      <c r="F535" s="134"/>
      <c r="G535" s="134"/>
      <c r="H535" s="197"/>
      <c r="I535" s="134"/>
    </row>
    <row r="536" spans="1:9" ht="21.9" customHeight="1">
      <c r="A536" s="8"/>
      <c r="B536" s="133"/>
      <c r="C536" s="133"/>
      <c r="D536" s="133"/>
      <c r="E536" s="133"/>
      <c r="F536" s="134"/>
      <c r="G536" s="134"/>
      <c r="H536" s="197"/>
      <c r="I536" s="134"/>
    </row>
    <row r="537" spans="1:9" ht="21.9" customHeight="1">
      <c r="A537" s="8"/>
      <c r="B537" s="133"/>
      <c r="C537" s="133"/>
      <c r="D537" s="133"/>
      <c r="E537" s="133"/>
      <c r="F537" s="134"/>
      <c r="G537" s="134"/>
      <c r="H537" s="197"/>
      <c r="I537" s="134"/>
    </row>
    <row r="538" spans="1:9" ht="21.9" customHeight="1">
      <c r="A538" s="8"/>
      <c r="B538" s="133"/>
      <c r="C538" s="133"/>
      <c r="D538" s="133"/>
      <c r="E538" s="133"/>
      <c r="F538" s="134"/>
      <c r="G538" s="134"/>
      <c r="H538" s="197"/>
      <c r="I538" s="134"/>
    </row>
    <row r="539" spans="1:9" ht="21.9" customHeight="1">
      <c r="A539" s="8"/>
      <c r="B539" s="133"/>
      <c r="C539" s="133"/>
      <c r="D539" s="133"/>
      <c r="E539" s="133"/>
      <c r="F539" s="134"/>
      <c r="G539" s="134"/>
      <c r="H539" s="197"/>
      <c r="I539" s="134"/>
    </row>
    <row r="540" spans="1:9" ht="21.9" customHeight="1">
      <c r="A540" s="8"/>
      <c r="B540" s="133"/>
      <c r="C540" s="133"/>
      <c r="D540" s="133"/>
      <c r="E540" s="133"/>
      <c r="F540" s="134"/>
      <c r="G540" s="134"/>
      <c r="H540" s="197"/>
      <c r="I540" s="134"/>
    </row>
    <row r="541" spans="1:9" ht="21.9" customHeight="1">
      <c r="A541" s="8"/>
      <c r="B541" s="133"/>
      <c r="C541" s="133"/>
      <c r="D541" s="133"/>
      <c r="E541" s="133"/>
      <c r="F541" s="134"/>
      <c r="G541" s="134"/>
      <c r="H541" s="197"/>
      <c r="I541" s="134"/>
    </row>
    <row r="542" spans="1:9" ht="21.9" customHeight="1">
      <c r="A542" s="9"/>
      <c r="B542" s="133"/>
      <c r="C542" s="133"/>
      <c r="D542" s="133"/>
      <c r="E542" s="133"/>
      <c r="F542" s="135"/>
      <c r="G542" s="135"/>
      <c r="H542" s="520"/>
      <c r="I542" s="135"/>
    </row>
    <row r="543" spans="1:9" ht="21.9" customHeight="1">
      <c r="A543" s="8"/>
      <c r="B543" s="133"/>
      <c r="C543" s="133"/>
      <c r="D543" s="133"/>
      <c r="E543" s="133"/>
      <c r="F543" s="134"/>
      <c r="G543" s="134"/>
      <c r="H543" s="197"/>
      <c r="I543" s="134"/>
    </row>
    <row r="544" spans="1:9" ht="21.9" customHeight="1">
      <c r="A544" s="8"/>
      <c r="B544" s="133"/>
      <c r="C544" s="133"/>
      <c r="D544" s="133"/>
      <c r="E544" s="133"/>
      <c r="F544" s="134"/>
      <c r="G544" s="134"/>
      <c r="H544" s="197"/>
      <c r="I544" s="134"/>
    </row>
    <row r="545" spans="1:9" ht="21.9" customHeight="1">
      <c r="A545" s="8"/>
      <c r="B545" s="133"/>
      <c r="C545" s="133"/>
      <c r="D545" s="133"/>
      <c r="E545" s="133"/>
      <c r="F545" s="134"/>
      <c r="G545" s="134"/>
      <c r="H545" s="197"/>
      <c r="I545" s="134"/>
    </row>
    <row r="546" spans="1:9" ht="21.9" customHeight="1">
      <c r="A546" s="9"/>
      <c r="B546" s="133"/>
      <c r="C546" s="133"/>
      <c r="D546" s="133"/>
      <c r="E546" s="133"/>
      <c r="F546" s="135"/>
      <c r="G546" s="135"/>
      <c r="H546" s="520"/>
      <c r="I546" s="135"/>
    </row>
    <row r="547" spans="1:9" ht="21.9" customHeight="1">
      <c r="A547" s="9"/>
      <c r="B547" s="133"/>
      <c r="C547" s="133"/>
      <c r="D547" s="133"/>
      <c r="E547" s="133"/>
      <c r="F547" s="135"/>
      <c r="G547" s="135"/>
      <c r="H547" s="520"/>
      <c r="I547" s="135"/>
    </row>
    <row r="548" spans="1:9" ht="21.9" customHeight="1">
      <c r="A548" s="9"/>
      <c r="B548" s="133"/>
      <c r="C548" s="133"/>
      <c r="D548" s="133"/>
      <c r="E548" s="133"/>
      <c r="F548" s="135"/>
      <c r="G548" s="135"/>
      <c r="H548" s="520"/>
      <c r="I548" s="135"/>
    </row>
    <row r="549" spans="1:9" ht="21.9" customHeight="1">
      <c r="A549" s="8"/>
      <c r="B549" s="133"/>
      <c r="C549" s="133"/>
      <c r="D549" s="133"/>
      <c r="E549" s="133"/>
      <c r="F549" s="134"/>
      <c r="G549" s="134"/>
      <c r="H549" s="197"/>
      <c r="I549" s="134"/>
    </row>
    <row r="550" spans="1:9" ht="21.9" customHeight="1">
      <c r="A550" s="9"/>
      <c r="B550" s="133"/>
      <c r="C550" s="133"/>
      <c r="D550" s="133"/>
      <c r="E550" s="133"/>
      <c r="F550" s="135"/>
      <c r="G550" s="135"/>
      <c r="H550" s="520"/>
      <c r="I550" s="135"/>
    </row>
    <row r="551" spans="1:9" ht="21.9" customHeight="1">
      <c r="A551" s="9"/>
      <c r="B551" s="133"/>
      <c r="C551" s="133"/>
      <c r="D551" s="133"/>
      <c r="E551" s="133"/>
      <c r="F551" s="135"/>
      <c r="G551" s="135"/>
      <c r="H551" s="520"/>
      <c r="I551" s="135"/>
    </row>
    <row r="552" spans="1:9" ht="21.9" customHeight="1">
      <c r="A552" s="9"/>
      <c r="B552" s="133"/>
      <c r="C552" s="133"/>
      <c r="D552" s="133"/>
      <c r="E552" s="133"/>
      <c r="F552" s="135"/>
      <c r="G552" s="135"/>
      <c r="H552" s="520"/>
      <c r="I552" s="135"/>
    </row>
    <row r="553" spans="1:9" ht="21.9" customHeight="1">
      <c r="A553" s="9"/>
      <c r="B553" s="133"/>
      <c r="C553" s="133"/>
      <c r="D553" s="133"/>
      <c r="E553" s="133"/>
      <c r="F553" s="135"/>
      <c r="G553" s="135"/>
      <c r="H553" s="520"/>
      <c r="I553" s="135"/>
    </row>
    <row r="554" spans="1:9" ht="21.9" customHeight="1">
      <c r="A554" s="9"/>
      <c r="B554" s="133"/>
      <c r="C554" s="133"/>
      <c r="D554" s="133"/>
      <c r="E554" s="133"/>
      <c r="F554" s="135"/>
      <c r="G554" s="135"/>
      <c r="H554" s="520"/>
      <c r="I554" s="135"/>
    </row>
    <row r="555" spans="1:9" ht="21.9" customHeight="1">
      <c r="A555" s="8"/>
      <c r="B555" s="133"/>
      <c r="C555" s="133"/>
      <c r="D555" s="133"/>
      <c r="E555" s="133"/>
      <c r="F555" s="134"/>
      <c r="G555" s="134"/>
      <c r="H555" s="197"/>
      <c r="I555" s="134"/>
    </row>
    <row r="556" spans="1:9" ht="21.9" customHeight="1">
      <c r="A556" s="8"/>
      <c r="B556" s="133"/>
      <c r="C556" s="133"/>
      <c r="D556" s="133"/>
      <c r="E556" s="133"/>
      <c r="F556" s="134"/>
      <c r="G556" s="134"/>
      <c r="H556" s="197"/>
      <c r="I556" s="134"/>
    </row>
    <row r="557" spans="1:9" ht="21.9" customHeight="1">
      <c r="A557" s="9"/>
      <c r="B557" s="133"/>
      <c r="C557" s="133"/>
      <c r="D557" s="133"/>
      <c r="E557" s="133"/>
      <c r="F557" s="135"/>
      <c r="G557" s="135"/>
      <c r="H557" s="520"/>
      <c r="I557" s="135"/>
    </row>
    <row r="558" spans="1:9" ht="21.9" customHeight="1">
      <c r="A558" s="9"/>
      <c r="B558" s="133"/>
      <c r="C558" s="133"/>
      <c r="D558" s="133"/>
      <c r="E558" s="133"/>
      <c r="F558" s="135"/>
      <c r="G558" s="135"/>
      <c r="H558" s="520"/>
      <c r="I558" s="135"/>
    </row>
    <row r="559" spans="1:9" ht="21.9" customHeight="1">
      <c r="A559" s="8"/>
      <c r="B559" s="133"/>
      <c r="C559" s="133"/>
      <c r="D559" s="133"/>
      <c r="E559" s="133"/>
      <c r="F559" s="134"/>
      <c r="G559" s="134"/>
      <c r="H559" s="197"/>
      <c r="I559" s="134"/>
    </row>
    <row r="560" spans="1:9" ht="21.9" customHeight="1">
      <c r="A560" s="8"/>
      <c r="B560" s="133"/>
      <c r="C560" s="133"/>
      <c r="D560" s="133"/>
      <c r="E560" s="133"/>
      <c r="F560" s="134"/>
      <c r="G560" s="134"/>
      <c r="H560" s="197"/>
      <c r="I560" s="134"/>
    </row>
    <row r="561" spans="1:9" ht="21.9" customHeight="1">
      <c r="A561" s="8"/>
      <c r="B561" s="133"/>
      <c r="C561" s="133"/>
      <c r="D561" s="133"/>
      <c r="E561" s="133"/>
      <c r="F561" s="134"/>
      <c r="G561" s="134"/>
      <c r="H561" s="197"/>
      <c r="I561" s="134"/>
    </row>
    <row r="562" spans="1:9" ht="21.9" customHeight="1">
      <c r="A562" s="8"/>
      <c r="B562" s="133"/>
      <c r="C562" s="133"/>
      <c r="D562" s="133"/>
      <c r="E562" s="133"/>
      <c r="F562" s="134"/>
      <c r="G562" s="134"/>
      <c r="H562" s="197"/>
      <c r="I562" s="134"/>
    </row>
    <row r="563" spans="1:9" ht="21.9" customHeight="1">
      <c r="A563" s="9"/>
      <c r="B563" s="133"/>
      <c r="C563" s="133"/>
      <c r="D563" s="133"/>
      <c r="E563" s="133"/>
      <c r="F563" s="135"/>
      <c r="G563" s="135"/>
      <c r="H563" s="520"/>
      <c r="I563" s="135"/>
    </row>
    <row r="564" spans="1:9" ht="21.9" customHeight="1">
      <c r="A564" s="8"/>
      <c r="B564" s="133"/>
      <c r="C564" s="133"/>
      <c r="D564" s="133"/>
      <c r="E564" s="133"/>
      <c r="F564" s="134"/>
      <c r="G564" s="134"/>
      <c r="H564" s="197"/>
      <c r="I564" s="134"/>
    </row>
    <row r="565" spans="1:9" ht="21.9" customHeight="1">
      <c r="A565" s="8"/>
      <c r="B565" s="133"/>
      <c r="C565" s="133"/>
      <c r="D565" s="133"/>
      <c r="E565" s="133"/>
      <c r="F565" s="134"/>
      <c r="G565" s="134"/>
      <c r="H565" s="197"/>
      <c r="I565" s="134"/>
    </row>
    <row r="566" spans="1:9" ht="21.9" customHeight="1">
      <c r="A566" s="9"/>
      <c r="B566" s="133"/>
      <c r="C566" s="133"/>
      <c r="D566" s="133"/>
      <c r="E566" s="133"/>
      <c r="F566" s="135"/>
      <c r="G566" s="135"/>
      <c r="H566" s="520"/>
      <c r="I566" s="135"/>
    </row>
    <row r="567" spans="1:9" ht="21.9" customHeight="1">
      <c r="A567" s="9"/>
      <c r="B567" s="133"/>
      <c r="C567" s="133"/>
      <c r="D567" s="133"/>
      <c r="E567" s="133"/>
      <c r="F567" s="135"/>
      <c r="G567" s="135"/>
      <c r="H567" s="520"/>
      <c r="I567" s="135"/>
    </row>
    <row r="568" spans="1:9" ht="21.9" customHeight="1">
      <c r="A568" s="9"/>
      <c r="B568" s="133"/>
      <c r="C568" s="133"/>
      <c r="D568" s="133"/>
      <c r="E568" s="133"/>
      <c r="F568" s="135"/>
      <c r="G568" s="135"/>
      <c r="H568" s="520"/>
      <c r="I568" s="135"/>
    </row>
    <row r="569" spans="1:9" ht="21.9" customHeight="1">
      <c r="A569" s="9"/>
      <c r="B569" s="133"/>
      <c r="C569" s="133"/>
      <c r="D569" s="133"/>
      <c r="E569" s="133"/>
      <c r="F569" s="135"/>
      <c r="G569" s="135"/>
      <c r="H569" s="520"/>
      <c r="I569" s="135"/>
    </row>
    <row r="570" spans="1:9" ht="21.9" customHeight="1">
      <c r="A570" s="8"/>
      <c r="B570" s="133"/>
      <c r="C570" s="133"/>
      <c r="D570" s="133"/>
      <c r="E570" s="133"/>
      <c r="F570" s="134"/>
      <c r="G570" s="134"/>
      <c r="H570" s="197"/>
      <c r="I570" s="134"/>
    </row>
    <row r="571" spans="1:9" ht="21.9" customHeight="1">
      <c r="A571" s="8"/>
      <c r="B571" s="133"/>
      <c r="C571" s="133"/>
      <c r="D571" s="133"/>
      <c r="E571" s="133"/>
      <c r="F571" s="134"/>
      <c r="G571" s="134"/>
      <c r="H571" s="197"/>
      <c r="I571" s="134"/>
    </row>
    <row r="572" spans="1:9" ht="21.9" customHeight="1">
      <c r="A572" s="9"/>
      <c r="B572" s="133"/>
      <c r="C572" s="133"/>
      <c r="D572" s="133"/>
      <c r="E572" s="133"/>
      <c r="F572" s="135"/>
      <c r="G572" s="135"/>
      <c r="H572" s="520"/>
      <c r="I572" s="135"/>
    </row>
    <row r="573" spans="1:9" ht="21.9" customHeight="1">
      <c r="A573" s="8"/>
      <c r="B573" s="133"/>
      <c r="C573" s="133"/>
      <c r="D573" s="133"/>
      <c r="E573" s="133"/>
      <c r="F573" s="134"/>
      <c r="G573" s="134"/>
      <c r="H573" s="197"/>
      <c r="I573" s="134"/>
    </row>
    <row r="574" spans="1:9" ht="21.9" customHeight="1">
      <c r="A574" s="9"/>
      <c r="B574" s="133"/>
      <c r="C574" s="133"/>
      <c r="D574" s="133"/>
      <c r="E574" s="133"/>
      <c r="F574" s="135"/>
      <c r="G574" s="135"/>
      <c r="H574" s="520"/>
      <c r="I574" s="135"/>
    </row>
    <row r="575" spans="1:9" ht="21.9" customHeight="1">
      <c r="A575" s="9"/>
      <c r="B575" s="133"/>
      <c r="C575" s="133"/>
      <c r="D575" s="133"/>
      <c r="E575" s="133"/>
      <c r="F575" s="135"/>
      <c r="G575" s="135"/>
      <c r="H575" s="520"/>
      <c r="I575" s="135"/>
    </row>
    <row r="576" spans="1:9" ht="21.9" customHeight="1">
      <c r="A576" s="8"/>
      <c r="B576" s="133"/>
      <c r="C576" s="133"/>
      <c r="D576" s="133"/>
      <c r="E576" s="133"/>
      <c r="F576" s="134"/>
      <c r="G576" s="134"/>
      <c r="H576" s="197"/>
      <c r="I576" s="134"/>
    </row>
    <row r="577" spans="1:9" ht="21.9" customHeight="1">
      <c r="A577" s="8"/>
      <c r="B577" s="133"/>
      <c r="C577" s="133"/>
      <c r="D577" s="133"/>
      <c r="E577" s="133"/>
      <c r="F577" s="134"/>
      <c r="G577" s="134"/>
      <c r="H577" s="197"/>
      <c r="I577" s="134"/>
    </row>
    <row r="578" spans="1:9" ht="21.9" customHeight="1">
      <c r="A578" s="8"/>
      <c r="B578" s="133"/>
      <c r="C578" s="133"/>
      <c r="D578" s="133"/>
      <c r="E578" s="133"/>
      <c r="F578" s="134"/>
      <c r="G578" s="134"/>
      <c r="H578" s="197"/>
      <c r="I578" s="134"/>
    </row>
    <row r="579" spans="1:9" ht="21.9" customHeight="1">
      <c r="A579" s="9"/>
      <c r="B579" s="133"/>
      <c r="C579" s="133"/>
      <c r="D579" s="133"/>
      <c r="E579" s="133"/>
      <c r="F579" s="135"/>
      <c r="G579" s="135"/>
      <c r="H579" s="520"/>
      <c r="I579" s="135"/>
    </row>
    <row r="580" spans="1:9" ht="21.9" customHeight="1">
      <c r="A580" s="9"/>
      <c r="B580" s="133"/>
      <c r="C580" s="133"/>
      <c r="D580" s="133"/>
      <c r="E580" s="133"/>
      <c r="F580" s="135"/>
      <c r="G580" s="135"/>
      <c r="H580" s="520"/>
      <c r="I580" s="135"/>
    </row>
    <row r="581" spans="1:9" ht="21.9" customHeight="1">
      <c r="A581" s="9"/>
      <c r="B581" s="133"/>
      <c r="C581" s="133"/>
      <c r="D581" s="133"/>
      <c r="E581" s="133"/>
      <c r="F581" s="135"/>
      <c r="G581" s="135"/>
      <c r="H581" s="520"/>
      <c r="I581" s="135"/>
    </row>
    <row r="582" spans="1:9" ht="21.9" customHeight="1">
      <c r="A582" s="9"/>
      <c r="B582" s="133"/>
      <c r="C582" s="133"/>
      <c r="D582" s="133"/>
      <c r="E582" s="133"/>
      <c r="F582" s="135"/>
      <c r="G582" s="135"/>
      <c r="H582" s="520"/>
      <c r="I582" s="135"/>
    </row>
    <row r="583" spans="1:9" ht="21.9" customHeight="1">
      <c r="A583" s="9"/>
      <c r="B583" s="133"/>
      <c r="C583" s="133"/>
      <c r="D583" s="133"/>
      <c r="E583" s="133"/>
      <c r="F583" s="135"/>
      <c r="G583" s="135"/>
      <c r="H583" s="520"/>
      <c r="I583" s="135"/>
    </row>
    <row r="584" spans="1:9" ht="21.9" customHeight="1">
      <c r="A584" s="9"/>
      <c r="B584" s="133"/>
      <c r="C584" s="133"/>
      <c r="D584" s="133"/>
      <c r="E584" s="133"/>
      <c r="F584" s="135"/>
      <c r="G584" s="135"/>
      <c r="H584" s="520"/>
      <c r="I584" s="135"/>
    </row>
    <row r="585" spans="1:9" ht="21.9" customHeight="1">
      <c r="A585" s="8"/>
      <c r="B585" s="133"/>
      <c r="C585" s="133"/>
      <c r="D585" s="133"/>
      <c r="E585" s="133"/>
      <c r="F585" s="134"/>
      <c r="G585" s="134"/>
      <c r="H585" s="197"/>
      <c r="I585" s="134"/>
    </row>
    <row r="586" spans="1:9" ht="21.9" customHeight="1">
      <c r="A586" s="8"/>
      <c r="B586" s="133"/>
      <c r="C586" s="133"/>
      <c r="D586" s="133"/>
      <c r="E586" s="133"/>
      <c r="F586" s="134"/>
      <c r="G586" s="134"/>
      <c r="H586" s="197"/>
      <c r="I586" s="134"/>
    </row>
    <row r="587" spans="1:9" ht="21.9" customHeight="1">
      <c r="A587" s="8"/>
      <c r="B587" s="133"/>
      <c r="C587" s="133"/>
      <c r="D587" s="133"/>
      <c r="E587" s="133"/>
      <c r="F587" s="134"/>
      <c r="G587" s="134"/>
      <c r="H587" s="197"/>
      <c r="I587" s="134"/>
    </row>
    <row r="588" spans="1:9" ht="21.9" customHeight="1">
      <c r="A588" s="8"/>
      <c r="B588" s="133"/>
      <c r="C588" s="133"/>
      <c r="D588" s="133"/>
      <c r="E588" s="133"/>
      <c r="F588" s="134"/>
      <c r="G588" s="134"/>
      <c r="H588" s="197"/>
      <c r="I588" s="134"/>
    </row>
    <row r="589" spans="1:9" ht="21.9" customHeight="1">
      <c r="A589" s="8"/>
      <c r="B589" s="133"/>
      <c r="C589" s="133"/>
      <c r="D589" s="133"/>
      <c r="E589" s="133"/>
      <c r="F589" s="134"/>
      <c r="G589" s="134"/>
      <c r="H589" s="197"/>
      <c r="I589" s="134"/>
    </row>
    <row r="590" spans="1:9" ht="21.9" customHeight="1">
      <c r="A590" s="8"/>
      <c r="B590" s="133"/>
      <c r="C590" s="133"/>
      <c r="D590" s="133"/>
      <c r="E590" s="133"/>
      <c r="F590" s="134"/>
      <c r="G590" s="134"/>
      <c r="H590" s="197"/>
      <c r="I590" s="134"/>
    </row>
    <row r="591" spans="1:9" ht="21.9" customHeight="1">
      <c r="A591" s="8"/>
      <c r="B591" s="133"/>
      <c r="C591" s="133"/>
      <c r="D591" s="133"/>
      <c r="E591" s="133"/>
      <c r="F591" s="134"/>
      <c r="G591" s="134"/>
      <c r="H591" s="197"/>
      <c r="I591" s="134"/>
    </row>
    <row r="592" spans="1:9" ht="21.9" customHeight="1">
      <c r="A592" s="8"/>
      <c r="B592" s="133"/>
      <c r="C592" s="133"/>
      <c r="D592" s="133"/>
      <c r="E592" s="133"/>
      <c r="F592" s="134"/>
      <c r="G592" s="134"/>
      <c r="H592" s="197"/>
      <c r="I592" s="134"/>
    </row>
    <row r="593" spans="1:9" ht="21.9" customHeight="1">
      <c r="A593" s="8"/>
      <c r="B593" s="133"/>
      <c r="C593" s="133"/>
      <c r="D593" s="133"/>
      <c r="E593" s="133"/>
      <c r="F593" s="134"/>
      <c r="G593" s="134"/>
      <c r="H593" s="197"/>
      <c r="I593" s="134"/>
    </row>
    <row r="594" spans="1:9" ht="21.9" customHeight="1">
      <c r="A594" s="8"/>
      <c r="B594" s="133"/>
      <c r="C594" s="133"/>
      <c r="D594" s="133"/>
      <c r="E594" s="133"/>
      <c r="F594" s="134"/>
      <c r="G594" s="134"/>
      <c r="H594" s="197"/>
      <c r="I594" s="134"/>
    </row>
    <row r="595" spans="1:9" ht="21.9" customHeight="1">
      <c r="A595" s="8"/>
      <c r="B595" s="133"/>
      <c r="C595" s="133"/>
      <c r="D595" s="133"/>
      <c r="E595" s="133"/>
      <c r="F595" s="134"/>
      <c r="G595" s="134"/>
      <c r="H595" s="197"/>
      <c r="I595" s="134"/>
    </row>
    <row r="596" spans="1:9" ht="21.9" customHeight="1">
      <c r="A596" s="8"/>
      <c r="B596" s="133"/>
      <c r="C596" s="133"/>
      <c r="D596" s="133"/>
      <c r="E596" s="133"/>
      <c r="F596" s="134"/>
      <c r="G596" s="134"/>
      <c r="H596" s="197"/>
      <c r="I596" s="134"/>
    </row>
    <row r="597" spans="1:9" ht="21.9" customHeight="1">
      <c r="A597" s="9"/>
      <c r="B597" s="133"/>
      <c r="C597" s="133"/>
      <c r="D597" s="133"/>
      <c r="E597" s="133"/>
      <c r="F597" s="135"/>
      <c r="G597" s="135"/>
      <c r="H597" s="520"/>
      <c r="I597" s="135"/>
    </row>
    <row r="598" spans="1:9" ht="21.9" customHeight="1">
      <c r="A598" s="9"/>
      <c r="B598" s="133"/>
      <c r="C598" s="133"/>
      <c r="D598" s="133"/>
      <c r="E598" s="133"/>
      <c r="F598" s="135"/>
      <c r="G598" s="135"/>
      <c r="H598" s="520"/>
      <c r="I598" s="135"/>
    </row>
    <row r="599" spans="1:9" ht="21.9" customHeight="1">
      <c r="A599" s="9"/>
      <c r="B599" s="133"/>
      <c r="C599" s="133"/>
      <c r="D599" s="133"/>
      <c r="E599" s="133"/>
      <c r="F599" s="135"/>
      <c r="G599" s="135"/>
      <c r="H599" s="520"/>
      <c r="I599" s="135"/>
    </row>
    <row r="600" spans="1:9" ht="21.9" customHeight="1">
      <c r="A600" s="9"/>
      <c r="B600" s="133"/>
      <c r="C600" s="133"/>
      <c r="D600" s="133"/>
      <c r="E600" s="133"/>
      <c r="F600" s="135"/>
      <c r="G600" s="135"/>
      <c r="H600" s="520"/>
      <c r="I600" s="135"/>
    </row>
    <row r="601" spans="1:9" ht="21.9" customHeight="1">
      <c r="A601" s="9"/>
      <c r="B601" s="133"/>
      <c r="C601" s="133"/>
      <c r="D601" s="133"/>
      <c r="E601" s="133"/>
      <c r="F601" s="135"/>
      <c r="G601" s="135"/>
      <c r="H601" s="520"/>
      <c r="I601" s="135"/>
    </row>
    <row r="602" spans="1:9" ht="21.9" customHeight="1">
      <c r="A602" s="9"/>
      <c r="B602" s="133"/>
      <c r="C602" s="133"/>
      <c r="D602" s="133"/>
      <c r="E602" s="133"/>
      <c r="F602" s="135"/>
      <c r="G602" s="135"/>
      <c r="H602" s="520"/>
      <c r="I602" s="135"/>
    </row>
    <row r="603" spans="1:9" ht="21.9" customHeight="1">
      <c r="A603" s="9"/>
      <c r="B603" s="133"/>
      <c r="C603" s="133"/>
      <c r="D603" s="133"/>
      <c r="E603" s="133"/>
      <c r="F603" s="135"/>
      <c r="G603" s="135"/>
      <c r="H603" s="520"/>
      <c r="I603" s="135"/>
    </row>
    <row r="604" spans="1:9" ht="21.9" customHeight="1">
      <c r="A604" s="9"/>
      <c r="B604" s="133"/>
      <c r="C604" s="133"/>
      <c r="D604" s="133"/>
      <c r="E604" s="133"/>
      <c r="F604" s="135"/>
      <c r="G604" s="135"/>
      <c r="H604" s="520"/>
      <c r="I604" s="135"/>
    </row>
    <row r="605" spans="1:9" ht="21.9" customHeight="1">
      <c r="A605" s="9"/>
      <c r="B605" s="133"/>
      <c r="C605" s="133"/>
      <c r="D605" s="133"/>
      <c r="E605" s="133"/>
      <c r="F605" s="135"/>
      <c r="G605" s="135"/>
      <c r="H605" s="520"/>
      <c r="I605" s="135"/>
    </row>
    <row r="606" spans="1:9" ht="21.9" customHeight="1">
      <c r="A606" s="9"/>
      <c r="B606" s="133"/>
      <c r="C606" s="133"/>
      <c r="D606" s="133"/>
      <c r="E606" s="133"/>
      <c r="F606" s="135"/>
      <c r="G606" s="135"/>
      <c r="H606" s="520"/>
      <c r="I606" s="135"/>
    </row>
    <row r="607" spans="1:9" ht="21.9" customHeight="1">
      <c r="A607" s="9"/>
      <c r="B607" s="133"/>
      <c r="C607" s="133"/>
      <c r="D607" s="133"/>
      <c r="E607" s="133"/>
      <c r="F607" s="135"/>
      <c r="G607" s="135"/>
      <c r="H607" s="520"/>
      <c r="I607" s="135"/>
    </row>
    <row r="608" spans="1:9" ht="21.9" customHeight="1">
      <c r="A608" s="8"/>
      <c r="B608" s="133"/>
      <c r="C608" s="133"/>
      <c r="D608" s="133"/>
      <c r="E608" s="133"/>
      <c r="F608" s="134"/>
      <c r="G608" s="134"/>
      <c r="H608" s="197"/>
      <c r="I608" s="134"/>
    </row>
    <row r="609" spans="1:9" ht="21.9" customHeight="1">
      <c r="A609" s="8"/>
      <c r="B609" s="133"/>
      <c r="C609" s="133"/>
      <c r="D609" s="133"/>
      <c r="E609" s="133"/>
      <c r="F609" s="134"/>
      <c r="G609" s="134"/>
      <c r="H609" s="197"/>
      <c r="I609" s="134"/>
    </row>
    <row r="610" spans="1:9" ht="21.9" customHeight="1">
      <c r="A610" s="8"/>
      <c r="B610" s="133"/>
      <c r="C610" s="133"/>
      <c r="D610" s="133"/>
      <c r="E610" s="133"/>
      <c r="F610" s="134"/>
      <c r="G610" s="134"/>
      <c r="H610" s="197"/>
      <c r="I610" s="134"/>
    </row>
    <row r="611" spans="1:9" ht="21.9" customHeight="1">
      <c r="A611" s="8"/>
      <c r="B611" s="133"/>
      <c r="C611" s="133"/>
      <c r="D611" s="133"/>
      <c r="E611" s="133"/>
      <c r="F611" s="134"/>
      <c r="G611" s="134"/>
      <c r="H611" s="197"/>
      <c r="I611" s="134"/>
    </row>
    <row r="612" spans="1:9" ht="21.9" customHeight="1">
      <c r="A612" s="8"/>
      <c r="B612" s="133"/>
      <c r="C612" s="133"/>
      <c r="D612" s="133"/>
      <c r="E612" s="133"/>
      <c r="F612" s="134"/>
      <c r="G612" s="134"/>
      <c r="H612" s="197"/>
      <c r="I612" s="134"/>
    </row>
    <row r="613" spans="1:9" ht="21.9" customHeight="1">
      <c r="A613" s="8"/>
      <c r="B613" s="133"/>
      <c r="C613" s="133"/>
      <c r="D613" s="133"/>
      <c r="E613" s="133"/>
      <c r="F613" s="134"/>
      <c r="G613" s="134"/>
      <c r="H613" s="197"/>
      <c r="I613" s="134"/>
    </row>
    <row r="614" spans="1:9" ht="21.9" customHeight="1">
      <c r="A614" s="8"/>
      <c r="B614" s="133"/>
      <c r="C614" s="133"/>
      <c r="D614" s="133"/>
      <c r="E614" s="133"/>
      <c r="F614" s="134"/>
      <c r="G614" s="134"/>
      <c r="H614" s="197"/>
      <c r="I614" s="134"/>
    </row>
    <row r="615" spans="1:9" ht="21.9" customHeight="1">
      <c r="A615" s="9"/>
      <c r="B615" s="133"/>
      <c r="C615" s="133"/>
      <c r="D615" s="133"/>
      <c r="E615" s="133"/>
      <c r="F615" s="135"/>
      <c r="G615" s="135"/>
      <c r="H615" s="520"/>
      <c r="I615" s="135"/>
    </row>
    <row r="616" spans="1:9" ht="21.9" customHeight="1">
      <c r="A616" s="9"/>
      <c r="B616" s="133"/>
      <c r="C616" s="133"/>
      <c r="D616" s="133"/>
      <c r="E616" s="133"/>
      <c r="F616" s="135"/>
      <c r="G616" s="135"/>
      <c r="H616" s="520"/>
      <c r="I616" s="135"/>
    </row>
    <row r="617" spans="1:9" ht="21.9" customHeight="1">
      <c r="A617" s="9"/>
      <c r="B617" s="133"/>
      <c r="C617" s="133"/>
      <c r="D617" s="133"/>
      <c r="E617" s="133"/>
      <c r="F617" s="135"/>
      <c r="G617" s="135"/>
      <c r="H617" s="520"/>
      <c r="I617" s="135"/>
    </row>
    <row r="618" spans="1:9" ht="21.9" customHeight="1">
      <c r="A618" s="9"/>
      <c r="B618" s="133"/>
      <c r="C618" s="133"/>
      <c r="D618" s="133"/>
      <c r="E618" s="133"/>
      <c r="F618" s="135"/>
      <c r="G618" s="135"/>
      <c r="H618" s="520"/>
      <c r="I618" s="135"/>
    </row>
    <row r="619" spans="1:9" ht="21.9" customHeight="1">
      <c r="A619" s="9"/>
      <c r="B619" s="133"/>
      <c r="C619" s="133"/>
      <c r="D619" s="133"/>
      <c r="E619" s="133"/>
      <c r="F619" s="135"/>
      <c r="G619" s="135"/>
      <c r="H619" s="520"/>
      <c r="I619" s="135"/>
    </row>
    <row r="620" spans="1:9" ht="21.9" customHeight="1">
      <c r="A620" s="8"/>
      <c r="B620" s="133"/>
      <c r="C620" s="133"/>
      <c r="D620" s="133"/>
      <c r="E620" s="133"/>
      <c r="F620" s="134"/>
      <c r="G620" s="134"/>
      <c r="H620" s="197"/>
      <c r="I620" s="134"/>
    </row>
    <row r="621" spans="1:9" ht="21.9" customHeight="1">
      <c r="A621" s="8"/>
      <c r="B621" s="133"/>
      <c r="C621" s="133"/>
      <c r="D621" s="133"/>
      <c r="E621" s="133"/>
      <c r="F621" s="134"/>
      <c r="G621" s="134"/>
      <c r="H621" s="197"/>
      <c r="I621" s="134"/>
    </row>
    <row r="622" spans="1:9" ht="21.9" customHeight="1">
      <c r="A622" s="8"/>
      <c r="B622" s="133"/>
      <c r="C622" s="133"/>
      <c r="D622" s="133"/>
      <c r="E622" s="133"/>
      <c r="F622" s="134"/>
      <c r="G622" s="134"/>
      <c r="H622" s="197"/>
      <c r="I622" s="134"/>
    </row>
    <row r="623" spans="1:9" ht="21.9" customHeight="1">
      <c r="A623" s="9"/>
      <c r="B623" s="133"/>
      <c r="C623" s="133"/>
      <c r="D623" s="133"/>
      <c r="E623" s="133"/>
      <c r="F623" s="135"/>
      <c r="G623" s="135"/>
      <c r="H623" s="520"/>
      <c r="I623" s="135"/>
    </row>
    <row r="624" spans="1:9" ht="21.9" customHeight="1">
      <c r="A624" s="9"/>
      <c r="B624" s="133"/>
      <c r="C624" s="133"/>
      <c r="D624" s="133"/>
      <c r="E624" s="133"/>
      <c r="F624" s="135"/>
      <c r="G624" s="135"/>
      <c r="H624" s="520"/>
      <c r="I624" s="135"/>
    </row>
    <row r="625" spans="1:9" ht="21.9" customHeight="1">
      <c r="A625" s="8"/>
      <c r="B625" s="133"/>
      <c r="C625" s="133"/>
      <c r="D625" s="133"/>
      <c r="E625" s="133"/>
      <c r="F625" s="134"/>
      <c r="G625" s="134"/>
      <c r="H625" s="197"/>
      <c r="I625" s="134"/>
    </row>
    <row r="626" spans="1:9" ht="21.9" customHeight="1">
      <c r="A626" s="8"/>
      <c r="B626" s="133"/>
      <c r="C626" s="133"/>
      <c r="D626" s="133"/>
      <c r="E626" s="133"/>
      <c r="F626" s="134"/>
      <c r="G626" s="134"/>
      <c r="H626" s="197"/>
      <c r="I626" s="134"/>
    </row>
    <row r="627" spans="1:9" ht="21.9" customHeight="1">
      <c r="A627" s="9"/>
      <c r="B627" s="133"/>
      <c r="C627" s="133"/>
      <c r="D627" s="133"/>
      <c r="E627" s="133"/>
      <c r="F627" s="135"/>
      <c r="G627" s="135"/>
      <c r="H627" s="520"/>
      <c r="I627" s="135"/>
    </row>
    <row r="628" spans="1:9" ht="21.9" customHeight="1">
      <c r="A628" s="9"/>
      <c r="B628" s="133"/>
      <c r="C628" s="133"/>
      <c r="D628" s="133"/>
      <c r="E628" s="133"/>
      <c r="F628" s="135"/>
      <c r="G628" s="135"/>
      <c r="H628" s="520"/>
      <c r="I628" s="135"/>
    </row>
    <row r="629" spans="1:9" ht="21.9" customHeight="1">
      <c r="A629" s="9"/>
      <c r="B629" s="133"/>
      <c r="C629" s="133"/>
      <c r="D629" s="133"/>
      <c r="E629" s="133"/>
      <c r="F629" s="135"/>
      <c r="G629" s="135"/>
      <c r="H629" s="520"/>
      <c r="I629" s="135"/>
    </row>
    <row r="630" spans="1:9" ht="21.9" customHeight="1">
      <c r="A630" s="9"/>
      <c r="B630" s="133"/>
      <c r="C630" s="133"/>
      <c r="D630" s="133"/>
      <c r="E630" s="133"/>
      <c r="F630" s="135"/>
      <c r="G630" s="135"/>
      <c r="H630" s="520"/>
      <c r="I630" s="135"/>
    </row>
    <row r="631" spans="1:9" ht="21.9" customHeight="1">
      <c r="A631" s="9"/>
      <c r="B631" s="133"/>
      <c r="C631" s="133"/>
      <c r="D631" s="133"/>
      <c r="E631" s="133"/>
      <c r="F631" s="135"/>
      <c r="G631" s="135"/>
      <c r="H631" s="520"/>
      <c r="I631" s="135"/>
    </row>
    <row r="632" spans="1:9" ht="21.9" customHeight="1">
      <c r="A632" s="9"/>
      <c r="B632" s="133"/>
      <c r="C632" s="133"/>
      <c r="D632" s="133"/>
      <c r="E632" s="133"/>
      <c r="F632" s="135"/>
      <c r="G632" s="135"/>
      <c r="H632" s="520"/>
      <c r="I632" s="135"/>
    </row>
    <row r="633" spans="1:9" ht="21.9" customHeight="1">
      <c r="A633" s="9"/>
      <c r="B633" s="133"/>
      <c r="C633" s="133"/>
      <c r="D633" s="133"/>
      <c r="E633" s="133"/>
      <c r="F633" s="135"/>
      <c r="G633" s="135"/>
      <c r="H633" s="520"/>
      <c r="I633" s="135"/>
    </row>
    <row r="634" spans="1:9" ht="21.9" customHeight="1">
      <c r="A634" s="9"/>
      <c r="B634" s="133"/>
      <c r="C634" s="133"/>
      <c r="D634" s="133"/>
      <c r="E634" s="133"/>
      <c r="F634" s="135"/>
      <c r="G634" s="135"/>
      <c r="H634" s="520"/>
      <c r="I634" s="135"/>
    </row>
    <row r="635" spans="1:9" ht="21.9" customHeight="1">
      <c r="A635" s="9"/>
      <c r="B635" s="133"/>
      <c r="C635" s="133"/>
      <c r="D635" s="133"/>
      <c r="E635" s="133"/>
      <c r="F635" s="135"/>
      <c r="G635" s="135"/>
      <c r="H635" s="520"/>
      <c r="I635" s="135"/>
    </row>
    <row r="636" spans="1:9" ht="21.9" customHeight="1">
      <c r="A636" s="8"/>
      <c r="B636" s="133"/>
      <c r="C636" s="133"/>
      <c r="D636" s="133"/>
      <c r="E636" s="133"/>
      <c r="F636" s="134"/>
      <c r="G636" s="134"/>
      <c r="H636" s="197"/>
      <c r="I636" s="134"/>
    </row>
    <row r="637" spans="1:9" ht="21.9" customHeight="1">
      <c r="A637" s="8"/>
      <c r="B637" s="133"/>
      <c r="C637" s="133"/>
      <c r="D637" s="133"/>
      <c r="E637" s="133"/>
      <c r="F637" s="134"/>
      <c r="G637" s="134"/>
      <c r="H637" s="197"/>
      <c r="I637" s="134"/>
    </row>
    <row r="638" spans="1:9" ht="21.9" customHeight="1">
      <c r="A638" s="9"/>
      <c r="B638" s="133"/>
      <c r="C638" s="133"/>
      <c r="D638" s="133"/>
      <c r="E638" s="133"/>
      <c r="F638" s="135"/>
      <c r="G638" s="135"/>
      <c r="H638" s="520"/>
      <c r="I638" s="135"/>
    </row>
    <row r="639" spans="1:9" ht="21.9" customHeight="1">
      <c r="A639" s="9"/>
      <c r="B639" s="133"/>
      <c r="C639" s="133"/>
      <c r="D639" s="133"/>
      <c r="E639" s="133"/>
      <c r="F639" s="135"/>
      <c r="G639" s="135"/>
      <c r="H639" s="520"/>
      <c r="I639" s="135"/>
    </row>
    <row r="640" spans="1:9" ht="21.9" customHeight="1">
      <c r="A640" s="9"/>
      <c r="B640" s="133"/>
      <c r="C640" s="133"/>
      <c r="D640" s="133"/>
      <c r="E640" s="133"/>
      <c r="F640" s="135"/>
      <c r="G640" s="135"/>
      <c r="H640" s="520"/>
      <c r="I640" s="135"/>
    </row>
    <row r="641" spans="1:9" ht="21.9" customHeight="1">
      <c r="A641" s="9"/>
      <c r="B641" s="133"/>
      <c r="C641" s="133"/>
      <c r="D641" s="133"/>
      <c r="E641" s="133"/>
      <c r="F641" s="135"/>
      <c r="G641" s="135"/>
      <c r="H641" s="520"/>
      <c r="I641" s="135"/>
    </row>
    <row r="642" spans="1:9" ht="21.9" customHeight="1">
      <c r="A642" s="9"/>
      <c r="B642" s="133"/>
      <c r="C642" s="133"/>
      <c r="D642" s="133"/>
      <c r="E642" s="133"/>
      <c r="F642" s="135"/>
      <c r="G642" s="135"/>
      <c r="H642" s="520"/>
      <c r="I642" s="135"/>
    </row>
    <row r="643" spans="1:9" ht="21.9" customHeight="1">
      <c r="A643" s="9"/>
      <c r="B643" s="133"/>
      <c r="C643" s="133"/>
      <c r="D643" s="133"/>
      <c r="E643" s="133"/>
      <c r="F643" s="135"/>
      <c r="G643" s="135"/>
      <c r="H643" s="520"/>
      <c r="I643" s="135"/>
    </row>
    <row r="644" spans="1:9" ht="21.9" customHeight="1">
      <c r="A644" s="9"/>
      <c r="B644" s="133"/>
      <c r="C644" s="133"/>
      <c r="D644" s="133"/>
      <c r="E644" s="133"/>
      <c r="F644" s="135"/>
      <c r="G644" s="135"/>
      <c r="H644" s="520"/>
      <c r="I644" s="135"/>
    </row>
    <row r="645" spans="1:9" ht="21.9" customHeight="1">
      <c r="A645" s="9"/>
      <c r="B645" s="133"/>
      <c r="C645" s="133"/>
      <c r="D645" s="133"/>
      <c r="E645" s="133"/>
      <c r="F645" s="135"/>
      <c r="G645" s="135"/>
      <c r="H645" s="520"/>
      <c r="I645" s="135"/>
    </row>
    <row r="646" spans="1:9" ht="21.9" customHeight="1">
      <c r="A646" s="9"/>
      <c r="B646" s="133"/>
      <c r="C646" s="133"/>
      <c r="D646" s="133"/>
      <c r="E646" s="133"/>
      <c r="F646" s="135"/>
      <c r="G646" s="135"/>
      <c r="H646" s="520"/>
      <c r="I646" s="135"/>
    </row>
    <row r="647" spans="1:9" ht="21.9" customHeight="1">
      <c r="A647" s="9"/>
      <c r="B647" s="133"/>
      <c r="C647" s="133"/>
      <c r="D647" s="133"/>
      <c r="E647" s="133"/>
      <c r="F647" s="135"/>
      <c r="G647" s="135"/>
      <c r="H647" s="520"/>
      <c r="I647" s="135"/>
    </row>
    <row r="648" spans="1:9" ht="21.9" customHeight="1">
      <c r="A648" s="9"/>
      <c r="B648" s="133"/>
      <c r="C648" s="133"/>
      <c r="D648" s="133"/>
      <c r="E648" s="133"/>
      <c r="F648" s="135"/>
      <c r="G648" s="135"/>
      <c r="H648" s="520"/>
      <c r="I648" s="135"/>
    </row>
    <row r="649" spans="1:9" ht="21.9" customHeight="1">
      <c r="A649" s="9"/>
      <c r="B649" s="133"/>
      <c r="C649" s="133"/>
      <c r="D649" s="133"/>
      <c r="E649" s="133"/>
      <c r="F649" s="135"/>
      <c r="G649" s="135"/>
      <c r="H649" s="520"/>
      <c r="I649" s="135"/>
    </row>
    <row r="650" spans="1:9" ht="21.9" customHeight="1">
      <c r="A650" s="9"/>
      <c r="B650" s="133"/>
      <c r="C650" s="133"/>
      <c r="D650" s="133"/>
      <c r="E650" s="133"/>
      <c r="F650" s="135"/>
      <c r="G650" s="135"/>
      <c r="H650" s="520"/>
      <c r="I650" s="135"/>
    </row>
    <row r="651" spans="1:9" ht="21.9" customHeight="1">
      <c r="A651" s="9"/>
      <c r="B651" s="133"/>
      <c r="C651" s="133"/>
      <c r="D651" s="133"/>
      <c r="E651" s="133"/>
      <c r="F651" s="135"/>
      <c r="G651" s="135"/>
      <c r="H651" s="520"/>
      <c r="I651" s="135"/>
    </row>
    <row r="652" spans="1:9" ht="21.9" customHeight="1">
      <c r="A652" s="9"/>
      <c r="B652" s="133"/>
      <c r="C652" s="133"/>
      <c r="D652" s="133"/>
      <c r="E652" s="133"/>
      <c r="F652" s="135"/>
      <c r="G652" s="135"/>
      <c r="H652" s="520"/>
      <c r="I652" s="135"/>
    </row>
    <row r="653" spans="1:9" ht="21.9" customHeight="1">
      <c r="A653" s="9"/>
      <c r="B653" s="133"/>
      <c r="C653" s="133"/>
      <c r="D653" s="133"/>
      <c r="E653" s="133"/>
      <c r="F653" s="135"/>
      <c r="G653" s="135"/>
      <c r="H653" s="520"/>
      <c r="I653" s="135"/>
    </row>
    <row r="654" spans="1:9" ht="21.9" customHeight="1">
      <c r="A654" s="9"/>
      <c r="B654" s="133"/>
      <c r="C654" s="133"/>
      <c r="D654" s="133"/>
      <c r="E654" s="133"/>
      <c r="F654" s="135"/>
      <c r="G654" s="135"/>
      <c r="H654" s="520"/>
      <c r="I654" s="135"/>
    </row>
    <row r="655" spans="1:9" ht="21.9" customHeight="1">
      <c r="A655" s="8"/>
      <c r="B655" s="133"/>
      <c r="C655" s="133"/>
      <c r="D655" s="133"/>
      <c r="E655" s="133"/>
      <c r="F655" s="134"/>
      <c r="G655" s="134"/>
      <c r="H655" s="197"/>
      <c r="I655" s="134"/>
    </row>
    <row r="656" spans="1:9" ht="21.9" customHeight="1">
      <c r="A656" s="8"/>
      <c r="B656" s="133"/>
      <c r="C656" s="133"/>
      <c r="D656" s="133"/>
      <c r="E656" s="133"/>
      <c r="F656" s="134"/>
      <c r="G656" s="134"/>
      <c r="H656" s="197"/>
      <c r="I656" s="134"/>
    </row>
    <row r="657" spans="1:23" ht="21.9" customHeight="1">
      <c r="A657" s="8"/>
      <c r="B657" s="133"/>
      <c r="C657" s="133"/>
      <c r="D657" s="133"/>
      <c r="E657" s="133"/>
      <c r="F657" s="134"/>
      <c r="G657" s="134"/>
      <c r="H657" s="197"/>
      <c r="I657" s="134"/>
    </row>
    <row r="658" spans="1:23" ht="21.9" customHeight="1">
      <c r="A658" s="8"/>
      <c r="B658" s="133"/>
      <c r="C658" s="133"/>
      <c r="D658" s="133"/>
      <c r="E658" s="133"/>
      <c r="F658" s="134"/>
      <c r="G658" s="134"/>
      <c r="H658" s="197"/>
      <c r="I658" s="134"/>
    </row>
    <row r="659" spans="1:23" ht="21.9" customHeight="1">
      <c r="A659" s="9"/>
      <c r="B659" s="133"/>
      <c r="C659" s="133"/>
      <c r="D659" s="133"/>
      <c r="E659" s="133"/>
      <c r="F659" s="135"/>
      <c r="G659" s="135"/>
      <c r="H659" s="520"/>
      <c r="I659" s="135"/>
    </row>
    <row r="660" spans="1:23" ht="21.9" customHeight="1">
      <c r="A660" s="8"/>
      <c r="B660" s="133"/>
      <c r="C660" s="133"/>
      <c r="D660" s="133"/>
      <c r="E660" s="133"/>
      <c r="F660" s="134"/>
      <c r="G660" s="134"/>
      <c r="H660" s="197"/>
      <c r="I660" s="134"/>
    </row>
    <row r="661" spans="1:23" ht="21.9" customHeight="1">
      <c r="A661" s="8"/>
      <c r="B661" s="133"/>
      <c r="C661" s="133"/>
      <c r="D661" s="133"/>
      <c r="E661" s="133"/>
      <c r="F661" s="134"/>
      <c r="G661" s="134"/>
      <c r="H661" s="197"/>
      <c r="I661" s="134"/>
    </row>
    <row r="662" spans="1:23" ht="21.9" customHeight="1">
      <c r="A662" s="9"/>
      <c r="B662" s="133"/>
      <c r="C662" s="133"/>
      <c r="D662" s="133"/>
      <c r="E662" s="133"/>
      <c r="F662" s="135"/>
      <c r="G662" s="135"/>
      <c r="H662" s="520"/>
      <c r="I662" s="135"/>
    </row>
    <row r="663" spans="1:23" ht="21.9" customHeight="1">
      <c r="A663" s="9"/>
      <c r="B663" s="133"/>
      <c r="C663" s="133"/>
      <c r="D663" s="133"/>
      <c r="E663" s="133"/>
      <c r="F663" s="135"/>
      <c r="G663" s="135"/>
      <c r="H663" s="520"/>
      <c r="I663" s="135"/>
    </row>
    <row r="664" spans="1:23" ht="21.9" customHeight="1">
      <c r="A664" s="9"/>
      <c r="B664" s="133"/>
      <c r="C664" s="133"/>
      <c r="D664" s="133"/>
      <c r="E664" s="133"/>
      <c r="F664" s="135"/>
      <c r="G664" s="135"/>
      <c r="H664" s="520"/>
      <c r="I664" s="135"/>
    </row>
    <row r="665" spans="1:23" ht="21.9" customHeight="1">
      <c r="A665" s="9"/>
      <c r="B665" s="133"/>
      <c r="C665" s="133"/>
      <c r="D665" s="133"/>
      <c r="E665" s="133"/>
      <c r="F665" s="135"/>
      <c r="G665" s="135"/>
      <c r="H665" s="520"/>
      <c r="I665" s="135"/>
    </row>
    <row r="666" spans="1:23" ht="21.9" customHeight="1">
      <c r="A666" s="9"/>
      <c r="B666" s="133"/>
      <c r="C666" s="133"/>
      <c r="D666" s="133"/>
      <c r="E666" s="133"/>
      <c r="F666" s="135"/>
      <c r="G666" s="135"/>
      <c r="H666" s="520"/>
      <c r="I666" s="135"/>
    </row>
    <row r="667" spans="1:23" s="139" customFormat="1" ht="21.9" customHeight="1">
      <c r="A667" s="9"/>
      <c r="B667" s="133"/>
      <c r="C667" s="133"/>
      <c r="D667" s="133"/>
      <c r="E667" s="133"/>
      <c r="F667" s="135"/>
      <c r="G667" s="135"/>
      <c r="H667" s="520"/>
      <c r="I667" s="135"/>
      <c r="J667" s="266"/>
      <c r="K667" s="544"/>
      <c r="L667" s="138"/>
      <c r="M667" s="215"/>
      <c r="N667" s="215"/>
      <c r="O667" s="215"/>
      <c r="P667" s="215"/>
      <c r="Q667" s="215"/>
      <c r="R667" s="215"/>
      <c r="S667" s="215"/>
      <c r="T667" s="215"/>
      <c r="U667" s="215"/>
      <c r="V667" s="216"/>
      <c r="W667" s="216"/>
    </row>
    <row r="668" spans="1:23" ht="21.9" customHeight="1">
      <c r="A668" s="9"/>
      <c r="B668" s="133"/>
      <c r="C668" s="133"/>
      <c r="D668" s="133"/>
      <c r="E668" s="133"/>
      <c r="F668" s="135"/>
      <c r="G668" s="135"/>
      <c r="H668" s="520"/>
      <c r="I668" s="135"/>
    </row>
    <row r="669" spans="1:23" ht="21.9" customHeight="1">
      <c r="A669" s="9"/>
      <c r="B669" s="133"/>
      <c r="C669" s="133"/>
      <c r="D669" s="133"/>
      <c r="E669" s="133"/>
      <c r="F669" s="135"/>
      <c r="G669" s="135"/>
      <c r="H669" s="520"/>
      <c r="I669" s="135"/>
    </row>
    <row r="670" spans="1:23" ht="21.9" customHeight="1">
      <c r="A670" s="9"/>
      <c r="B670" s="133"/>
      <c r="C670" s="133"/>
      <c r="D670" s="133"/>
      <c r="E670" s="133"/>
      <c r="F670" s="135"/>
      <c r="G670" s="135"/>
      <c r="H670" s="520"/>
      <c r="I670" s="135"/>
    </row>
    <row r="671" spans="1:23" ht="21.9" customHeight="1">
      <c r="A671" s="9"/>
      <c r="B671" s="133"/>
      <c r="C671" s="133"/>
      <c r="D671" s="133"/>
      <c r="E671" s="133"/>
      <c r="F671" s="135"/>
      <c r="G671" s="135"/>
      <c r="H671" s="520"/>
      <c r="I671" s="135"/>
    </row>
    <row r="672" spans="1:23" ht="21.9" customHeight="1">
      <c r="A672" s="9"/>
      <c r="B672" s="133"/>
      <c r="C672" s="133"/>
      <c r="D672" s="133"/>
      <c r="E672" s="133"/>
      <c r="F672" s="135"/>
      <c r="G672" s="135"/>
      <c r="H672" s="520"/>
      <c r="I672" s="135"/>
    </row>
    <row r="673" spans="1:9" ht="21.9" customHeight="1">
      <c r="A673" s="9"/>
      <c r="B673" s="133"/>
      <c r="C673" s="133"/>
      <c r="D673" s="133"/>
      <c r="E673" s="133"/>
      <c r="F673" s="135"/>
      <c r="G673" s="135"/>
      <c r="H673" s="520"/>
      <c r="I673" s="135"/>
    </row>
    <row r="674" spans="1:9" ht="21.9" customHeight="1">
      <c r="A674" s="9"/>
      <c r="B674" s="133"/>
      <c r="C674" s="133"/>
      <c r="D674" s="133"/>
      <c r="E674" s="133"/>
      <c r="F674" s="135"/>
      <c r="G674" s="135"/>
      <c r="H674" s="520"/>
      <c r="I674" s="135"/>
    </row>
    <row r="675" spans="1:9" ht="21.9" customHeight="1">
      <c r="A675" s="9"/>
      <c r="B675" s="133"/>
      <c r="C675" s="133"/>
      <c r="D675" s="133"/>
      <c r="E675" s="133"/>
      <c r="F675" s="135"/>
      <c r="G675" s="135"/>
      <c r="H675" s="520"/>
      <c r="I675" s="135"/>
    </row>
    <row r="676" spans="1:9" ht="21.9" customHeight="1">
      <c r="A676" s="9"/>
      <c r="B676" s="133"/>
      <c r="C676" s="133"/>
      <c r="D676" s="133"/>
      <c r="E676" s="133"/>
      <c r="F676" s="135"/>
      <c r="G676" s="135"/>
      <c r="H676" s="520"/>
      <c r="I676" s="135"/>
    </row>
    <row r="677" spans="1:9" ht="21.9" customHeight="1">
      <c r="A677" s="9"/>
      <c r="B677" s="133"/>
      <c r="C677" s="133"/>
      <c r="D677" s="133"/>
      <c r="E677" s="133"/>
      <c r="F677" s="135"/>
      <c r="G677" s="135"/>
      <c r="H677" s="520"/>
      <c r="I677" s="135"/>
    </row>
    <row r="678" spans="1:9" ht="21.9" customHeight="1">
      <c r="A678" s="9"/>
      <c r="B678" s="133"/>
      <c r="C678" s="133"/>
      <c r="D678" s="133"/>
      <c r="E678" s="133"/>
      <c r="F678" s="135"/>
      <c r="G678" s="135"/>
      <c r="H678" s="520"/>
      <c r="I678" s="135"/>
    </row>
    <row r="679" spans="1:9" ht="21.9" customHeight="1">
      <c r="A679" s="9"/>
      <c r="B679" s="133"/>
      <c r="C679" s="133"/>
      <c r="D679" s="133"/>
      <c r="E679" s="133"/>
      <c r="F679" s="135"/>
      <c r="G679" s="135"/>
      <c r="H679" s="520"/>
      <c r="I679" s="135"/>
    </row>
    <row r="680" spans="1:9" ht="21.9" customHeight="1">
      <c r="A680" s="9"/>
      <c r="B680" s="133"/>
      <c r="C680" s="133"/>
      <c r="D680" s="133"/>
      <c r="E680" s="133"/>
      <c r="F680" s="135"/>
      <c r="G680" s="135"/>
      <c r="H680" s="520"/>
      <c r="I680" s="135"/>
    </row>
    <row r="681" spans="1:9" ht="21.9" customHeight="1">
      <c r="A681" s="9"/>
      <c r="B681" s="133"/>
      <c r="C681" s="133"/>
      <c r="D681" s="133"/>
      <c r="E681" s="133"/>
      <c r="F681" s="135"/>
      <c r="G681" s="135"/>
      <c r="H681" s="520"/>
      <c r="I681" s="135"/>
    </row>
    <row r="682" spans="1:9" ht="21.9" customHeight="1">
      <c r="A682" s="9"/>
      <c r="B682" s="133"/>
      <c r="C682" s="133"/>
      <c r="D682" s="133"/>
      <c r="E682" s="133"/>
      <c r="F682" s="135"/>
      <c r="G682" s="135"/>
      <c r="H682" s="520"/>
      <c r="I682" s="135"/>
    </row>
    <row r="683" spans="1:9" ht="21.9" customHeight="1">
      <c r="A683" s="9"/>
      <c r="B683" s="133"/>
      <c r="C683" s="133"/>
      <c r="D683" s="133"/>
      <c r="E683" s="133"/>
      <c r="F683" s="135"/>
      <c r="G683" s="135"/>
      <c r="H683" s="520"/>
      <c r="I683" s="135"/>
    </row>
    <row r="684" spans="1:9" ht="21.9" customHeight="1">
      <c r="A684" s="8"/>
      <c r="B684" s="133"/>
      <c r="C684" s="133"/>
      <c r="D684" s="133"/>
      <c r="E684" s="133"/>
      <c r="F684" s="134"/>
      <c r="G684" s="134"/>
      <c r="H684" s="197"/>
      <c r="I684" s="134"/>
    </row>
    <row r="685" spans="1:9" ht="21.9" customHeight="1">
      <c r="A685" s="8"/>
      <c r="B685" s="133"/>
      <c r="C685" s="133"/>
      <c r="D685" s="133"/>
      <c r="E685" s="133"/>
      <c r="F685" s="134"/>
      <c r="G685" s="134"/>
      <c r="H685" s="197"/>
      <c r="I685" s="134"/>
    </row>
    <row r="686" spans="1:9" ht="21.9" customHeight="1">
      <c r="A686" s="8"/>
      <c r="B686" s="133"/>
      <c r="C686" s="133"/>
      <c r="D686" s="133"/>
      <c r="E686" s="133"/>
      <c r="F686" s="134"/>
      <c r="G686" s="134"/>
      <c r="H686" s="197"/>
      <c r="I686" s="134"/>
    </row>
    <row r="687" spans="1:9" ht="21.9" customHeight="1">
      <c r="A687" s="8"/>
      <c r="B687" s="133"/>
      <c r="C687" s="133"/>
      <c r="D687" s="133"/>
      <c r="E687" s="133"/>
      <c r="F687" s="134"/>
      <c r="G687" s="134"/>
      <c r="H687" s="197"/>
      <c r="I687" s="134"/>
    </row>
    <row r="688" spans="1:9" ht="21.9" customHeight="1">
      <c r="A688" s="8"/>
      <c r="B688" s="133"/>
      <c r="C688" s="133"/>
      <c r="D688" s="133"/>
      <c r="E688" s="133"/>
      <c r="F688" s="134"/>
      <c r="G688" s="134"/>
      <c r="H688" s="197"/>
      <c r="I688" s="134"/>
    </row>
    <row r="689" spans="1:9" ht="21.9" customHeight="1">
      <c r="A689" s="9"/>
      <c r="B689" s="133"/>
      <c r="C689" s="133"/>
      <c r="D689" s="133"/>
      <c r="E689" s="133"/>
      <c r="F689" s="135"/>
      <c r="G689" s="135"/>
      <c r="H689" s="520"/>
      <c r="I689" s="135"/>
    </row>
    <row r="690" spans="1:9" ht="21.9" customHeight="1">
      <c r="A690" s="9"/>
      <c r="B690" s="133"/>
      <c r="C690" s="133"/>
      <c r="D690" s="133"/>
      <c r="E690" s="133"/>
      <c r="F690" s="135"/>
      <c r="G690" s="135"/>
      <c r="H690" s="520"/>
      <c r="I690" s="135"/>
    </row>
    <row r="691" spans="1:9" ht="21.9" customHeight="1">
      <c r="A691" s="9"/>
      <c r="B691" s="133"/>
      <c r="C691" s="133"/>
      <c r="D691" s="133"/>
      <c r="E691" s="133"/>
      <c r="F691" s="135"/>
      <c r="G691" s="135"/>
      <c r="H691" s="520"/>
      <c r="I691" s="135"/>
    </row>
    <row r="692" spans="1:9" ht="21.9" customHeight="1">
      <c r="A692" s="9"/>
      <c r="B692" s="133"/>
      <c r="C692" s="133"/>
      <c r="D692" s="133"/>
      <c r="E692" s="133"/>
      <c r="F692" s="135"/>
      <c r="G692" s="135"/>
      <c r="H692" s="520"/>
      <c r="I692" s="135"/>
    </row>
    <row r="693" spans="1:9" ht="21.9" customHeight="1">
      <c r="A693" s="9"/>
      <c r="B693" s="133"/>
      <c r="C693" s="133"/>
      <c r="D693" s="133"/>
      <c r="E693" s="133"/>
      <c r="F693" s="135"/>
      <c r="G693" s="135"/>
      <c r="H693" s="520"/>
      <c r="I693" s="135"/>
    </row>
    <row r="694" spans="1:9" ht="21.9" customHeight="1">
      <c r="A694" s="9"/>
      <c r="B694" s="133"/>
      <c r="C694" s="133"/>
      <c r="D694" s="133"/>
      <c r="E694" s="133"/>
      <c r="F694" s="135"/>
      <c r="G694" s="135"/>
      <c r="H694" s="520"/>
      <c r="I694" s="135"/>
    </row>
    <row r="695" spans="1:9" ht="21.9" customHeight="1">
      <c r="A695" s="9"/>
      <c r="B695" s="133"/>
      <c r="C695" s="133"/>
      <c r="D695" s="133"/>
      <c r="E695" s="133"/>
      <c r="F695" s="135"/>
      <c r="G695" s="135"/>
      <c r="H695" s="520"/>
      <c r="I695" s="135"/>
    </row>
    <row r="696" spans="1:9" ht="21.9" customHeight="1">
      <c r="A696" s="9"/>
      <c r="B696" s="133"/>
      <c r="C696" s="133"/>
      <c r="D696" s="133"/>
      <c r="E696" s="133"/>
      <c r="F696" s="135"/>
      <c r="G696" s="135"/>
      <c r="H696" s="520"/>
      <c r="I696" s="135"/>
    </row>
    <row r="697" spans="1:9" ht="21.9" customHeight="1">
      <c r="A697" s="8"/>
      <c r="B697" s="133"/>
      <c r="C697" s="133"/>
      <c r="D697" s="133"/>
      <c r="E697" s="133"/>
      <c r="F697" s="134"/>
      <c r="G697" s="134"/>
      <c r="H697" s="197"/>
      <c r="I697" s="134"/>
    </row>
    <row r="698" spans="1:9" ht="21.9" customHeight="1">
      <c r="A698" s="9"/>
      <c r="B698" s="133"/>
      <c r="C698" s="133"/>
      <c r="D698" s="133"/>
      <c r="E698" s="133"/>
      <c r="F698" s="135"/>
      <c r="G698" s="135"/>
      <c r="H698" s="520"/>
      <c r="I698" s="135"/>
    </row>
    <row r="699" spans="1:9" ht="21.9" customHeight="1">
      <c r="A699" s="9"/>
      <c r="B699" s="133"/>
      <c r="C699" s="133"/>
      <c r="D699" s="133"/>
      <c r="E699" s="133"/>
      <c r="F699" s="135"/>
      <c r="G699" s="135"/>
      <c r="H699" s="520"/>
      <c r="I699" s="135"/>
    </row>
    <row r="700" spans="1:9" ht="21.9" customHeight="1">
      <c r="A700" s="9"/>
      <c r="B700" s="133"/>
      <c r="C700" s="133"/>
      <c r="D700" s="133"/>
      <c r="E700" s="133"/>
      <c r="F700" s="135"/>
      <c r="G700" s="135"/>
      <c r="H700" s="520"/>
      <c r="I700" s="135"/>
    </row>
    <row r="701" spans="1:9" ht="21.9" customHeight="1">
      <c r="A701" s="9"/>
      <c r="B701" s="133"/>
      <c r="C701" s="133"/>
      <c r="D701" s="133"/>
      <c r="E701" s="133"/>
      <c r="F701" s="135"/>
      <c r="G701" s="135"/>
      <c r="H701" s="520"/>
      <c r="I701" s="135"/>
    </row>
    <row r="702" spans="1:9" ht="21.9" customHeight="1">
      <c r="A702" s="9"/>
      <c r="B702" s="133"/>
      <c r="C702" s="133"/>
      <c r="D702" s="133"/>
      <c r="E702" s="133"/>
      <c r="F702" s="135"/>
      <c r="G702" s="135"/>
      <c r="H702" s="520"/>
      <c r="I702" s="135"/>
    </row>
    <row r="703" spans="1:9" ht="21.9" customHeight="1">
      <c r="A703" s="9"/>
      <c r="B703" s="133"/>
      <c r="C703" s="133"/>
      <c r="D703" s="133"/>
      <c r="E703" s="133"/>
      <c r="F703" s="135"/>
      <c r="G703" s="135"/>
      <c r="H703" s="520"/>
      <c r="I703" s="135"/>
    </row>
    <row r="704" spans="1:9" ht="21.9" customHeight="1">
      <c r="A704" s="9"/>
      <c r="B704" s="133"/>
      <c r="C704" s="133"/>
      <c r="D704" s="133"/>
      <c r="E704" s="133"/>
      <c r="F704" s="135"/>
      <c r="G704" s="135"/>
      <c r="H704" s="520"/>
      <c r="I704" s="135"/>
    </row>
    <row r="705" spans="1:9" ht="21.9" customHeight="1">
      <c r="A705" s="9"/>
      <c r="B705" s="133"/>
      <c r="C705" s="133"/>
      <c r="D705" s="133"/>
      <c r="E705" s="133"/>
      <c r="F705" s="135"/>
      <c r="G705" s="135"/>
      <c r="H705" s="520"/>
      <c r="I705" s="135"/>
    </row>
    <row r="706" spans="1:9" ht="21.9" customHeight="1">
      <c r="A706" s="9"/>
      <c r="B706" s="133"/>
      <c r="C706" s="133"/>
      <c r="D706" s="133"/>
      <c r="E706" s="133"/>
      <c r="F706" s="135"/>
      <c r="G706" s="135"/>
      <c r="H706" s="520"/>
      <c r="I706" s="135"/>
    </row>
    <row r="707" spans="1:9" ht="21.9" customHeight="1">
      <c r="A707" s="9"/>
      <c r="B707" s="133"/>
      <c r="C707" s="133"/>
      <c r="D707" s="133"/>
      <c r="E707" s="133"/>
      <c r="F707" s="135"/>
      <c r="G707" s="135"/>
      <c r="H707" s="520"/>
      <c r="I707" s="135"/>
    </row>
    <row r="708" spans="1:9" ht="21.9" customHeight="1">
      <c r="A708" s="9"/>
      <c r="B708" s="133"/>
      <c r="C708" s="133"/>
      <c r="D708" s="133"/>
      <c r="E708" s="133"/>
      <c r="F708" s="135"/>
      <c r="G708" s="135"/>
      <c r="H708" s="520"/>
      <c r="I708" s="135"/>
    </row>
    <row r="709" spans="1:9" ht="21.9" customHeight="1">
      <c r="A709" s="9"/>
      <c r="B709" s="133"/>
      <c r="C709" s="133"/>
      <c r="D709" s="133"/>
      <c r="E709" s="133"/>
      <c r="F709" s="135"/>
      <c r="G709" s="135"/>
      <c r="H709" s="520"/>
      <c r="I709" s="135"/>
    </row>
    <row r="710" spans="1:9" ht="21.9" customHeight="1">
      <c r="A710" s="9"/>
      <c r="B710" s="133"/>
      <c r="C710" s="133"/>
      <c r="D710" s="133"/>
      <c r="E710" s="133"/>
      <c r="F710" s="135"/>
      <c r="G710" s="135"/>
      <c r="H710" s="520"/>
      <c r="I710" s="135"/>
    </row>
    <row r="711" spans="1:9" ht="21.9" customHeight="1">
      <c r="A711" s="9"/>
      <c r="B711" s="133"/>
      <c r="C711" s="133"/>
      <c r="D711" s="133"/>
      <c r="E711" s="133"/>
      <c r="F711" s="135"/>
      <c r="G711" s="135"/>
      <c r="H711" s="520"/>
      <c r="I711" s="135"/>
    </row>
    <row r="712" spans="1:9" ht="21.9" customHeight="1">
      <c r="A712" s="9"/>
      <c r="B712" s="133"/>
      <c r="C712" s="133"/>
      <c r="D712" s="133"/>
      <c r="E712" s="133"/>
      <c r="F712" s="135"/>
      <c r="G712" s="135"/>
      <c r="H712" s="520"/>
      <c r="I712" s="135"/>
    </row>
    <row r="713" spans="1:9" ht="21.9" customHeight="1">
      <c r="A713" s="9"/>
      <c r="B713" s="133"/>
      <c r="C713" s="133"/>
      <c r="D713" s="133"/>
      <c r="E713" s="133"/>
      <c r="F713" s="135"/>
      <c r="G713" s="135"/>
      <c r="H713" s="520"/>
      <c r="I713" s="135"/>
    </row>
    <row r="714" spans="1:9" ht="21.9" customHeight="1">
      <c r="A714" s="9"/>
      <c r="B714" s="133"/>
      <c r="C714" s="133"/>
      <c r="D714" s="133"/>
      <c r="E714" s="133"/>
      <c r="F714" s="135"/>
      <c r="G714" s="135"/>
      <c r="H714" s="520"/>
      <c r="I714" s="135"/>
    </row>
    <row r="715" spans="1:9" ht="21.9" customHeight="1">
      <c r="A715" s="9"/>
      <c r="B715" s="133"/>
      <c r="C715" s="133"/>
      <c r="D715" s="133"/>
      <c r="E715" s="133"/>
      <c r="F715" s="135"/>
      <c r="G715" s="135"/>
      <c r="H715" s="520"/>
      <c r="I715" s="135"/>
    </row>
    <row r="716" spans="1:9" ht="21.9" customHeight="1">
      <c r="A716" s="9"/>
      <c r="B716" s="133"/>
      <c r="C716" s="133"/>
      <c r="D716" s="133"/>
      <c r="E716" s="133"/>
      <c r="F716" s="135"/>
      <c r="G716" s="135"/>
      <c r="H716" s="520"/>
      <c r="I716" s="135"/>
    </row>
    <row r="717" spans="1:9" ht="21.9" customHeight="1">
      <c r="A717" s="9"/>
      <c r="B717" s="133"/>
      <c r="C717" s="133"/>
      <c r="D717" s="133"/>
      <c r="E717" s="133"/>
      <c r="F717" s="135"/>
      <c r="G717" s="135"/>
      <c r="H717" s="520"/>
      <c r="I717" s="135"/>
    </row>
    <row r="718" spans="1:9" ht="21.9" customHeight="1">
      <c r="A718" s="9"/>
      <c r="B718" s="133"/>
      <c r="C718" s="133"/>
      <c r="D718" s="133"/>
      <c r="E718" s="133"/>
      <c r="F718" s="135"/>
      <c r="G718" s="135"/>
      <c r="H718" s="520"/>
      <c r="I718" s="135"/>
    </row>
    <row r="719" spans="1:9" ht="21.9" customHeight="1">
      <c r="A719" s="9"/>
      <c r="B719" s="133"/>
      <c r="C719" s="133"/>
      <c r="D719" s="133"/>
      <c r="E719" s="133"/>
      <c r="F719" s="135"/>
      <c r="G719" s="135"/>
      <c r="H719" s="520"/>
      <c r="I719" s="135"/>
    </row>
    <row r="720" spans="1:9" ht="21.9" customHeight="1">
      <c r="A720" s="9"/>
      <c r="B720" s="133"/>
      <c r="C720" s="133"/>
      <c r="D720" s="133"/>
      <c r="E720" s="133"/>
      <c r="F720" s="135"/>
      <c r="G720" s="135"/>
      <c r="H720" s="520"/>
      <c r="I720" s="135"/>
    </row>
    <row r="721" spans="1:229" ht="21.9" customHeight="1">
      <c r="A721" s="8"/>
      <c r="B721" s="133"/>
      <c r="C721" s="133"/>
      <c r="D721" s="133"/>
      <c r="E721" s="133"/>
      <c r="F721" s="134"/>
      <c r="G721" s="134"/>
      <c r="H721" s="197"/>
      <c r="I721" s="134"/>
    </row>
    <row r="722" spans="1:229" ht="21.9" customHeight="1">
      <c r="A722" s="8"/>
      <c r="B722" s="133"/>
      <c r="C722" s="133"/>
      <c r="D722" s="133"/>
      <c r="E722" s="133"/>
      <c r="F722" s="134"/>
      <c r="G722" s="134"/>
      <c r="H722" s="197"/>
      <c r="I722" s="134"/>
    </row>
    <row r="723" spans="1:229" ht="21.9" customHeight="1">
      <c r="A723" s="8"/>
      <c r="B723" s="133"/>
      <c r="C723" s="133"/>
      <c r="D723" s="133"/>
      <c r="E723" s="133"/>
      <c r="F723" s="134"/>
      <c r="G723" s="134"/>
      <c r="H723" s="197"/>
      <c r="I723" s="134"/>
    </row>
    <row r="724" spans="1:229" ht="21.9" customHeight="1">
      <c r="A724" s="9"/>
      <c r="B724" s="133"/>
      <c r="C724" s="133"/>
      <c r="D724" s="133"/>
      <c r="E724" s="133"/>
      <c r="F724" s="135"/>
      <c r="G724" s="135"/>
      <c r="H724" s="520"/>
      <c r="I724" s="135"/>
    </row>
    <row r="725" spans="1:229" ht="21.9" customHeight="1">
      <c r="A725" s="9"/>
      <c r="B725" s="133"/>
      <c r="C725" s="133"/>
      <c r="D725" s="133"/>
      <c r="E725" s="133"/>
      <c r="F725" s="135"/>
      <c r="G725" s="135"/>
      <c r="H725" s="520"/>
      <c r="I725" s="135"/>
    </row>
    <row r="726" spans="1:229" ht="21.9" customHeight="1">
      <c r="A726" s="9"/>
      <c r="B726" s="133"/>
      <c r="C726" s="133"/>
      <c r="D726" s="133"/>
      <c r="E726" s="133"/>
      <c r="F726" s="135"/>
      <c r="G726" s="135"/>
      <c r="H726" s="520"/>
      <c r="I726" s="135"/>
    </row>
    <row r="727" spans="1:229" ht="21.9" customHeight="1">
      <c r="A727" s="9"/>
      <c r="B727" s="133"/>
      <c r="C727" s="133"/>
      <c r="D727" s="133"/>
      <c r="E727" s="133"/>
      <c r="F727" s="135"/>
      <c r="G727" s="135"/>
      <c r="H727" s="520"/>
      <c r="I727" s="135"/>
    </row>
    <row r="728" spans="1:229" ht="21.9" customHeight="1">
      <c r="A728" s="8"/>
      <c r="B728" s="133"/>
      <c r="C728" s="133"/>
      <c r="D728" s="133"/>
      <c r="E728" s="133"/>
      <c r="F728" s="134"/>
      <c r="G728" s="134"/>
      <c r="H728" s="197"/>
      <c r="I728" s="134"/>
    </row>
    <row r="729" spans="1:229" ht="21.9" customHeight="1">
      <c r="A729" s="8"/>
      <c r="B729" s="133"/>
      <c r="C729" s="133"/>
      <c r="D729" s="133"/>
      <c r="E729" s="133"/>
      <c r="F729" s="134"/>
      <c r="G729" s="134"/>
      <c r="H729" s="197"/>
      <c r="I729" s="134"/>
    </row>
    <row r="730" spans="1:229" ht="21.9" customHeight="1">
      <c r="A730" s="9"/>
      <c r="B730" s="133"/>
      <c r="C730" s="133"/>
      <c r="D730" s="133"/>
      <c r="E730" s="133"/>
      <c r="F730" s="135"/>
      <c r="G730" s="135"/>
      <c r="H730" s="520"/>
      <c r="I730" s="135"/>
    </row>
    <row r="731" spans="1:229" ht="21.9" customHeight="1">
      <c r="A731" s="9"/>
      <c r="B731" s="133"/>
      <c r="C731" s="133"/>
      <c r="D731" s="133"/>
      <c r="E731" s="133"/>
      <c r="F731" s="135"/>
      <c r="G731" s="135"/>
      <c r="H731" s="520"/>
      <c r="I731" s="135"/>
    </row>
    <row r="732" spans="1:229" ht="21.9" customHeight="1">
      <c r="A732" s="8"/>
      <c r="B732" s="133"/>
      <c r="C732" s="133"/>
      <c r="D732" s="133"/>
      <c r="E732" s="133"/>
      <c r="F732" s="134"/>
      <c r="G732" s="134"/>
      <c r="H732" s="197"/>
      <c r="I732" s="134"/>
    </row>
    <row r="733" spans="1:229" ht="21.9" customHeight="1">
      <c r="A733" s="9"/>
      <c r="B733" s="133"/>
      <c r="C733" s="133"/>
      <c r="D733" s="133"/>
      <c r="E733" s="133"/>
      <c r="F733" s="135"/>
      <c r="G733" s="135"/>
      <c r="H733" s="520"/>
      <c r="I733" s="135"/>
    </row>
    <row r="734" spans="1:229" ht="21.9" customHeight="1">
      <c r="A734" s="9"/>
      <c r="B734" s="133"/>
      <c r="C734" s="133"/>
      <c r="D734" s="133"/>
      <c r="E734" s="133"/>
      <c r="F734" s="135"/>
      <c r="G734" s="135"/>
      <c r="H734" s="520"/>
      <c r="I734" s="135"/>
    </row>
    <row r="735" spans="1:229" ht="21.9" customHeight="1">
      <c r="A735" s="9"/>
      <c r="B735" s="133"/>
      <c r="C735" s="133"/>
      <c r="D735" s="133"/>
      <c r="E735" s="133"/>
      <c r="F735" s="135"/>
      <c r="G735" s="135"/>
      <c r="H735" s="520"/>
      <c r="I735" s="135"/>
      <c r="J735" s="256"/>
      <c r="K735" s="545"/>
      <c r="L735" s="140"/>
      <c r="M735" s="140"/>
      <c r="N735" s="140"/>
      <c r="O735" s="140"/>
      <c r="P735" s="140"/>
      <c r="Q735" s="140"/>
      <c r="R735" s="140"/>
      <c r="S735" s="140"/>
      <c r="T735" s="140"/>
      <c r="U735" s="140"/>
      <c r="V735" s="140"/>
      <c r="W735" s="140"/>
      <c r="X735" s="140"/>
      <c r="Y735" s="140"/>
      <c r="Z735" s="140"/>
      <c r="AA735" s="140"/>
      <c r="AB735" s="140"/>
      <c r="AC735" s="140"/>
      <c r="AD735" s="140"/>
      <c r="AE735" s="140"/>
      <c r="AF735" s="140"/>
      <c r="AG735" s="140"/>
      <c r="AH735" s="140"/>
      <c r="AI735" s="140"/>
      <c r="AJ735" s="140"/>
      <c r="AK735" s="140"/>
      <c r="AL735" s="140"/>
      <c r="AM735" s="140"/>
      <c r="AN735" s="140"/>
      <c r="AO735" s="140"/>
      <c r="AP735" s="140"/>
      <c r="AQ735" s="140"/>
      <c r="AR735" s="140"/>
      <c r="AS735" s="140"/>
      <c r="AT735" s="140"/>
      <c r="AU735" s="140"/>
      <c r="AV735" s="140"/>
      <c r="AW735" s="140"/>
      <c r="AX735" s="140"/>
      <c r="AY735" s="140"/>
      <c r="AZ735" s="140"/>
      <c r="BA735" s="140"/>
      <c r="BB735" s="140"/>
      <c r="BC735" s="140"/>
      <c r="BD735" s="140"/>
      <c r="BE735" s="140"/>
      <c r="BF735" s="140"/>
      <c r="BG735" s="140"/>
      <c r="BH735" s="140"/>
      <c r="BI735" s="140"/>
      <c r="BJ735" s="140"/>
      <c r="BK735" s="140"/>
      <c r="BL735" s="140"/>
      <c r="BM735" s="140"/>
      <c r="BN735" s="140"/>
      <c r="BO735" s="140"/>
      <c r="BP735" s="140"/>
      <c r="BQ735" s="140"/>
      <c r="BR735" s="140"/>
      <c r="BS735" s="140"/>
      <c r="BT735" s="140"/>
      <c r="BU735" s="140"/>
      <c r="BV735" s="140"/>
      <c r="BW735" s="140"/>
      <c r="BX735" s="140"/>
      <c r="BY735" s="140"/>
      <c r="BZ735" s="140"/>
      <c r="CA735" s="140"/>
      <c r="CB735" s="140"/>
      <c r="CC735" s="140"/>
      <c r="CD735" s="140"/>
      <c r="CE735" s="140"/>
      <c r="CF735" s="140"/>
      <c r="CG735" s="140"/>
      <c r="CH735" s="140"/>
      <c r="CI735" s="140"/>
      <c r="CJ735" s="140"/>
      <c r="CK735" s="140"/>
      <c r="CL735" s="140"/>
      <c r="CM735" s="140"/>
      <c r="CN735" s="140"/>
      <c r="CO735" s="140"/>
      <c r="CP735" s="140"/>
      <c r="CQ735" s="140"/>
      <c r="CR735" s="140"/>
      <c r="CS735" s="140"/>
      <c r="CT735" s="140"/>
      <c r="CU735" s="140"/>
      <c r="CV735" s="140"/>
      <c r="CW735" s="140"/>
      <c r="CX735" s="140"/>
      <c r="CY735" s="140"/>
      <c r="CZ735" s="140"/>
      <c r="DA735" s="140"/>
      <c r="DB735" s="140"/>
      <c r="DC735" s="140"/>
      <c r="DD735" s="140"/>
      <c r="DE735" s="140"/>
      <c r="DF735" s="140"/>
      <c r="DG735" s="140"/>
      <c r="DH735" s="140"/>
      <c r="DI735" s="140"/>
      <c r="DJ735" s="140"/>
      <c r="DK735" s="140"/>
      <c r="DL735" s="140"/>
      <c r="DM735" s="140"/>
      <c r="DN735" s="140"/>
      <c r="DO735" s="140"/>
      <c r="DP735" s="140"/>
      <c r="DQ735" s="140"/>
      <c r="DR735" s="140"/>
      <c r="DS735" s="140"/>
      <c r="DT735" s="140"/>
      <c r="DU735" s="140"/>
      <c r="DV735" s="140"/>
      <c r="DW735" s="140"/>
      <c r="DX735" s="140"/>
      <c r="DY735" s="140"/>
      <c r="DZ735" s="140"/>
      <c r="EA735" s="140"/>
      <c r="EB735" s="140"/>
      <c r="EC735" s="140"/>
      <c r="ED735" s="140"/>
      <c r="EE735" s="140"/>
      <c r="EF735" s="140"/>
      <c r="EG735" s="140"/>
      <c r="EH735" s="140"/>
      <c r="EI735" s="140"/>
      <c r="EJ735" s="140"/>
      <c r="EK735" s="140"/>
      <c r="EL735" s="140"/>
      <c r="EM735" s="140"/>
      <c r="EN735" s="140"/>
      <c r="EO735" s="140"/>
      <c r="EP735" s="140"/>
      <c r="EQ735" s="140"/>
      <c r="ER735" s="140"/>
      <c r="ES735" s="140"/>
      <c r="ET735" s="140"/>
      <c r="EU735" s="140"/>
      <c r="EV735" s="140"/>
      <c r="EW735" s="140"/>
      <c r="EX735" s="140"/>
      <c r="EY735" s="140"/>
      <c r="EZ735" s="140"/>
      <c r="FA735" s="140"/>
      <c r="FB735" s="140"/>
      <c r="FC735" s="140"/>
      <c r="FD735" s="140"/>
      <c r="FE735" s="140"/>
      <c r="FF735" s="140"/>
      <c r="FG735" s="140"/>
      <c r="FH735" s="140"/>
      <c r="FI735" s="140"/>
      <c r="FJ735" s="140"/>
      <c r="FK735" s="140"/>
      <c r="FL735" s="140"/>
      <c r="FM735" s="140"/>
      <c r="FN735" s="140"/>
      <c r="FO735" s="140"/>
      <c r="FP735" s="140"/>
      <c r="FQ735" s="140"/>
      <c r="FR735" s="140"/>
      <c r="FS735" s="140"/>
      <c r="FT735" s="140"/>
      <c r="FU735" s="140"/>
      <c r="FV735" s="140"/>
      <c r="FW735" s="140"/>
      <c r="FX735" s="140"/>
      <c r="FY735" s="140"/>
      <c r="FZ735" s="140"/>
      <c r="GA735" s="140"/>
      <c r="GB735" s="140"/>
      <c r="GC735" s="140"/>
      <c r="GD735" s="140"/>
      <c r="GE735" s="140"/>
      <c r="GF735" s="140"/>
      <c r="GG735" s="140"/>
      <c r="GH735" s="140"/>
      <c r="GI735" s="140"/>
      <c r="GJ735" s="140"/>
      <c r="GK735" s="140"/>
      <c r="GL735" s="140"/>
      <c r="GM735" s="140"/>
      <c r="GN735" s="140"/>
      <c r="GO735" s="140"/>
      <c r="GP735" s="140"/>
      <c r="GQ735" s="140"/>
      <c r="GR735" s="140"/>
      <c r="GS735" s="140"/>
      <c r="GT735" s="140"/>
      <c r="GU735" s="140"/>
      <c r="GV735" s="140"/>
      <c r="GW735" s="140"/>
      <c r="GX735" s="140"/>
      <c r="GY735" s="140"/>
      <c r="GZ735" s="140"/>
      <c r="HA735" s="140"/>
      <c r="HB735" s="140"/>
      <c r="HC735" s="140"/>
      <c r="HD735" s="140"/>
      <c r="HE735" s="140"/>
      <c r="HF735" s="140"/>
      <c r="HG735" s="140"/>
      <c r="HH735" s="140"/>
      <c r="HI735" s="140"/>
      <c r="HJ735" s="140"/>
      <c r="HK735" s="140"/>
      <c r="HL735" s="140"/>
      <c r="HM735" s="140"/>
      <c r="HN735" s="140"/>
      <c r="HO735" s="140"/>
      <c r="HP735" s="140"/>
      <c r="HQ735" s="140"/>
      <c r="HR735" s="140"/>
      <c r="HS735" s="140"/>
      <c r="HT735" s="140"/>
      <c r="HU735" s="141"/>
    </row>
    <row r="736" spans="1:229" ht="21.9" customHeight="1">
      <c r="A736" s="9"/>
      <c r="B736" s="133"/>
      <c r="C736" s="133"/>
      <c r="D736" s="133"/>
      <c r="E736" s="133"/>
      <c r="F736" s="135"/>
      <c r="G736" s="135"/>
      <c r="H736" s="520"/>
      <c r="I736" s="135"/>
      <c r="J736" s="256"/>
      <c r="K736" s="545"/>
      <c r="L736" s="140"/>
      <c r="M736" s="140"/>
      <c r="N736" s="140"/>
      <c r="O736" s="140"/>
      <c r="P736" s="140"/>
      <c r="Q736" s="140"/>
      <c r="R736" s="140"/>
      <c r="S736" s="140"/>
      <c r="T736" s="140"/>
      <c r="U736" s="140"/>
      <c r="V736" s="140"/>
      <c r="W736" s="140"/>
      <c r="X736" s="140"/>
      <c r="Y736" s="140"/>
      <c r="Z736" s="140"/>
      <c r="AA736" s="140"/>
      <c r="AB736" s="140"/>
      <c r="AC736" s="140"/>
      <c r="AD736" s="140"/>
      <c r="AE736" s="140"/>
      <c r="AF736" s="140"/>
      <c r="AG736" s="140"/>
      <c r="AH736" s="140"/>
      <c r="AI736" s="140"/>
      <c r="AJ736" s="140"/>
      <c r="AK736" s="140"/>
      <c r="AL736" s="140"/>
      <c r="AM736" s="140"/>
      <c r="AN736" s="140"/>
      <c r="AO736" s="140"/>
      <c r="AP736" s="140"/>
      <c r="AQ736" s="140"/>
      <c r="AR736" s="140"/>
      <c r="AS736" s="140"/>
      <c r="AT736" s="140"/>
      <c r="AU736" s="140"/>
      <c r="AV736" s="140"/>
      <c r="AW736" s="140"/>
      <c r="AX736" s="140"/>
      <c r="AY736" s="140"/>
      <c r="AZ736" s="140"/>
      <c r="BA736" s="140"/>
      <c r="BB736" s="140"/>
      <c r="BC736" s="140"/>
      <c r="BD736" s="140"/>
      <c r="BE736" s="140"/>
      <c r="BF736" s="140"/>
      <c r="BG736" s="140"/>
      <c r="BH736" s="140"/>
      <c r="BI736" s="140"/>
      <c r="BJ736" s="140"/>
      <c r="BK736" s="140"/>
      <c r="BL736" s="140"/>
      <c r="BM736" s="140"/>
      <c r="BN736" s="140"/>
      <c r="BO736" s="140"/>
      <c r="BP736" s="140"/>
      <c r="BQ736" s="140"/>
      <c r="BR736" s="140"/>
      <c r="BS736" s="140"/>
      <c r="BT736" s="140"/>
      <c r="BU736" s="140"/>
      <c r="BV736" s="140"/>
      <c r="BW736" s="140"/>
      <c r="BX736" s="140"/>
      <c r="BY736" s="140"/>
      <c r="BZ736" s="140"/>
      <c r="CA736" s="140"/>
      <c r="CB736" s="140"/>
      <c r="CC736" s="140"/>
      <c r="CD736" s="140"/>
      <c r="CE736" s="140"/>
      <c r="CF736" s="140"/>
      <c r="CG736" s="140"/>
      <c r="CH736" s="140"/>
      <c r="CI736" s="140"/>
      <c r="CJ736" s="140"/>
      <c r="CK736" s="140"/>
      <c r="CL736" s="140"/>
      <c r="CM736" s="140"/>
      <c r="CN736" s="140"/>
      <c r="CO736" s="140"/>
      <c r="CP736" s="140"/>
      <c r="CQ736" s="140"/>
      <c r="CR736" s="140"/>
      <c r="CS736" s="140"/>
      <c r="CT736" s="140"/>
      <c r="CU736" s="140"/>
      <c r="CV736" s="140"/>
      <c r="CW736" s="140"/>
      <c r="CX736" s="140"/>
      <c r="CY736" s="140"/>
      <c r="CZ736" s="140"/>
      <c r="DA736" s="140"/>
      <c r="DB736" s="140"/>
      <c r="DC736" s="140"/>
      <c r="DD736" s="140"/>
      <c r="DE736" s="140"/>
      <c r="DF736" s="140"/>
      <c r="DG736" s="140"/>
      <c r="DH736" s="140"/>
      <c r="DI736" s="140"/>
      <c r="DJ736" s="140"/>
      <c r="DK736" s="140"/>
      <c r="DL736" s="140"/>
      <c r="DM736" s="140"/>
      <c r="DN736" s="140"/>
      <c r="DO736" s="140"/>
      <c r="DP736" s="140"/>
      <c r="DQ736" s="140"/>
      <c r="DR736" s="140"/>
      <c r="DS736" s="140"/>
      <c r="DT736" s="140"/>
      <c r="DU736" s="140"/>
      <c r="DV736" s="140"/>
      <c r="DW736" s="140"/>
      <c r="DX736" s="140"/>
      <c r="DY736" s="140"/>
      <c r="DZ736" s="140"/>
      <c r="EA736" s="140"/>
      <c r="EB736" s="140"/>
      <c r="EC736" s="140"/>
      <c r="ED736" s="140"/>
      <c r="EE736" s="140"/>
      <c r="EF736" s="140"/>
      <c r="EG736" s="140"/>
      <c r="EH736" s="140"/>
      <c r="EI736" s="140"/>
      <c r="EJ736" s="140"/>
      <c r="EK736" s="140"/>
      <c r="EL736" s="140"/>
      <c r="EM736" s="140"/>
      <c r="EN736" s="140"/>
      <c r="EO736" s="140"/>
      <c r="EP736" s="140"/>
      <c r="EQ736" s="140"/>
      <c r="ER736" s="140"/>
      <c r="ES736" s="140"/>
      <c r="ET736" s="140"/>
      <c r="EU736" s="140"/>
      <c r="EV736" s="140"/>
      <c r="EW736" s="140"/>
      <c r="EX736" s="140"/>
      <c r="EY736" s="140"/>
      <c r="EZ736" s="140"/>
      <c r="FA736" s="140"/>
      <c r="FB736" s="140"/>
      <c r="FC736" s="140"/>
      <c r="FD736" s="140"/>
      <c r="FE736" s="140"/>
      <c r="FF736" s="140"/>
      <c r="FG736" s="140"/>
      <c r="FH736" s="140"/>
      <c r="FI736" s="140"/>
      <c r="FJ736" s="140"/>
      <c r="FK736" s="140"/>
      <c r="FL736" s="140"/>
      <c r="FM736" s="140"/>
      <c r="FN736" s="140"/>
      <c r="FO736" s="140"/>
      <c r="FP736" s="140"/>
      <c r="FQ736" s="140"/>
      <c r="FR736" s="140"/>
      <c r="FS736" s="140"/>
      <c r="FT736" s="140"/>
      <c r="FU736" s="140"/>
      <c r="FV736" s="140"/>
      <c r="FW736" s="140"/>
      <c r="FX736" s="140"/>
      <c r="FY736" s="140"/>
      <c r="FZ736" s="140"/>
      <c r="GA736" s="140"/>
      <c r="GB736" s="140"/>
      <c r="GC736" s="140"/>
      <c r="GD736" s="140"/>
      <c r="GE736" s="140"/>
      <c r="GF736" s="140"/>
      <c r="GG736" s="140"/>
      <c r="GH736" s="140"/>
      <c r="GI736" s="140"/>
      <c r="GJ736" s="140"/>
      <c r="GK736" s="140"/>
      <c r="GL736" s="140"/>
      <c r="GM736" s="140"/>
      <c r="GN736" s="140"/>
      <c r="GO736" s="140"/>
      <c r="GP736" s="140"/>
      <c r="GQ736" s="140"/>
      <c r="GR736" s="140"/>
      <c r="GS736" s="140"/>
      <c r="GT736" s="140"/>
      <c r="GU736" s="140"/>
      <c r="GV736" s="140"/>
      <c r="GW736" s="140"/>
      <c r="GX736" s="140"/>
      <c r="GY736" s="140"/>
      <c r="GZ736" s="140"/>
      <c r="HA736" s="140"/>
      <c r="HB736" s="140"/>
      <c r="HC736" s="140"/>
      <c r="HD736" s="140"/>
      <c r="HE736" s="140"/>
      <c r="HF736" s="140"/>
      <c r="HG736" s="140"/>
      <c r="HH736" s="140"/>
      <c r="HI736" s="140"/>
      <c r="HJ736" s="140"/>
      <c r="HK736" s="140"/>
      <c r="HL736" s="140"/>
      <c r="HM736" s="140"/>
      <c r="HN736" s="140"/>
      <c r="HO736" s="140"/>
      <c r="HP736" s="140"/>
      <c r="HQ736" s="140"/>
      <c r="HR736" s="140"/>
      <c r="HS736" s="140"/>
      <c r="HT736" s="140"/>
      <c r="HU736" s="141"/>
    </row>
    <row r="737" spans="1:229" ht="21.9" customHeight="1">
      <c r="A737" s="9"/>
      <c r="B737" s="133"/>
      <c r="C737" s="133"/>
      <c r="D737" s="133"/>
      <c r="E737" s="133"/>
      <c r="F737" s="135"/>
      <c r="G737" s="135"/>
      <c r="H737" s="520"/>
      <c r="I737" s="135"/>
      <c r="J737" s="256"/>
      <c r="K737" s="545"/>
      <c r="L737" s="140"/>
      <c r="M737" s="140"/>
      <c r="N737" s="140"/>
      <c r="O737" s="140"/>
      <c r="P737" s="140"/>
      <c r="Q737" s="140"/>
      <c r="R737" s="140"/>
      <c r="S737" s="140"/>
      <c r="T737" s="140"/>
      <c r="U737" s="140"/>
      <c r="V737" s="140"/>
      <c r="W737" s="140"/>
      <c r="X737" s="140"/>
      <c r="Y737" s="140"/>
      <c r="Z737" s="140"/>
      <c r="AA737" s="140"/>
      <c r="AB737" s="140"/>
      <c r="AC737" s="140"/>
      <c r="AD737" s="140"/>
      <c r="AE737" s="140"/>
      <c r="AF737" s="140"/>
      <c r="AG737" s="140"/>
      <c r="AH737" s="140"/>
      <c r="AI737" s="140"/>
      <c r="AJ737" s="140"/>
      <c r="AK737" s="140"/>
      <c r="AL737" s="140"/>
      <c r="AM737" s="140"/>
      <c r="AN737" s="140"/>
      <c r="AO737" s="140"/>
      <c r="AP737" s="140"/>
      <c r="AQ737" s="140"/>
      <c r="AR737" s="140"/>
      <c r="AS737" s="140"/>
      <c r="AT737" s="140"/>
      <c r="AU737" s="140"/>
      <c r="AV737" s="140"/>
      <c r="AW737" s="140"/>
      <c r="AX737" s="140"/>
      <c r="AY737" s="140"/>
      <c r="AZ737" s="140"/>
      <c r="BA737" s="140"/>
      <c r="BB737" s="140"/>
      <c r="BC737" s="140"/>
      <c r="BD737" s="140"/>
      <c r="BE737" s="140"/>
      <c r="BF737" s="140"/>
      <c r="BG737" s="140"/>
      <c r="BH737" s="140"/>
      <c r="BI737" s="140"/>
      <c r="BJ737" s="140"/>
      <c r="BK737" s="140"/>
      <c r="BL737" s="140"/>
      <c r="BM737" s="140"/>
      <c r="BN737" s="140"/>
      <c r="BO737" s="140"/>
      <c r="BP737" s="140"/>
      <c r="BQ737" s="140"/>
      <c r="BR737" s="140"/>
      <c r="BS737" s="140"/>
      <c r="BT737" s="140"/>
      <c r="BU737" s="140"/>
      <c r="BV737" s="140"/>
      <c r="BW737" s="140"/>
      <c r="BX737" s="140"/>
      <c r="BY737" s="140"/>
      <c r="BZ737" s="140"/>
      <c r="CA737" s="140"/>
      <c r="CB737" s="140"/>
      <c r="CC737" s="140"/>
      <c r="CD737" s="140"/>
      <c r="CE737" s="140"/>
      <c r="CF737" s="140"/>
      <c r="CG737" s="140"/>
      <c r="CH737" s="140"/>
      <c r="CI737" s="140"/>
      <c r="CJ737" s="140"/>
      <c r="CK737" s="140"/>
      <c r="CL737" s="140"/>
      <c r="CM737" s="140"/>
      <c r="CN737" s="140"/>
      <c r="CO737" s="140"/>
      <c r="CP737" s="140"/>
      <c r="CQ737" s="140"/>
      <c r="CR737" s="140"/>
      <c r="CS737" s="140"/>
      <c r="CT737" s="140"/>
      <c r="CU737" s="140"/>
      <c r="CV737" s="140"/>
      <c r="CW737" s="140"/>
      <c r="CX737" s="140"/>
      <c r="CY737" s="140"/>
      <c r="CZ737" s="140"/>
      <c r="DA737" s="140"/>
      <c r="DB737" s="140"/>
      <c r="DC737" s="140"/>
      <c r="DD737" s="140"/>
      <c r="DE737" s="140"/>
      <c r="DF737" s="140"/>
      <c r="DG737" s="140"/>
      <c r="DH737" s="140"/>
      <c r="DI737" s="140"/>
      <c r="DJ737" s="140"/>
      <c r="DK737" s="140"/>
      <c r="DL737" s="140"/>
      <c r="DM737" s="140"/>
      <c r="DN737" s="140"/>
      <c r="DO737" s="140"/>
      <c r="DP737" s="140"/>
      <c r="DQ737" s="140"/>
      <c r="DR737" s="140"/>
      <c r="DS737" s="140"/>
      <c r="DT737" s="140"/>
      <c r="DU737" s="140"/>
      <c r="DV737" s="140"/>
      <c r="DW737" s="140"/>
      <c r="DX737" s="140"/>
      <c r="DY737" s="140"/>
      <c r="DZ737" s="140"/>
      <c r="EA737" s="140"/>
      <c r="EB737" s="140"/>
      <c r="EC737" s="140"/>
      <c r="ED737" s="140"/>
      <c r="EE737" s="140"/>
      <c r="EF737" s="140"/>
      <c r="EG737" s="140"/>
      <c r="EH737" s="140"/>
      <c r="EI737" s="140"/>
      <c r="EJ737" s="140"/>
      <c r="EK737" s="140"/>
      <c r="EL737" s="140"/>
      <c r="EM737" s="140"/>
      <c r="EN737" s="140"/>
      <c r="EO737" s="140"/>
      <c r="EP737" s="140"/>
      <c r="EQ737" s="140"/>
      <c r="ER737" s="140"/>
      <c r="ES737" s="140"/>
      <c r="ET737" s="140"/>
      <c r="EU737" s="140"/>
      <c r="EV737" s="140"/>
      <c r="EW737" s="140"/>
      <c r="EX737" s="140"/>
      <c r="EY737" s="140"/>
      <c r="EZ737" s="140"/>
      <c r="FA737" s="140"/>
      <c r="FB737" s="140"/>
      <c r="FC737" s="140"/>
      <c r="FD737" s="140"/>
      <c r="FE737" s="140"/>
      <c r="FF737" s="140"/>
      <c r="FG737" s="140"/>
      <c r="FH737" s="140"/>
      <c r="FI737" s="140"/>
      <c r="FJ737" s="140"/>
      <c r="FK737" s="140"/>
      <c r="FL737" s="140"/>
      <c r="FM737" s="140"/>
      <c r="FN737" s="140"/>
      <c r="FO737" s="140"/>
      <c r="FP737" s="140"/>
      <c r="FQ737" s="140"/>
      <c r="FR737" s="140"/>
      <c r="FS737" s="140"/>
      <c r="FT737" s="140"/>
      <c r="FU737" s="140"/>
      <c r="FV737" s="140"/>
      <c r="FW737" s="140"/>
      <c r="FX737" s="140"/>
      <c r="FY737" s="140"/>
      <c r="FZ737" s="140"/>
      <c r="GA737" s="140"/>
      <c r="GB737" s="140"/>
      <c r="GC737" s="140"/>
      <c r="GD737" s="140"/>
      <c r="GE737" s="140"/>
      <c r="GF737" s="140"/>
      <c r="GG737" s="140"/>
      <c r="GH737" s="140"/>
      <c r="GI737" s="140"/>
      <c r="GJ737" s="140"/>
      <c r="GK737" s="140"/>
      <c r="GL737" s="140"/>
      <c r="GM737" s="140"/>
      <c r="GN737" s="140"/>
      <c r="GO737" s="140"/>
      <c r="GP737" s="140"/>
      <c r="GQ737" s="140"/>
      <c r="GR737" s="140"/>
      <c r="GS737" s="140"/>
      <c r="GT737" s="140"/>
      <c r="GU737" s="140"/>
      <c r="GV737" s="140"/>
      <c r="GW737" s="140"/>
      <c r="GX737" s="140"/>
      <c r="GY737" s="140"/>
      <c r="GZ737" s="140"/>
      <c r="HA737" s="140"/>
      <c r="HB737" s="140"/>
      <c r="HC737" s="140"/>
      <c r="HD737" s="140"/>
      <c r="HE737" s="140"/>
      <c r="HF737" s="140"/>
      <c r="HG737" s="140"/>
      <c r="HH737" s="140"/>
      <c r="HI737" s="140"/>
      <c r="HJ737" s="140"/>
      <c r="HK737" s="140"/>
      <c r="HL737" s="140"/>
      <c r="HM737" s="140"/>
      <c r="HN737" s="140"/>
      <c r="HO737" s="140"/>
      <c r="HP737" s="140"/>
      <c r="HQ737" s="140"/>
      <c r="HR737" s="140"/>
      <c r="HS737" s="140"/>
      <c r="HT737" s="140"/>
      <c r="HU737" s="141"/>
    </row>
    <row r="738" spans="1:229" ht="21.9" customHeight="1">
      <c r="A738" s="9"/>
      <c r="B738" s="133"/>
      <c r="C738" s="133"/>
      <c r="D738" s="133"/>
      <c r="E738" s="133"/>
      <c r="F738" s="135"/>
      <c r="G738" s="135"/>
      <c r="H738" s="520"/>
      <c r="I738" s="135"/>
    </row>
    <row r="739" spans="1:229" ht="21.9" customHeight="1">
      <c r="A739" s="9"/>
      <c r="B739" s="133"/>
      <c r="C739" s="133"/>
      <c r="D739" s="133"/>
      <c r="E739" s="133"/>
      <c r="F739" s="135"/>
      <c r="G739" s="135"/>
      <c r="H739" s="520"/>
      <c r="I739" s="135"/>
      <c r="J739" s="256"/>
      <c r="K739" s="545"/>
      <c r="L739" s="140"/>
      <c r="M739" s="140"/>
      <c r="N739" s="140"/>
      <c r="O739" s="140"/>
      <c r="P739" s="140"/>
      <c r="Q739" s="140"/>
      <c r="R739" s="140"/>
      <c r="S739" s="140"/>
      <c r="T739" s="140"/>
      <c r="U739" s="140"/>
      <c r="V739" s="140"/>
      <c r="W739" s="140"/>
      <c r="X739" s="140"/>
      <c r="Y739" s="140"/>
      <c r="Z739" s="140"/>
      <c r="AA739" s="140"/>
      <c r="AB739" s="140"/>
      <c r="AC739" s="140"/>
      <c r="AD739" s="140"/>
      <c r="AE739" s="140"/>
      <c r="AF739" s="140"/>
      <c r="AG739" s="140"/>
      <c r="AH739" s="140"/>
      <c r="AI739" s="140"/>
      <c r="AJ739" s="140"/>
      <c r="AK739" s="140"/>
      <c r="AL739" s="140"/>
      <c r="AM739" s="140"/>
      <c r="AN739" s="140"/>
      <c r="AO739" s="140"/>
      <c r="AP739" s="140"/>
      <c r="AQ739" s="140"/>
      <c r="AR739" s="140"/>
      <c r="AS739" s="140"/>
      <c r="AT739" s="140"/>
      <c r="AU739" s="140"/>
      <c r="AV739" s="140"/>
      <c r="AW739" s="140"/>
      <c r="AX739" s="140"/>
      <c r="AY739" s="140"/>
      <c r="AZ739" s="140"/>
      <c r="BA739" s="140"/>
      <c r="BB739" s="140"/>
      <c r="BC739" s="140"/>
      <c r="BD739" s="140"/>
      <c r="BE739" s="140"/>
      <c r="BF739" s="140"/>
      <c r="BG739" s="140"/>
      <c r="BH739" s="140"/>
      <c r="BI739" s="140"/>
      <c r="BJ739" s="140"/>
      <c r="BK739" s="140"/>
      <c r="BL739" s="140"/>
      <c r="BM739" s="140"/>
      <c r="BN739" s="140"/>
      <c r="BO739" s="140"/>
      <c r="BP739" s="140"/>
      <c r="BQ739" s="140"/>
      <c r="BR739" s="140"/>
      <c r="BS739" s="140"/>
      <c r="BT739" s="140"/>
      <c r="BU739" s="140"/>
      <c r="BV739" s="140"/>
      <c r="BW739" s="140"/>
      <c r="BX739" s="140"/>
      <c r="BY739" s="140"/>
      <c r="BZ739" s="140"/>
      <c r="CA739" s="140"/>
      <c r="CB739" s="140"/>
      <c r="CC739" s="140"/>
      <c r="CD739" s="140"/>
      <c r="CE739" s="140"/>
      <c r="CF739" s="140"/>
      <c r="CG739" s="140"/>
      <c r="CH739" s="140"/>
      <c r="CI739" s="140"/>
      <c r="CJ739" s="140"/>
      <c r="CK739" s="140"/>
      <c r="CL739" s="140"/>
      <c r="CM739" s="140"/>
      <c r="CN739" s="140"/>
      <c r="CO739" s="140"/>
      <c r="CP739" s="140"/>
      <c r="CQ739" s="140"/>
      <c r="CR739" s="140"/>
      <c r="CS739" s="140"/>
      <c r="CT739" s="140"/>
      <c r="CU739" s="140"/>
      <c r="CV739" s="140"/>
      <c r="CW739" s="140"/>
      <c r="CX739" s="140"/>
      <c r="CY739" s="140"/>
      <c r="CZ739" s="140"/>
      <c r="DA739" s="140"/>
      <c r="DB739" s="140"/>
      <c r="DC739" s="140"/>
      <c r="DD739" s="140"/>
      <c r="DE739" s="140"/>
      <c r="DF739" s="140"/>
      <c r="DG739" s="140"/>
      <c r="DH739" s="140"/>
      <c r="DI739" s="140"/>
      <c r="DJ739" s="140"/>
      <c r="DK739" s="140"/>
      <c r="DL739" s="140"/>
      <c r="DM739" s="140"/>
      <c r="DN739" s="140"/>
      <c r="DO739" s="140"/>
      <c r="DP739" s="140"/>
      <c r="DQ739" s="140"/>
      <c r="DR739" s="140"/>
      <c r="DS739" s="140"/>
      <c r="DT739" s="140"/>
      <c r="DU739" s="140"/>
      <c r="DV739" s="140"/>
      <c r="DW739" s="140"/>
      <c r="DX739" s="140"/>
      <c r="DY739" s="140"/>
      <c r="DZ739" s="140"/>
      <c r="EA739" s="140"/>
      <c r="EB739" s="140"/>
      <c r="EC739" s="140"/>
      <c r="ED739" s="140"/>
      <c r="EE739" s="140"/>
      <c r="EF739" s="140"/>
      <c r="EG739" s="140"/>
      <c r="EH739" s="140"/>
      <c r="EI739" s="140"/>
      <c r="EJ739" s="140"/>
      <c r="EK739" s="140"/>
      <c r="EL739" s="140"/>
      <c r="EM739" s="140"/>
      <c r="EN739" s="140"/>
      <c r="EO739" s="140"/>
      <c r="EP739" s="140"/>
      <c r="EQ739" s="140"/>
      <c r="ER739" s="140"/>
      <c r="ES739" s="140"/>
      <c r="ET739" s="140"/>
      <c r="EU739" s="140"/>
      <c r="EV739" s="140"/>
      <c r="EW739" s="140"/>
      <c r="EX739" s="140"/>
      <c r="EY739" s="140"/>
      <c r="EZ739" s="140"/>
      <c r="FA739" s="140"/>
      <c r="FB739" s="140"/>
      <c r="FC739" s="140"/>
      <c r="FD739" s="140"/>
      <c r="FE739" s="140"/>
      <c r="FF739" s="140"/>
      <c r="FG739" s="140"/>
      <c r="FH739" s="140"/>
      <c r="FI739" s="140"/>
      <c r="FJ739" s="140"/>
      <c r="FK739" s="140"/>
      <c r="FL739" s="140"/>
      <c r="FM739" s="140"/>
      <c r="FN739" s="140"/>
      <c r="FO739" s="140"/>
      <c r="FP739" s="140"/>
      <c r="FQ739" s="140"/>
      <c r="FR739" s="140"/>
      <c r="FS739" s="140"/>
      <c r="FT739" s="140"/>
      <c r="FU739" s="140"/>
      <c r="FV739" s="140"/>
      <c r="FW739" s="140"/>
      <c r="FX739" s="140"/>
      <c r="FY739" s="140"/>
      <c r="FZ739" s="140"/>
      <c r="GA739" s="140"/>
      <c r="GB739" s="140"/>
      <c r="GC739" s="140"/>
      <c r="GD739" s="140"/>
      <c r="GE739" s="140"/>
      <c r="GF739" s="140"/>
      <c r="GG739" s="140"/>
      <c r="GH739" s="140"/>
      <c r="GI739" s="140"/>
      <c r="GJ739" s="140"/>
      <c r="GK739" s="140"/>
      <c r="GL739" s="140"/>
      <c r="GM739" s="140"/>
      <c r="GN739" s="140"/>
      <c r="GO739" s="140"/>
      <c r="GP739" s="140"/>
      <c r="GQ739" s="140"/>
      <c r="GR739" s="140"/>
      <c r="GS739" s="140"/>
      <c r="GT739" s="140"/>
      <c r="GU739" s="140"/>
      <c r="GV739" s="140"/>
      <c r="GW739" s="140"/>
      <c r="GX739" s="140"/>
      <c r="GY739" s="140"/>
      <c r="GZ739" s="140"/>
      <c r="HA739" s="140"/>
      <c r="HB739" s="140"/>
      <c r="HC739" s="140"/>
      <c r="HD739" s="140"/>
      <c r="HE739" s="140"/>
      <c r="HF739" s="140"/>
      <c r="HG739" s="140"/>
      <c r="HH739" s="140"/>
      <c r="HI739" s="140"/>
      <c r="HJ739" s="140"/>
      <c r="HK739" s="140"/>
      <c r="HL739" s="140"/>
      <c r="HM739" s="140"/>
      <c r="HN739" s="140"/>
      <c r="HO739" s="140"/>
      <c r="HP739" s="140"/>
      <c r="HQ739" s="140"/>
      <c r="HR739" s="140"/>
      <c r="HS739" s="140"/>
      <c r="HT739" s="140"/>
      <c r="HU739" s="141"/>
    </row>
    <row r="740" spans="1:229" ht="21.9" customHeight="1">
      <c r="A740" s="9"/>
      <c r="B740" s="133"/>
      <c r="C740" s="133"/>
      <c r="D740" s="133"/>
      <c r="E740" s="133"/>
      <c r="F740" s="135"/>
      <c r="G740" s="135"/>
      <c r="H740" s="520"/>
      <c r="I740" s="135"/>
      <c r="J740" s="256"/>
      <c r="K740" s="545"/>
      <c r="L740" s="140"/>
      <c r="M740" s="140"/>
      <c r="N740" s="140"/>
      <c r="O740" s="140"/>
      <c r="P740" s="140"/>
      <c r="Q740" s="140"/>
      <c r="R740" s="140"/>
      <c r="S740" s="140"/>
      <c r="T740" s="140"/>
      <c r="U740" s="140"/>
      <c r="V740" s="140"/>
      <c r="W740" s="140"/>
      <c r="X740" s="140"/>
      <c r="Y740" s="140"/>
      <c r="Z740" s="140"/>
      <c r="AA740" s="140"/>
      <c r="AB740" s="140"/>
      <c r="AC740" s="140"/>
      <c r="AD740" s="140"/>
      <c r="AE740" s="140"/>
      <c r="AF740" s="140"/>
      <c r="AG740" s="140"/>
      <c r="AH740" s="140"/>
      <c r="AI740" s="140"/>
      <c r="AJ740" s="140"/>
      <c r="AK740" s="140"/>
      <c r="AL740" s="140"/>
      <c r="AM740" s="140"/>
      <c r="AN740" s="140"/>
      <c r="AO740" s="140"/>
      <c r="AP740" s="140"/>
      <c r="AQ740" s="140"/>
      <c r="AR740" s="140"/>
      <c r="AS740" s="140"/>
      <c r="AT740" s="140"/>
      <c r="AU740" s="140"/>
      <c r="AV740" s="140"/>
      <c r="AW740" s="140"/>
      <c r="AX740" s="140"/>
      <c r="AY740" s="140"/>
      <c r="AZ740" s="140"/>
      <c r="BA740" s="140"/>
      <c r="BB740" s="140"/>
      <c r="BC740" s="140"/>
      <c r="BD740" s="140"/>
      <c r="BE740" s="140"/>
      <c r="BF740" s="140"/>
      <c r="BG740" s="140"/>
      <c r="BH740" s="140"/>
      <c r="BI740" s="140"/>
      <c r="BJ740" s="140"/>
      <c r="BK740" s="140"/>
      <c r="BL740" s="140"/>
      <c r="BM740" s="140"/>
      <c r="BN740" s="140"/>
      <c r="BO740" s="140"/>
      <c r="BP740" s="140"/>
      <c r="BQ740" s="140"/>
      <c r="BR740" s="140"/>
      <c r="BS740" s="140"/>
      <c r="BT740" s="140"/>
      <c r="BU740" s="140"/>
      <c r="BV740" s="140"/>
      <c r="BW740" s="140"/>
      <c r="BX740" s="140"/>
      <c r="BY740" s="140"/>
      <c r="BZ740" s="140"/>
      <c r="CA740" s="140"/>
      <c r="CB740" s="140"/>
      <c r="CC740" s="140"/>
      <c r="CD740" s="140"/>
      <c r="CE740" s="140"/>
      <c r="CF740" s="140"/>
      <c r="CG740" s="140"/>
      <c r="CH740" s="140"/>
      <c r="CI740" s="140"/>
      <c r="CJ740" s="140"/>
      <c r="CK740" s="140"/>
      <c r="CL740" s="140"/>
      <c r="CM740" s="140"/>
      <c r="CN740" s="140"/>
      <c r="CO740" s="140"/>
      <c r="CP740" s="140"/>
      <c r="CQ740" s="140"/>
      <c r="CR740" s="140"/>
      <c r="CS740" s="140"/>
      <c r="CT740" s="140"/>
      <c r="CU740" s="140"/>
      <c r="CV740" s="140"/>
      <c r="CW740" s="140"/>
      <c r="CX740" s="140"/>
      <c r="CY740" s="140"/>
      <c r="CZ740" s="140"/>
      <c r="DA740" s="140"/>
      <c r="DB740" s="140"/>
      <c r="DC740" s="140"/>
      <c r="DD740" s="140"/>
      <c r="DE740" s="140"/>
      <c r="DF740" s="140"/>
      <c r="DG740" s="140"/>
      <c r="DH740" s="140"/>
      <c r="DI740" s="140"/>
      <c r="DJ740" s="140"/>
      <c r="DK740" s="140"/>
      <c r="DL740" s="140"/>
      <c r="DM740" s="140"/>
      <c r="DN740" s="140"/>
      <c r="DO740" s="140"/>
      <c r="DP740" s="140"/>
      <c r="DQ740" s="140"/>
      <c r="DR740" s="140"/>
      <c r="DS740" s="140"/>
      <c r="DT740" s="140"/>
      <c r="DU740" s="140"/>
      <c r="DV740" s="140"/>
      <c r="DW740" s="140"/>
      <c r="DX740" s="140"/>
      <c r="DY740" s="140"/>
      <c r="DZ740" s="140"/>
      <c r="EA740" s="140"/>
      <c r="EB740" s="140"/>
      <c r="EC740" s="140"/>
      <c r="ED740" s="140"/>
      <c r="EE740" s="140"/>
      <c r="EF740" s="140"/>
      <c r="EG740" s="140"/>
      <c r="EH740" s="140"/>
      <c r="EI740" s="140"/>
      <c r="EJ740" s="140"/>
      <c r="EK740" s="140"/>
      <c r="EL740" s="140"/>
      <c r="EM740" s="140"/>
      <c r="EN740" s="140"/>
      <c r="EO740" s="140"/>
      <c r="EP740" s="140"/>
      <c r="EQ740" s="140"/>
      <c r="ER740" s="140"/>
      <c r="ES740" s="140"/>
      <c r="ET740" s="140"/>
      <c r="EU740" s="140"/>
      <c r="EV740" s="140"/>
      <c r="EW740" s="140"/>
      <c r="EX740" s="140"/>
      <c r="EY740" s="140"/>
      <c r="EZ740" s="140"/>
      <c r="FA740" s="140"/>
      <c r="FB740" s="140"/>
      <c r="FC740" s="140"/>
      <c r="FD740" s="140"/>
      <c r="FE740" s="140"/>
      <c r="FF740" s="140"/>
      <c r="FG740" s="140"/>
      <c r="FH740" s="140"/>
      <c r="FI740" s="140"/>
      <c r="FJ740" s="140"/>
      <c r="FK740" s="140"/>
      <c r="FL740" s="140"/>
      <c r="FM740" s="140"/>
      <c r="FN740" s="140"/>
      <c r="FO740" s="140"/>
      <c r="FP740" s="140"/>
      <c r="FQ740" s="140"/>
      <c r="FR740" s="140"/>
      <c r="FS740" s="140"/>
      <c r="FT740" s="140"/>
      <c r="FU740" s="140"/>
      <c r="FV740" s="140"/>
      <c r="FW740" s="140"/>
      <c r="FX740" s="140"/>
      <c r="FY740" s="140"/>
      <c r="FZ740" s="140"/>
      <c r="GA740" s="140"/>
      <c r="GB740" s="140"/>
      <c r="GC740" s="140"/>
      <c r="GD740" s="140"/>
      <c r="GE740" s="140"/>
      <c r="GF740" s="140"/>
      <c r="GG740" s="140"/>
      <c r="GH740" s="140"/>
      <c r="GI740" s="140"/>
      <c r="GJ740" s="140"/>
      <c r="GK740" s="140"/>
      <c r="GL740" s="140"/>
      <c r="GM740" s="140"/>
      <c r="GN740" s="140"/>
      <c r="GO740" s="140"/>
      <c r="GP740" s="140"/>
      <c r="GQ740" s="140"/>
      <c r="GR740" s="140"/>
      <c r="GS740" s="140"/>
      <c r="GT740" s="140"/>
      <c r="GU740" s="140"/>
      <c r="GV740" s="140"/>
      <c r="GW740" s="140"/>
      <c r="GX740" s="140"/>
      <c r="GY740" s="140"/>
      <c r="GZ740" s="140"/>
      <c r="HA740" s="140"/>
      <c r="HB740" s="140"/>
      <c r="HC740" s="140"/>
      <c r="HD740" s="140"/>
      <c r="HE740" s="140"/>
      <c r="HF740" s="140"/>
      <c r="HG740" s="140"/>
      <c r="HH740" s="140"/>
      <c r="HI740" s="140"/>
      <c r="HJ740" s="140"/>
      <c r="HK740" s="140"/>
      <c r="HL740" s="140"/>
      <c r="HM740" s="140"/>
      <c r="HN740" s="140"/>
      <c r="HO740" s="140"/>
      <c r="HP740" s="140"/>
      <c r="HQ740" s="140"/>
      <c r="HR740" s="140"/>
      <c r="HS740" s="140"/>
      <c r="HT740" s="140"/>
      <c r="HU740" s="141"/>
    </row>
    <row r="741" spans="1:229" ht="21.9" customHeight="1">
      <c r="A741" s="9"/>
      <c r="B741" s="133"/>
      <c r="C741" s="133"/>
      <c r="D741" s="133"/>
      <c r="E741" s="133"/>
      <c r="F741" s="135"/>
      <c r="G741" s="135"/>
      <c r="H741" s="520"/>
      <c r="I741" s="135"/>
    </row>
    <row r="742" spans="1:229" ht="21.9" customHeight="1">
      <c r="A742" s="9"/>
      <c r="B742" s="133"/>
      <c r="C742" s="133"/>
      <c r="D742" s="133"/>
      <c r="E742" s="133"/>
      <c r="F742" s="135"/>
      <c r="G742" s="135"/>
      <c r="H742" s="520"/>
      <c r="I742" s="135"/>
    </row>
    <row r="743" spans="1:229" ht="21.9" customHeight="1">
      <c r="A743" s="8"/>
      <c r="B743" s="133"/>
      <c r="C743" s="133"/>
      <c r="D743" s="133"/>
      <c r="E743" s="133"/>
      <c r="F743" s="134"/>
      <c r="G743" s="134"/>
      <c r="H743" s="197"/>
      <c r="I743" s="134"/>
    </row>
    <row r="744" spans="1:229" ht="21.9" customHeight="1">
      <c r="A744" s="8"/>
      <c r="B744" s="133"/>
      <c r="C744" s="133"/>
      <c r="D744" s="133"/>
      <c r="E744" s="133"/>
      <c r="F744" s="134"/>
      <c r="G744" s="134"/>
      <c r="H744" s="197"/>
      <c r="I744" s="134"/>
    </row>
    <row r="745" spans="1:229" ht="21.9" customHeight="1">
      <c r="A745" s="8"/>
      <c r="B745" s="133"/>
      <c r="C745" s="133"/>
      <c r="D745" s="133"/>
      <c r="E745" s="133"/>
      <c r="F745" s="134"/>
      <c r="G745" s="134"/>
      <c r="H745" s="197"/>
      <c r="I745" s="134"/>
    </row>
    <row r="746" spans="1:229" ht="21.9" customHeight="1">
      <c r="A746" s="9"/>
      <c r="B746" s="133"/>
      <c r="C746" s="133"/>
      <c r="D746" s="133"/>
      <c r="E746" s="133"/>
      <c r="F746" s="135"/>
      <c r="G746" s="135"/>
      <c r="H746" s="520"/>
      <c r="I746" s="135"/>
    </row>
    <row r="747" spans="1:229" ht="21.9" customHeight="1">
      <c r="A747" s="9"/>
      <c r="B747" s="133"/>
      <c r="C747" s="133"/>
      <c r="D747" s="133"/>
      <c r="E747" s="133"/>
      <c r="F747" s="135"/>
      <c r="G747" s="135"/>
      <c r="H747" s="520"/>
      <c r="I747" s="135"/>
    </row>
    <row r="748" spans="1:229" ht="21.9" customHeight="1">
      <c r="A748" s="9"/>
      <c r="B748" s="133"/>
      <c r="C748" s="133"/>
      <c r="D748" s="133"/>
      <c r="E748" s="133"/>
      <c r="F748" s="135"/>
      <c r="G748" s="135"/>
      <c r="H748" s="520"/>
      <c r="I748" s="135"/>
    </row>
    <row r="749" spans="1:229" ht="21.9" customHeight="1">
      <c r="A749" s="9"/>
      <c r="B749" s="133"/>
      <c r="C749" s="133"/>
      <c r="D749" s="133"/>
      <c r="E749" s="133"/>
      <c r="F749" s="135"/>
      <c r="G749" s="135"/>
      <c r="H749" s="520"/>
      <c r="I749" s="135"/>
    </row>
    <row r="750" spans="1:229" ht="21.9" customHeight="1">
      <c r="A750" s="9"/>
      <c r="B750" s="133"/>
      <c r="C750" s="133"/>
      <c r="D750" s="133"/>
      <c r="E750" s="133"/>
      <c r="F750" s="135"/>
      <c r="G750" s="135"/>
      <c r="H750" s="520"/>
      <c r="I750" s="135"/>
    </row>
    <row r="751" spans="1:229" ht="21.9" customHeight="1">
      <c r="A751" s="9"/>
      <c r="B751" s="133"/>
      <c r="C751" s="133"/>
      <c r="D751" s="133"/>
      <c r="E751" s="133"/>
      <c r="F751" s="135"/>
      <c r="G751" s="135"/>
      <c r="H751" s="520"/>
      <c r="I751" s="135"/>
    </row>
    <row r="752" spans="1:229" ht="21.9" customHeight="1">
      <c r="A752" s="9"/>
      <c r="B752" s="133"/>
      <c r="C752" s="133"/>
      <c r="D752" s="133"/>
      <c r="E752" s="133"/>
      <c r="F752" s="135"/>
      <c r="G752" s="135"/>
      <c r="H752" s="520"/>
      <c r="I752" s="135"/>
    </row>
    <row r="753" spans="1:9" ht="21.9" customHeight="1">
      <c r="A753" s="9"/>
      <c r="B753" s="133"/>
      <c r="C753" s="133"/>
      <c r="D753" s="133"/>
      <c r="E753" s="133"/>
      <c r="F753" s="135"/>
      <c r="G753" s="135"/>
      <c r="H753" s="520"/>
      <c r="I753" s="135"/>
    </row>
    <row r="754" spans="1:9" ht="21.9" customHeight="1">
      <c r="A754" s="9"/>
      <c r="B754" s="133"/>
      <c r="C754" s="133"/>
      <c r="D754" s="133"/>
      <c r="E754" s="133"/>
      <c r="F754" s="135"/>
      <c r="G754" s="135"/>
      <c r="H754" s="520"/>
      <c r="I754" s="135"/>
    </row>
    <row r="755" spans="1:9" ht="21.9" customHeight="1">
      <c r="A755" s="9"/>
      <c r="B755" s="133"/>
      <c r="C755" s="133"/>
      <c r="D755" s="133"/>
      <c r="E755" s="133"/>
      <c r="F755" s="135"/>
      <c r="G755" s="135"/>
      <c r="H755" s="520"/>
      <c r="I755" s="135"/>
    </row>
    <row r="756" spans="1:9" ht="21.9" customHeight="1">
      <c r="A756" s="9"/>
      <c r="B756" s="133"/>
      <c r="C756" s="133"/>
      <c r="D756" s="133"/>
      <c r="E756" s="133"/>
      <c r="F756" s="135"/>
      <c r="G756" s="135"/>
      <c r="H756" s="520"/>
      <c r="I756" s="135"/>
    </row>
    <row r="757" spans="1:9" ht="21.9" customHeight="1">
      <c r="A757" s="9"/>
      <c r="B757" s="133"/>
      <c r="C757" s="133"/>
      <c r="D757" s="133"/>
      <c r="E757" s="133"/>
      <c r="F757" s="135"/>
      <c r="G757" s="135"/>
      <c r="H757" s="520"/>
      <c r="I757" s="135"/>
    </row>
    <row r="758" spans="1:9" ht="21.9" customHeight="1">
      <c r="A758" s="9"/>
      <c r="B758" s="133"/>
      <c r="C758" s="133"/>
      <c r="D758" s="133"/>
      <c r="E758" s="133"/>
      <c r="F758" s="135"/>
      <c r="G758" s="135"/>
      <c r="H758" s="520"/>
      <c r="I758" s="135"/>
    </row>
    <row r="759" spans="1:9" ht="21.9" customHeight="1">
      <c r="A759" s="9"/>
      <c r="B759" s="133"/>
      <c r="C759" s="133"/>
      <c r="D759" s="133"/>
      <c r="E759" s="133"/>
      <c r="F759" s="135"/>
      <c r="G759" s="135"/>
      <c r="H759" s="520"/>
      <c r="I759" s="135"/>
    </row>
    <row r="760" spans="1:9" ht="21.9" customHeight="1">
      <c r="A760" s="9"/>
      <c r="B760" s="133"/>
      <c r="C760" s="133"/>
      <c r="D760" s="133"/>
      <c r="E760" s="133"/>
      <c r="F760" s="135"/>
      <c r="G760" s="135"/>
      <c r="H760" s="520"/>
      <c r="I760" s="135"/>
    </row>
    <row r="761" spans="1:9" ht="21.9" customHeight="1">
      <c r="A761" s="9"/>
      <c r="B761" s="133"/>
      <c r="C761" s="133"/>
      <c r="D761" s="133"/>
      <c r="E761" s="133"/>
      <c r="F761" s="135"/>
      <c r="G761" s="135"/>
      <c r="H761" s="520"/>
      <c r="I761" s="135"/>
    </row>
    <row r="762" spans="1:9" ht="21.9" customHeight="1">
      <c r="A762" s="9"/>
      <c r="B762" s="133"/>
      <c r="C762" s="133"/>
      <c r="D762" s="133"/>
      <c r="E762" s="133"/>
      <c r="F762" s="135"/>
      <c r="G762" s="135"/>
      <c r="H762" s="520"/>
      <c r="I762" s="135"/>
    </row>
    <row r="763" spans="1:9" ht="21.9" customHeight="1">
      <c r="A763" s="9"/>
      <c r="B763" s="133"/>
      <c r="C763" s="133"/>
      <c r="D763" s="133"/>
      <c r="E763" s="133"/>
      <c r="F763" s="135"/>
      <c r="G763" s="135"/>
      <c r="H763" s="520"/>
      <c r="I763" s="135"/>
    </row>
    <row r="764" spans="1:9" ht="21.9" customHeight="1">
      <c r="A764" s="9"/>
      <c r="B764" s="133"/>
      <c r="C764" s="133"/>
      <c r="D764" s="133"/>
      <c r="E764" s="133"/>
      <c r="F764" s="135"/>
      <c r="G764" s="135"/>
      <c r="H764" s="520"/>
      <c r="I764" s="135"/>
    </row>
    <row r="765" spans="1:9" ht="21.9" customHeight="1">
      <c r="A765" s="9"/>
      <c r="B765" s="133"/>
      <c r="C765" s="133"/>
      <c r="D765" s="133"/>
      <c r="E765" s="133"/>
      <c r="F765" s="135"/>
      <c r="G765" s="135"/>
      <c r="H765" s="520"/>
      <c r="I765" s="135"/>
    </row>
    <row r="766" spans="1:9" ht="21.9" customHeight="1">
      <c r="A766" s="9"/>
      <c r="B766" s="133"/>
      <c r="C766" s="133"/>
      <c r="D766" s="133"/>
      <c r="E766" s="133"/>
      <c r="F766" s="135"/>
      <c r="G766" s="135"/>
      <c r="H766" s="520"/>
      <c r="I766" s="135"/>
    </row>
    <row r="767" spans="1:9" ht="21.9" customHeight="1">
      <c r="A767" s="9"/>
      <c r="B767" s="133"/>
      <c r="C767" s="133"/>
      <c r="D767" s="133"/>
      <c r="E767" s="133"/>
      <c r="F767" s="135"/>
      <c r="G767" s="135"/>
      <c r="H767" s="520"/>
      <c r="I767" s="135"/>
    </row>
    <row r="768" spans="1:9" ht="21.9" customHeight="1">
      <c r="A768" s="9"/>
      <c r="B768" s="133"/>
      <c r="C768" s="133"/>
      <c r="D768" s="133"/>
      <c r="E768" s="133"/>
      <c r="F768" s="135"/>
      <c r="G768" s="135"/>
      <c r="H768" s="520"/>
      <c r="I768" s="135"/>
    </row>
    <row r="769" spans="1:9" ht="21.9" customHeight="1">
      <c r="A769" s="9"/>
      <c r="B769" s="133"/>
      <c r="C769" s="133"/>
      <c r="D769" s="133"/>
      <c r="E769" s="133"/>
      <c r="F769" s="135"/>
      <c r="G769" s="135"/>
      <c r="H769" s="520"/>
      <c r="I769" s="135"/>
    </row>
    <row r="770" spans="1:9" ht="21.9" customHeight="1">
      <c r="A770" s="9"/>
      <c r="B770" s="133"/>
      <c r="C770" s="133"/>
      <c r="D770" s="133"/>
      <c r="E770" s="133"/>
      <c r="F770" s="135"/>
      <c r="G770" s="135"/>
      <c r="H770" s="520"/>
      <c r="I770" s="135"/>
    </row>
    <row r="771" spans="1:9" ht="21.9" customHeight="1">
      <c r="A771" s="9"/>
      <c r="B771" s="133"/>
      <c r="C771" s="133"/>
      <c r="D771" s="133"/>
      <c r="E771" s="133"/>
      <c r="F771" s="135"/>
      <c r="G771" s="135"/>
      <c r="H771" s="520"/>
      <c r="I771" s="135"/>
    </row>
    <row r="772" spans="1:9" ht="21.9" customHeight="1">
      <c r="A772" s="9"/>
      <c r="B772" s="133"/>
      <c r="C772" s="133"/>
      <c r="D772" s="133"/>
      <c r="E772" s="133"/>
      <c r="F772" s="135"/>
      <c r="G772" s="135"/>
      <c r="H772" s="520"/>
      <c r="I772" s="135"/>
    </row>
    <row r="773" spans="1:9" ht="21.9" customHeight="1">
      <c r="A773" s="9"/>
      <c r="B773" s="133"/>
      <c r="C773" s="133"/>
      <c r="D773" s="133"/>
      <c r="E773" s="133"/>
      <c r="F773" s="135"/>
      <c r="G773" s="135"/>
      <c r="H773" s="520"/>
      <c r="I773" s="135"/>
    </row>
    <row r="774" spans="1:9" ht="21.9" customHeight="1">
      <c r="A774" s="9"/>
      <c r="B774" s="133"/>
      <c r="C774" s="133"/>
      <c r="D774" s="133"/>
      <c r="E774" s="133"/>
      <c r="F774" s="135"/>
      <c r="G774" s="135"/>
      <c r="H774" s="520"/>
      <c r="I774" s="135"/>
    </row>
    <row r="775" spans="1:9" ht="21.9" customHeight="1">
      <c r="A775" s="9"/>
      <c r="B775" s="133"/>
      <c r="C775" s="133"/>
      <c r="D775" s="133"/>
      <c r="E775" s="133"/>
      <c r="F775" s="135"/>
      <c r="G775" s="135"/>
      <c r="H775" s="520"/>
      <c r="I775" s="135"/>
    </row>
    <row r="776" spans="1:9" ht="21.9" customHeight="1">
      <c r="A776" s="9"/>
      <c r="B776" s="133"/>
      <c r="C776" s="133"/>
      <c r="D776" s="133"/>
      <c r="E776" s="133"/>
      <c r="F776" s="135"/>
      <c r="G776" s="135"/>
      <c r="H776" s="520"/>
      <c r="I776" s="135"/>
    </row>
    <row r="777" spans="1:9" ht="21.9" customHeight="1">
      <c r="A777" s="9"/>
      <c r="B777" s="133"/>
      <c r="C777" s="133"/>
      <c r="D777" s="133"/>
      <c r="E777" s="133"/>
      <c r="F777" s="135"/>
      <c r="G777" s="135"/>
      <c r="H777" s="520"/>
      <c r="I777" s="135"/>
    </row>
    <row r="778" spans="1:9" ht="21.9" customHeight="1">
      <c r="A778" s="9"/>
      <c r="B778" s="133"/>
      <c r="C778" s="133"/>
      <c r="D778" s="133"/>
      <c r="E778" s="133"/>
      <c r="F778" s="135"/>
      <c r="G778" s="135"/>
      <c r="H778" s="520"/>
      <c r="I778" s="135"/>
    </row>
    <row r="779" spans="1:9" ht="21.9" customHeight="1">
      <c r="A779" s="9"/>
      <c r="B779" s="133"/>
      <c r="C779" s="133"/>
      <c r="D779" s="133"/>
      <c r="E779" s="133"/>
      <c r="F779" s="135"/>
      <c r="G779" s="135"/>
      <c r="H779" s="520"/>
      <c r="I779" s="135"/>
    </row>
    <row r="780" spans="1:9" ht="21.9" customHeight="1">
      <c r="A780" s="9"/>
      <c r="B780" s="133"/>
      <c r="C780" s="133"/>
      <c r="D780" s="133"/>
      <c r="E780" s="133"/>
      <c r="F780" s="135"/>
      <c r="G780" s="135"/>
      <c r="H780" s="520"/>
      <c r="I780" s="135"/>
    </row>
    <row r="781" spans="1:9" ht="21.9" customHeight="1">
      <c r="A781" s="9"/>
      <c r="B781" s="133"/>
      <c r="C781" s="133"/>
      <c r="D781" s="133"/>
      <c r="E781" s="133"/>
      <c r="F781" s="135"/>
      <c r="G781" s="135"/>
      <c r="H781" s="520"/>
      <c r="I781" s="135"/>
    </row>
    <row r="782" spans="1:9" ht="21.9" customHeight="1">
      <c r="A782" s="9"/>
      <c r="B782" s="133"/>
      <c r="C782" s="133"/>
      <c r="D782" s="133"/>
      <c r="E782" s="133"/>
      <c r="F782" s="135"/>
      <c r="G782" s="135"/>
      <c r="H782" s="520"/>
      <c r="I782" s="135"/>
    </row>
    <row r="783" spans="1:9" ht="21.9" customHeight="1">
      <c r="A783" s="9"/>
      <c r="B783" s="133"/>
      <c r="C783" s="133"/>
      <c r="D783" s="133"/>
      <c r="E783" s="133"/>
      <c r="F783" s="135"/>
      <c r="G783" s="135"/>
      <c r="H783" s="520"/>
      <c r="I783" s="135"/>
    </row>
    <row r="784" spans="1:9" ht="21.9" customHeight="1">
      <c r="A784" s="9"/>
      <c r="B784" s="133"/>
      <c r="C784" s="133"/>
      <c r="D784" s="133"/>
      <c r="E784" s="133"/>
      <c r="F784" s="135"/>
      <c r="G784" s="135"/>
      <c r="H784" s="520"/>
      <c r="I784" s="135"/>
    </row>
    <row r="785" spans="1:9" ht="21.9" customHeight="1">
      <c r="A785" s="9"/>
      <c r="B785" s="133"/>
      <c r="C785" s="133"/>
      <c r="D785" s="133"/>
      <c r="E785" s="133"/>
      <c r="F785" s="135"/>
      <c r="G785" s="135"/>
      <c r="H785" s="520"/>
      <c r="I785" s="135"/>
    </row>
    <row r="786" spans="1:9" ht="21.9" customHeight="1">
      <c r="A786" s="9"/>
      <c r="B786" s="133"/>
      <c r="C786" s="133"/>
      <c r="D786" s="133"/>
      <c r="E786" s="133"/>
      <c r="F786" s="135"/>
      <c r="G786" s="135"/>
      <c r="H786" s="520"/>
      <c r="I786" s="135"/>
    </row>
    <row r="787" spans="1:9" ht="21.9" customHeight="1">
      <c r="A787" s="9"/>
      <c r="B787" s="133"/>
      <c r="C787" s="133"/>
      <c r="D787" s="133"/>
      <c r="E787" s="133"/>
      <c r="F787" s="135"/>
      <c r="G787" s="135"/>
      <c r="H787" s="520"/>
      <c r="I787" s="135"/>
    </row>
    <row r="788" spans="1:9" ht="21.9" customHeight="1">
      <c r="A788" s="9"/>
      <c r="B788" s="133"/>
      <c r="C788" s="133"/>
      <c r="D788" s="133"/>
      <c r="E788" s="133"/>
      <c r="F788" s="135"/>
      <c r="G788" s="135"/>
      <c r="H788" s="520"/>
      <c r="I788" s="135"/>
    </row>
    <row r="789" spans="1:9" ht="21.9" customHeight="1">
      <c r="A789" s="9"/>
      <c r="B789" s="133"/>
      <c r="C789" s="133"/>
      <c r="D789" s="133"/>
      <c r="E789" s="133"/>
      <c r="F789" s="135"/>
      <c r="G789" s="135"/>
      <c r="H789" s="520"/>
      <c r="I789" s="135"/>
    </row>
    <row r="790" spans="1:9" ht="21.9" customHeight="1">
      <c r="A790" s="9"/>
      <c r="B790" s="133"/>
      <c r="C790" s="133"/>
      <c r="D790" s="133"/>
      <c r="E790" s="133"/>
      <c r="F790" s="135"/>
      <c r="G790" s="135"/>
      <c r="H790" s="520"/>
      <c r="I790" s="135"/>
    </row>
    <row r="791" spans="1:9" ht="21.9" customHeight="1">
      <c r="A791" s="9"/>
      <c r="B791" s="133"/>
      <c r="C791" s="133"/>
      <c r="D791" s="133"/>
      <c r="E791" s="133"/>
      <c r="F791" s="135"/>
      <c r="G791" s="135"/>
      <c r="H791" s="520"/>
      <c r="I791" s="135"/>
    </row>
    <row r="792" spans="1:9" ht="21.9" customHeight="1">
      <c r="A792" s="9"/>
      <c r="B792" s="133"/>
      <c r="C792" s="133"/>
      <c r="D792" s="133"/>
      <c r="E792" s="133"/>
      <c r="F792" s="135"/>
      <c r="G792" s="135"/>
      <c r="H792" s="520"/>
      <c r="I792" s="135"/>
    </row>
    <row r="793" spans="1:9" ht="21.9" customHeight="1">
      <c r="A793" s="9"/>
      <c r="B793" s="133"/>
      <c r="C793" s="133"/>
      <c r="D793" s="133"/>
      <c r="E793" s="133"/>
      <c r="F793" s="135"/>
      <c r="G793" s="135"/>
      <c r="H793" s="520"/>
      <c r="I793" s="135"/>
    </row>
    <row r="794" spans="1:9" ht="21.9" customHeight="1">
      <c r="A794" s="9"/>
      <c r="B794" s="133"/>
      <c r="C794" s="133"/>
      <c r="D794" s="133"/>
      <c r="E794" s="133"/>
      <c r="F794" s="135"/>
      <c r="G794" s="135"/>
      <c r="H794" s="520"/>
      <c r="I794" s="135"/>
    </row>
    <row r="795" spans="1:9" ht="21.9" customHeight="1">
      <c r="A795" s="9"/>
      <c r="B795" s="133"/>
      <c r="C795" s="133"/>
      <c r="D795" s="133"/>
      <c r="E795" s="133"/>
      <c r="F795" s="135"/>
      <c r="G795" s="135"/>
      <c r="H795" s="520"/>
      <c r="I795" s="135"/>
    </row>
    <row r="796" spans="1:9" ht="21.9" customHeight="1">
      <c r="A796" s="9"/>
      <c r="B796" s="133"/>
      <c r="C796" s="133"/>
      <c r="D796" s="133"/>
      <c r="E796" s="133"/>
      <c r="F796" s="135"/>
      <c r="G796" s="135"/>
      <c r="H796" s="520"/>
      <c r="I796" s="135"/>
    </row>
    <row r="797" spans="1:9" ht="21.9" customHeight="1">
      <c r="A797" s="9"/>
      <c r="B797" s="133"/>
      <c r="C797" s="133"/>
      <c r="D797" s="133"/>
      <c r="E797" s="133"/>
      <c r="F797" s="135"/>
      <c r="G797" s="135"/>
      <c r="H797" s="520"/>
      <c r="I797" s="135"/>
    </row>
    <row r="798" spans="1:9" ht="21.9" customHeight="1">
      <c r="A798" s="9"/>
      <c r="B798" s="133"/>
      <c r="C798" s="133"/>
      <c r="D798" s="133"/>
      <c r="E798" s="133"/>
      <c r="F798" s="135"/>
      <c r="G798" s="135"/>
      <c r="H798" s="520"/>
      <c r="I798" s="135"/>
    </row>
    <row r="799" spans="1:9" ht="21.9" customHeight="1">
      <c r="A799" s="9"/>
      <c r="B799" s="133"/>
      <c r="C799" s="133"/>
      <c r="D799" s="133"/>
      <c r="E799" s="133"/>
      <c r="F799" s="135"/>
      <c r="G799" s="135"/>
      <c r="H799" s="520"/>
      <c r="I799" s="135"/>
    </row>
    <row r="800" spans="1:9" ht="21.9" customHeight="1">
      <c r="A800" s="9"/>
      <c r="B800" s="133"/>
      <c r="C800" s="133"/>
      <c r="D800" s="133"/>
      <c r="E800" s="133"/>
      <c r="F800" s="135"/>
      <c r="G800" s="135"/>
      <c r="H800" s="520"/>
      <c r="I800" s="135"/>
    </row>
    <row r="801" spans="1:9" ht="21.9" customHeight="1">
      <c r="A801" s="9"/>
      <c r="B801" s="133"/>
      <c r="C801" s="133"/>
      <c r="D801" s="133"/>
      <c r="E801" s="133"/>
      <c r="F801" s="135"/>
      <c r="G801" s="135"/>
      <c r="H801" s="520"/>
      <c r="I801" s="135"/>
    </row>
    <row r="802" spans="1:9" ht="21.9" customHeight="1">
      <c r="A802" s="9"/>
      <c r="B802" s="133"/>
      <c r="C802" s="133"/>
      <c r="D802" s="133"/>
      <c r="E802" s="133"/>
      <c r="F802" s="135"/>
      <c r="G802" s="135"/>
      <c r="H802" s="520"/>
      <c r="I802" s="135"/>
    </row>
    <row r="803" spans="1:9" ht="21.9" customHeight="1">
      <c r="A803" s="9"/>
      <c r="B803" s="133"/>
      <c r="C803" s="133"/>
      <c r="D803" s="133"/>
      <c r="E803" s="133"/>
      <c r="F803" s="135"/>
      <c r="G803" s="135"/>
      <c r="H803" s="520"/>
      <c r="I803" s="135"/>
    </row>
    <row r="804" spans="1:9" ht="21.9" customHeight="1">
      <c r="A804" s="9"/>
      <c r="B804" s="133"/>
      <c r="C804" s="133"/>
      <c r="D804" s="133"/>
      <c r="E804" s="133"/>
      <c r="F804" s="135"/>
      <c r="G804" s="135"/>
      <c r="H804" s="520"/>
      <c r="I804" s="135"/>
    </row>
    <row r="805" spans="1:9" ht="21.9" customHeight="1">
      <c r="A805" s="9"/>
      <c r="B805" s="133"/>
      <c r="C805" s="133"/>
      <c r="D805" s="133"/>
      <c r="E805" s="133"/>
      <c r="F805" s="135"/>
      <c r="G805" s="135"/>
      <c r="H805" s="520"/>
      <c r="I805" s="135"/>
    </row>
    <row r="806" spans="1:9" ht="21.9" customHeight="1">
      <c r="A806" s="9"/>
      <c r="B806" s="133"/>
      <c r="C806" s="133"/>
      <c r="D806" s="133"/>
      <c r="E806" s="133"/>
      <c r="F806" s="135"/>
      <c r="G806" s="135"/>
      <c r="H806" s="520"/>
      <c r="I806" s="135"/>
    </row>
    <row r="807" spans="1:9" ht="21.9" customHeight="1">
      <c r="A807" s="9"/>
      <c r="B807" s="133"/>
      <c r="C807" s="133"/>
      <c r="D807" s="133"/>
      <c r="E807" s="133"/>
      <c r="F807" s="135"/>
      <c r="G807" s="135"/>
      <c r="H807" s="520"/>
      <c r="I807" s="135"/>
    </row>
    <row r="808" spans="1:9" ht="21.9" customHeight="1">
      <c r="A808" s="9"/>
      <c r="B808" s="133"/>
      <c r="C808" s="133"/>
      <c r="D808" s="133"/>
      <c r="E808" s="133"/>
      <c r="F808" s="135"/>
      <c r="G808" s="135"/>
      <c r="H808" s="520"/>
      <c r="I808" s="135"/>
    </row>
    <row r="809" spans="1:9" ht="21.9" customHeight="1">
      <c r="A809" s="9"/>
      <c r="B809" s="133"/>
      <c r="C809" s="133"/>
      <c r="D809" s="133"/>
      <c r="E809" s="133"/>
      <c r="F809" s="135"/>
      <c r="G809" s="135"/>
      <c r="H809" s="520"/>
      <c r="I809" s="135"/>
    </row>
    <row r="810" spans="1:9" ht="21.9" customHeight="1">
      <c r="A810" s="9"/>
      <c r="B810" s="133"/>
      <c r="C810" s="133"/>
      <c r="D810" s="133"/>
      <c r="E810" s="133"/>
      <c r="F810" s="135"/>
      <c r="G810" s="135"/>
      <c r="H810" s="520"/>
      <c r="I810" s="135"/>
    </row>
    <row r="811" spans="1:9" ht="21.9" customHeight="1">
      <c r="A811" s="9"/>
      <c r="B811" s="133"/>
      <c r="C811" s="133"/>
      <c r="D811" s="133"/>
      <c r="E811" s="133"/>
      <c r="F811" s="135"/>
      <c r="G811" s="135"/>
      <c r="H811" s="520"/>
      <c r="I811" s="135"/>
    </row>
    <row r="812" spans="1:9" ht="21.9" customHeight="1">
      <c r="A812" s="9"/>
      <c r="B812" s="133"/>
      <c r="C812" s="133"/>
      <c r="D812" s="133"/>
      <c r="E812" s="133"/>
      <c r="F812" s="135"/>
      <c r="G812" s="135"/>
      <c r="H812" s="520"/>
      <c r="I812" s="135"/>
    </row>
    <row r="813" spans="1:9" ht="21.9" customHeight="1">
      <c r="A813" s="9"/>
      <c r="B813" s="133"/>
      <c r="C813" s="133"/>
      <c r="D813" s="133"/>
      <c r="E813" s="133"/>
      <c r="F813" s="135"/>
      <c r="G813" s="135"/>
      <c r="H813" s="520"/>
      <c r="I813" s="135"/>
    </row>
    <row r="814" spans="1:9" ht="21.9" customHeight="1">
      <c r="A814" s="9"/>
      <c r="B814" s="133"/>
      <c r="C814" s="133"/>
      <c r="D814" s="133"/>
      <c r="E814" s="133"/>
      <c r="F814" s="135"/>
      <c r="G814" s="135"/>
      <c r="H814" s="520"/>
      <c r="I814" s="135"/>
    </row>
    <row r="815" spans="1:9" ht="21.9" customHeight="1">
      <c r="A815" s="9"/>
      <c r="B815" s="133"/>
      <c r="C815" s="133"/>
      <c r="D815" s="133"/>
      <c r="E815" s="133"/>
      <c r="F815" s="135"/>
      <c r="G815" s="135"/>
      <c r="H815" s="520"/>
      <c r="I815" s="135"/>
    </row>
    <row r="816" spans="1:9" ht="21.9" customHeight="1">
      <c r="A816" s="9"/>
      <c r="B816" s="133"/>
      <c r="C816" s="133"/>
      <c r="D816" s="133"/>
      <c r="E816" s="133"/>
      <c r="F816" s="135"/>
      <c r="G816" s="135"/>
      <c r="H816" s="520"/>
      <c r="I816" s="135"/>
    </row>
    <row r="817" spans="1:9" ht="21.9" customHeight="1">
      <c r="A817" s="9"/>
      <c r="B817" s="133"/>
      <c r="C817" s="133"/>
      <c r="D817" s="133"/>
      <c r="E817" s="133"/>
      <c r="F817" s="135"/>
      <c r="G817" s="135"/>
      <c r="H817" s="520"/>
      <c r="I817" s="135"/>
    </row>
    <row r="818" spans="1:9" ht="21.9" customHeight="1">
      <c r="A818" s="9"/>
      <c r="B818" s="133"/>
      <c r="C818" s="133"/>
      <c r="D818" s="133"/>
      <c r="E818" s="133"/>
      <c r="F818" s="135"/>
      <c r="G818" s="135"/>
      <c r="H818" s="520"/>
      <c r="I818" s="135"/>
    </row>
    <row r="819" spans="1:9" ht="21.9" customHeight="1">
      <c r="A819" s="9"/>
      <c r="B819" s="133"/>
      <c r="C819" s="133"/>
      <c r="D819" s="133"/>
      <c r="E819" s="133"/>
      <c r="F819" s="135"/>
      <c r="G819" s="135"/>
      <c r="H819" s="520"/>
      <c r="I819" s="135"/>
    </row>
    <row r="820" spans="1:9" ht="21.9" customHeight="1">
      <c r="A820" s="9"/>
      <c r="B820" s="133"/>
      <c r="C820" s="133"/>
      <c r="D820" s="133"/>
      <c r="E820" s="133"/>
      <c r="F820" s="135"/>
      <c r="G820" s="135"/>
      <c r="H820" s="520"/>
      <c r="I820" s="135"/>
    </row>
    <row r="821" spans="1:9" ht="21.9" customHeight="1">
      <c r="A821" s="9"/>
      <c r="B821" s="133"/>
      <c r="C821" s="133"/>
      <c r="D821" s="133"/>
      <c r="E821" s="133"/>
      <c r="F821" s="135"/>
      <c r="G821" s="135"/>
      <c r="H821" s="520"/>
      <c r="I821" s="135"/>
    </row>
    <row r="822" spans="1:9" ht="21.9" customHeight="1">
      <c r="A822" s="9"/>
      <c r="B822" s="133"/>
      <c r="C822" s="133"/>
      <c r="D822" s="133"/>
      <c r="E822" s="133"/>
      <c r="F822" s="135"/>
      <c r="G822" s="135"/>
      <c r="H822" s="520"/>
      <c r="I822" s="135"/>
    </row>
    <row r="823" spans="1:9" ht="21.9" customHeight="1">
      <c r="A823" s="9"/>
      <c r="B823" s="133"/>
      <c r="C823" s="133"/>
      <c r="D823" s="133"/>
      <c r="E823" s="133"/>
      <c r="F823" s="135"/>
      <c r="G823" s="135"/>
      <c r="H823" s="520"/>
      <c r="I823" s="135"/>
    </row>
    <row r="824" spans="1:9" ht="21.9" customHeight="1">
      <c r="A824" s="9"/>
      <c r="B824" s="133"/>
      <c r="C824" s="133"/>
      <c r="D824" s="133"/>
      <c r="E824" s="133"/>
      <c r="F824" s="135"/>
      <c r="G824" s="135"/>
      <c r="H824" s="520"/>
      <c r="I824" s="135"/>
    </row>
    <row r="825" spans="1:9" ht="21.9" customHeight="1">
      <c r="A825" s="9"/>
      <c r="B825" s="133"/>
      <c r="C825" s="133"/>
      <c r="D825" s="133"/>
      <c r="E825" s="133"/>
      <c r="F825" s="135"/>
      <c r="G825" s="135"/>
      <c r="H825" s="520"/>
      <c r="I825" s="135"/>
    </row>
    <row r="826" spans="1:9" ht="21.9" customHeight="1">
      <c r="A826" s="9"/>
      <c r="B826" s="133"/>
      <c r="C826" s="133"/>
      <c r="D826" s="133"/>
      <c r="E826" s="133"/>
      <c r="F826" s="135"/>
      <c r="G826" s="135"/>
      <c r="H826" s="520"/>
      <c r="I826" s="135"/>
    </row>
    <row r="827" spans="1:9" ht="21.9" customHeight="1">
      <c r="A827" s="9"/>
      <c r="B827" s="133"/>
      <c r="C827" s="133"/>
      <c r="D827" s="133"/>
      <c r="E827" s="133"/>
      <c r="F827" s="135"/>
      <c r="G827" s="135"/>
      <c r="H827" s="520"/>
      <c r="I827" s="135"/>
    </row>
    <row r="828" spans="1:9" ht="21.9" customHeight="1">
      <c r="A828" s="9"/>
      <c r="B828" s="133"/>
      <c r="C828" s="133"/>
      <c r="D828" s="133"/>
      <c r="E828" s="133"/>
      <c r="F828" s="135"/>
      <c r="G828" s="135"/>
      <c r="H828" s="520"/>
      <c r="I828" s="135"/>
    </row>
    <row r="829" spans="1:9" ht="21.9" customHeight="1">
      <c r="A829" s="9"/>
      <c r="B829" s="133"/>
      <c r="C829" s="133"/>
      <c r="D829" s="133"/>
      <c r="E829" s="133"/>
      <c r="F829" s="135"/>
      <c r="G829" s="135"/>
      <c r="H829" s="520"/>
      <c r="I829" s="135"/>
    </row>
    <row r="830" spans="1:9" ht="21.9" customHeight="1">
      <c r="A830" s="9"/>
      <c r="B830" s="133"/>
      <c r="C830" s="133"/>
      <c r="D830" s="133"/>
      <c r="E830" s="133"/>
      <c r="F830" s="135"/>
      <c r="G830" s="135"/>
      <c r="H830" s="520"/>
      <c r="I830" s="135"/>
    </row>
    <row r="831" spans="1:9" ht="21.9" customHeight="1">
      <c r="A831" s="9"/>
      <c r="B831" s="133"/>
      <c r="C831" s="133"/>
      <c r="D831" s="133"/>
      <c r="E831" s="133"/>
      <c r="F831" s="135"/>
      <c r="G831" s="135"/>
      <c r="H831" s="520"/>
      <c r="I831" s="135"/>
    </row>
    <row r="832" spans="1:9" ht="21.9" customHeight="1">
      <c r="A832" s="9"/>
      <c r="B832" s="133"/>
      <c r="C832" s="133"/>
      <c r="D832" s="133"/>
      <c r="E832" s="133"/>
      <c r="F832" s="135"/>
      <c r="G832" s="135"/>
      <c r="H832" s="520"/>
      <c r="I832" s="135"/>
    </row>
    <row r="833" spans="1:9" ht="21.9" customHeight="1">
      <c r="A833" s="9"/>
      <c r="B833" s="133"/>
      <c r="C833" s="133"/>
      <c r="D833" s="133"/>
      <c r="E833" s="133"/>
      <c r="F833" s="135"/>
      <c r="G833" s="135"/>
      <c r="H833" s="520"/>
      <c r="I833" s="135"/>
    </row>
    <row r="834" spans="1:9" ht="21.9" customHeight="1">
      <c r="A834" s="9"/>
      <c r="B834" s="133"/>
      <c r="C834" s="133"/>
      <c r="D834" s="133"/>
      <c r="E834" s="133"/>
      <c r="F834" s="135"/>
      <c r="G834" s="135"/>
      <c r="H834" s="520"/>
      <c r="I834" s="135"/>
    </row>
    <row r="835" spans="1:9" ht="21.9" customHeight="1">
      <c r="A835" s="9"/>
      <c r="B835" s="133"/>
      <c r="C835" s="133"/>
      <c r="D835" s="133"/>
      <c r="E835" s="133"/>
      <c r="F835" s="135"/>
      <c r="G835" s="135"/>
      <c r="H835" s="520"/>
      <c r="I835" s="135"/>
    </row>
    <row r="836" spans="1:9" ht="21.9" customHeight="1">
      <c r="A836" s="9"/>
      <c r="B836" s="133"/>
      <c r="C836" s="133"/>
      <c r="D836" s="133"/>
      <c r="E836" s="133"/>
      <c r="F836" s="135"/>
      <c r="G836" s="135"/>
      <c r="H836" s="520"/>
      <c r="I836" s="135"/>
    </row>
    <row r="837" spans="1:9" ht="21.9" customHeight="1">
      <c r="A837" s="9"/>
      <c r="B837" s="133"/>
      <c r="C837" s="133"/>
      <c r="D837" s="133"/>
      <c r="E837" s="133"/>
      <c r="F837" s="135"/>
      <c r="G837" s="135"/>
      <c r="H837" s="520"/>
      <c r="I837" s="135"/>
    </row>
    <row r="838" spans="1:9" ht="21.9" customHeight="1">
      <c r="A838" s="9"/>
      <c r="B838" s="133"/>
      <c r="C838" s="133"/>
      <c r="D838" s="133"/>
      <c r="E838" s="133"/>
      <c r="F838" s="135"/>
      <c r="G838" s="135"/>
      <c r="H838" s="520"/>
      <c r="I838" s="135"/>
    </row>
    <row r="839" spans="1:9" ht="21.9" customHeight="1">
      <c r="A839" s="9"/>
      <c r="B839" s="133"/>
      <c r="C839" s="133"/>
      <c r="D839" s="133"/>
      <c r="E839" s="133"/>
      <c r="F839" s="135"/>
      <c r="G839" s="135"/>
      <c r="H839" s="520"/>
      <c r="I839" s="135"/>
    </row>
    <row r="840" spans="1:9" ht="21.9" customHeight="1">
      <c r="A840" s="9"/>
      <c r="B840" s="133"/>
      <c r="C840" s="133"/>
      <c r="D840" s="133"/>
      <c r="E840" s="133"/>
      <c r="F840" s="135"/>
      <c r="G840" s="135"/>
      <c r="H840" s="520"/>
      <c r="I840" s="135"/>
    </row>
    <row r="841" spans="1:9" ht="21.9" customHeight="1">
      <c r="A841" s="9"/>
      <c r="B841" s="133"/>
      <c r="C841" s="133"/>
      <c r="D841" s="133"/>
      <c r="E841" s="133"/>
      <c r="F841" s="135"/>
      <c r="G841" s="135"/>
      <c r="H841" s="520"/>
      <c r="I841" s="135"/>
    </row>
    <row r="842" spans="1:9" ht="21.9" customHeight="1">
      <c r="A842" s="9"/>
      <c r="B842" s="133"/>
      <c r="C842" s="133"/>
      <c r="D842" s="133"/>
      <c r="E842" s="133"/>
      <c r="F842" s="135"/>
      <c r="G842" s="135"/>
      <c r="H842" s="520"/>
      <c r="I842" s="135"/>
    </row>
    <row r="843" spans="1:9" ht="21.9" customHeight="1">
      <c r="A843" s="9"/>
      <c r="B843" s="133"/>
      <c r="C843" s="133"/>
      <c r="D843" s="133"/>
      <c r="E843" s="133"/>
      <c r="F843" s="135"/>
      <c r="G843" s="135"/>
      <c r="H843" s="520"/>
      <c r="I843" s="135"/>
    </row>
    <row r="844" spans="1:9" ht="21.9" customHeight="1">
      <c r="A844" s="9"/>
      <c r="B844" s="133"/>
      <c r="C844" s="133"/>
      <c r="D844" s="133"/>
      <c r="E844" s="133"/>
      <c r="F844" s="135"/>
      <c r="G844" s="135"/>
      <c r="H844" s="520"/>
      <c r="I844" s="135"/>
    </row>
    <row r="845" spans="1:9" ht="21.9" customHeight="1">
      <c r="A845" s="9"/>
      <c r="B845" s="133"/>
      <c r="C845" s="133"/>
      <c r="D845" s="133"/>
      <c r="E845" s="133"/>
      <c r="F845" s="135"/>
      <c r="G845" s="135"/>
      <c r="H845" s="520"/>
      <c r="I845" s="135"/>
    </row>
    <row r="846" spans="1:9" ht="21.9" customHeight="1">
      <c r="A846" s="9"/>
      <c r="B846" s="133"/>
      <c r="C846" s="133"/>
      <c r="D846" s="133"/>
      <c r="E846" s="133"/>
      <c r="F846" s="135"/>
      <c r="G846" s="135"/>
      <c r="H846" s="520"/>
      <c r="I846" s="135"/>
    </row>
    <row r="847" spans="1:9" ht="21.9" customHeight="1">
      <c r="A847" s="9"/>
      <c r="B847" s="133"/>
      <c r="C847" s="133"/>
      <c r="D847" s="133"/>
      <c r="E847" s="133"/>
      <c r="F847" s="135"/>
      <c r="G847" s="135"/>
      <c r="H847" s="520"/>
      <c r="I847" s="135"/>
    </row>
    <row r="848" spans="1:9" ht="21.9" customHeight="1">
      <c r="A848" s="9"/>
      <c r="B848" s="133"/>
      <c r="C848" s="133"/>
      <c r="D848" s="133"/>
      <c r="E848" s="133"/>
      <c r="F848" s="135"/>
      <c r="G848" s="135"/>
      <c r="H848" s="520"/>
      <c r="I848" s="135"/>
    </row>
    <row r="849" spans="1:9" ht="21.9" customHeight="1">
      <c r="A849" s="9"/>
      <c r="B849" s="133"/>
      <c r="C849" s="133"/>
      <c r="D849" s="133"/>
      <c r="E849" s="133"/>
      <c r="F849" s="135"/>
      <c r="G849" s="135"/>
      <c r="H849" s="520"/>
      <c r="I849" s="135"/>
    </row>
    <row r="850" spans="1:9" ht="21.9" customHeight="1">
      <c r="A850" s="9"/>
      <c r="B850" s="133"/>
      <c r="C850" s="133"/>
      <c r="D850" s="133"/>
      <c r="E850" s="133"/>
      <c r="F850" s="135"/>
      <c r="G850" s="135"/>
      <c r="H850" s="520"/>
      <c r="I850" s="135"/>
    </row>
    <row r="851" spans="1:9" ht="21.9" customHeight="1">
      <c r="A851" s="9"/>
      <c r="B851" s="133"/>
      <c r="C851" s="133"/>
      <c r="D851" s="133"/>
      <c r="E851" s="133"/>
      <c r="F851" s="135"/>
      <c r="G851" s="135"/>
      <c r="H851" s="520"/>
      <c r="I851" s="135"/>
    </row>
    <row r="852" spans="1:9" ht="21.9" customHeight="1">
      <c r="A852" s="9"/>
      <c r="B852" s="133"/>
      <c r="C852" s="133"/>
      <c r="D852" s="133"/>
      <c r="E852" s="133"/>
      <c r="F852" s="135"/>
      <c r="G852" s="135"/>
      <c r="H852" s="520"/>
      <c r="I852" s="135"/>
    </row>
    <row r="853" spans="1:9" ht="21.9" customHeight="1">
      <c r="A853" s="9"/>
      <c r="B853" s="133"/>
      <c r="C853" s="133"/>
      <c r="D853" s="133"/>
      <c r="E853" s="133"/>
      <c r="F853" s="135"/>
      <c r="G853" s="135"/>
      <c r="H853" s="520"/>
      <c r="I853" s="135"/>
    </row>
    <row r="854" spans="1:9" ht="21.9" customHeight="1">
      <c r="A854" s="9"/>
      <c r="B854" s="133"/>
      <c r="C854" s="133"/>
      <c r="D854" s="133"/>
      <c r="E854" s="133"/>
      <c r="F854" s="135"/>
      <c r="G854" s="135"/>
      <c r="H854" s="520"/>
      <c r="I854" s="135"/>
    </row>
    <row r="855" spans="1:9" ht="21.9" customHeight="1">
      <c r="A855" s="9"/>
      <c r="B855" s="133"/>
      <c r="C855" s="133"/>
      <c r="D855" s="133"/>
      <c r="E855" s="133"/>
      <c r="F855" s="135"/>
      <c r="G855" s="135"/>
      <c r="H855" s="520"/>
      <c r="I855" s="135"/>
    </row>
    <row r="856" spans="1:9" ht="21.9" customHeight="1">
      <c r="A856" s="9"/>
      <c r="B856" s="133"/>
      <c r="C856" s="133"/>
      <c r="D856" s="133"/>
      <c r="E856" s="133"/>
      <c r="F856" s="135"/>
      <c r="G856" s="135"/>
      <c r="H856" s="520"/>
      <c r="I856" s="135"/>
    </row>
    <row r="857" spans="1:9" ht="21.9" customHeight="1">
      <c r="A857" s="9"/>
      <c r="B857" s="133"/>
      <c r="C857" s="133"/>
      <c r="D857" s="133"/>
      <c r="E857" s="133"/>
      <c r="F857" s="135"/>
      <c r="G857" s="135"/>
      <c r="H857" s="520"/>
      <c r="I857" s="135"/>
    </row>
    <row r="858" spans="1:9" ht="21.9" customHeight="1">
      <c r="A858" s="9"/>
      <c r="B858" s="133"/>
      <c r="C858" s="133"/>
      <c r="D858" s="133"/>
      <c r="E858" s="133"/>
      <c r="F858" s="135"/>
      <c r="G858" s="135"/>
      <c r="H858" s="520"/>
      <c r="I858" s="135"/>
    </row>
    <row r="859" spans="1:9" ht="21.9" customHeight="1">
      <c r="A859" s="9"/>
      <c r="B859" s="133"/>
      <c r="C859" s="133"/>
      <c r="D859" s="133"/>
      <c r="E859" s="133"/>
      <c r="F859" s="135"/>
      <c r="G859" s="135"/>
      <c r="H859" s="520"/>
      <c r="I859" s="135"/>
    </row>
    <row r="860" spans="1:9" ht="21.9" customHeight="1">
      <c r="A860" s="9"/>
      <c r="B860" s="133"/>
      <c r="C860" s="133"/>
      <c r="D860" s="133"/>
      <c r="E860" s="133"/>
      <c r="F860" s="135"/>
      <c r="G860" s="135"/>
      <c r="H860" s="520"/>
      <c r="I860" s="135"/>
    </row>
    <row r="861" spans="1:9" ht="21.9" customHeight="1">
      <c r="A861" s="9"/>
      <c r="B861" s="133"/>
      <c r="C861" s="133"/>
      <c r="D861" s="133"/>
      <c r="E861" s="133"/>
      <c r="F861" s="135"/>
      <c r="G861" s="135"/>
      <c r="H861" s="520"/>
      <c r="I861" s="135"/>
    </row>
    <row r="862" spans="1:9" ht="21.9" customHeight="1">
      <c r="A862" s="9"/>
      <c r="B862" s="133"/>
      <c r="C862" s="133"/>
      <c r="D862" s="133"/>
      <c r="E862" s="133"/>
      <c r="F862" s="135"/>
      <c r="G862" s="135"/>
      <c r="H862" s="520"/>
      <c r="I862" s="135"/>
    </row>
    <row r="863" spans="1:9" ht="21.9" customHeight="1">
      <c r="A863" s="9"/>
      <c r="B863" s="133"/>
      <c r="C863" s="133"/>
      <c r="D863" s="133"/>
      <c r="E863" s="133"/>
      <c r="F863" s="135"/>
      <c r="G863" s="135"/>
      <c r="H863" s="520"/>
      <c r="I863" s="135"/>
    </row>
    <row r="864" spans="1:9" ht="21.9" customHeight="1">
      <c r="A864" s="9"/>
      <c r="B864" s="133"/>
      <c r="C864" s="133"/>
      <c r="D864" s="133"/>
      <c r="E864" s="133"/>
      <c r="F864" s="135"/>
      <c r="G864" s="135"/>
      <c r="H864" s="520"/>
      <c r="I864" s="135"/>
    </row>
    <row r="865" spans="1:9" ht="21.9" customHeight="1">
      <c r="A865" s="9"/>
      <c r="B865" s="133"/>
      <c r="C865" s="133"/>
      <c r="D865" s="133"/>
      <c r="E865" s="133"/>
      <c r="F865" s="135"/>
      <c r="G865" s="135"/>
      <c r="H865" s="520"/>
      <c r="I865" s="135"/>
    </row>
    <row r="866" spans="1:9" ht="21.9" customHeight="1">
      <c r="A866" s="9"/>
      <c r="B866" s="133"/>
      <c r="C866" s="133"/>
      <c r="D866" s="133"/>
      <c r="E866" s="133"/>
      <c r="F866" s="135"/>
      <c r="G866" s="135"/>
      <c r="H866" s="520"/>
      <c r="I866" s="135"/>
    </row>
    <row r="867" spans="1:9" ht="21.9" customHeight="1">
      <c r="A867" s="9"/>
      <c r="B867" s="133"/>
      <c r="C867" s="133"/>
      <c r="D867" s="133"/>
      <c r="E867" s="133"/>
      <c r="F867" s="135"/>
      <c r="G867" s="135"/>
      <c r="H867" s="520"/>
      <c r="I867" s="135"/>
    </row>
    <row r="868" spans="1:9" ht="21.9" customHeight="1">
      <c r="A868" s="9"/>
      <c r="B868" s="133"/>
      <c r="C868" s="133"/>
      <c r="D868" s="133"/>
      <c r="E868" s="133"/>
      <c r="F868" s="135"/>
      <c r="G868" s="135"/>
      <c r="H868" s="520"/>
      <c r="I868" s="135"/>
    </row>
    <row r="869" spans="1:9" ht="21.9" customHeight="1">
      <c r="A869" s="9"/>
      <c r="B869" s="133"/>
      <c r="C869" s="133"/>
      <c r="D869" s="133"/>
      <c r="E869" s="133"/>
      <c r="F869" s="135"/>
      <c r="G869" s="135"/>
      <c r="H869" s="520"/>
      <c r="I869" s="135"/>
    </row>
    <row r="870" spans="1:9" ht="21.9" customHeight="1">
      <c r="A870" s="9"/>
      <c r="B870" s="133"/>
      <c r="C870" s="133"/>
      <c r="D870" s="133"/>
      <c r="E870" s="133"/>
      <c r="F870" s="135"/>
      <c r="G870" s="135"/>
      <c r="H870" s="520"/>
      <c r="I870" s="135"/>
    </row>
    <row r="871" spans="1:9" ht="21.9" customHeight="1">
      <c r="A871" s="9"/>
      <c r="B871" s="133"/>
      <c r="C871" s="133"/>
      <c r="D871" s="133"/>
      <c r="E871" s="133"/>
      <c r="F871" s="135"/>
      <c r="G871" s="135"/>
      <c r="H871" s="520"/>
      <c r="I871" s="135"/>
    </row>
    <row r="872" spans="1:9" ht="21.9" customHeight="1">
      <c r="A872" s="9"/>
      <c r="B872" s="133"/>
      <c r="C872" s="133"/>
      <c r="D872" s="133"/>
      <c r="E872" s="133"/>
      <c r="F872" s="135"/>
      <c r="G872" s="135"/>
      <c r="H872" s="520"/>
      <c r="I872" s="135"/>
    </row>
    <row r="873" spans="1:9" ht="21.9" customHeight="1">
      <c r="A873" s="9"/>
      <c r="B873" s="133"/>
      <c r="C873" s="133"/>
      <c r="D873" s="133"/>
      <c r="E873" s="133"/>
      <c r="F873" s="135"/>
      <c r="G873" s="135"/>
      <c r="H873" s="520"/>
      <c r="I873" s="135"/>
    </row>
    <row r="874" spans="1:9" ht="21.9" customHeight="1">
      <c r="A874" s="9"/>
      <c r="B874" s="133"/>
      <c r="C874" s="133"/>
      <c r="D874" s="133"/>
      <c r="E874" s="133"/>
      <c r="F874" s="135"/>
      <c r="G874" s="135"/>
      <c r="H874" s="520"/>
      <c r="I874" s="135"/>
    </row>
    <row r="875" spans="1:9" ht="21.9" customHeight="1">
      <c r="A875" s="9"/>
      <c r="B875" s="133"/>
      <c r="C875" s="133"/>
      <c r="D875" s="133"/>
      <c r="E875" s="133"/>
      <c r="F875" s="135"/>
      <c r="G875" s="135"/>
      <c r="H875" s="520"/>
      <c r="I875" s="135"/>
    </row>
    <row r="876" spans="1:9" ht="21.9" customHeight="1">
      <c r="A876" s="9"/>
      <c r="B876" s="133"/>
      <c r="C876" s="133"/>
      <c r="D876" s="133"/>
      <c r="E876" s="133"/>
      <c r="F876" s="135"/>
      <c r="G876" s="135"/>
      <c r="H876" s="520"/>
      <c r="I876" s="135"/>
    </row>
    <row r="877" spans="1:9" ht="21.9" customHeight="1">
      <c r="A877" s="9"/>
      <c r="B877" s="133"/>
      <c r="C877" s="133"/>
      <c r="D877" s="133"/>
      <c r="E877" s="133"/>
      <c r="F877" s="135"/>
      <c r="G877" s="135"/>
      <c r="H877" s="520"/>
      <c r="I877" s="135"/>
    </row>
    <row r="878" spans="1:9" ht="21.9" customHeight="1">
      <c r="A878" s="9"/>
      <c r="B878" s="133"/>
      <c r="C878" s="133"/>
      <c r="D878" s="133"/>
      <c r="E878" s="133"/>
      <c r="F878" s="135"/>
      <c r="G878" s="135"/>
      <c r="H878" s="520"/>
      <c r="I878" s="135"/>
    </row>
    <row r="879" spans="1:9" ht="21.9" customHeight="1">
      <c r="A879" s="9"/>
      <c r="B879" s="133"/>
      <c r="C879" s="133"/>
      <c r="D879" s="133"/>
      <c r="E879" s="133"/>
      <c r="F879" s="135"/>
      <c r="G879" s="135"/>
      <c r="H879" s="520"/>
      <c r="I879" s="135"/>
    </row>
    <row r="880" spans="1:9" ht="21.9" customHeight="1">
      <c r="A880" s="9"/>
      <c r="B880" s="133"/>
      <c r="C880" s="133"/>
      <c r="D880" s="133"/>
      <c r="E880" s="133"/>
      <c r="F880" s="135"/>
      <c r="G880" s="135"/>
      <c r="H880" s="520"/>
      <c r="I880" s="135"/>
    </row>
    <row r="881" spans="1:9" ht="21.9" customHeight="1">
      <c r="A881" s="9"/>
      <c r="B881" s="133"/>
      <c r="C881" s="133"/>
      <c r="D881" s="133"/>
      <c r="E881" s="133"/>
      <c r="F881" s="135"/>
      <c r="G881" s="135"/>
      <c r="H881" s="520"/>
      <c r="I881" s="135"/>
    </row>
    <row r="882" spans="1:9" ht="21.9" customHeight="1">
      <c r="A882" s="9"/>
      <c r="B882" s="133"/>
      <c r="C882" s="133"/>
      <c r="D882" s="133"/>
      <c r="E882" s="133"/>
      <c r="F882" s="135"/>
      <c r="G882" s="135"/>
      <c r="H882" s="520"/>
      <c r="I882" s="135"/>
    </row>
    <row r="883" spans="1:9" ht="21.9" customHeight="1">
      <c r="A883" s="9"/>
      <c r="B883" s="133"/>
      <c r="C883" s="133"/>
      <c r="D883" s="133"/>
      <c r="E883" s="133"/>
      <c r="F883" s="135"/>
      <c r="G883" s="135"/>
      <c r="H883" s="520"/>
      <c r="I883" s="135"/>
    </row>
    <row r="884" spans="1:9" ht="21.9" customHeight="1">
      <c r="A884" s="9"/>
      <c r="B884" s="133"/>
      <c r="C884" s="133"/>
      <c r="D884" s="133"/>
      <c r="E884" s="133"/>
      <c r="F884" s="135"/>
      <c r="G884" s="135"/>
      <c r="H884" s="520"/>
      <c r="I884" s="135"/>
    </row>
    <row r="885" spans="1:9" ht="21.9" customHeight="1">
      <c r="A885" s="9"/>
      <c r="B885" s="133"/>
      <c r="C885" s="133"/>
      <c r="D885" s="133"/>
      <c r="E885" s="133"/>
      <c r="F885" s="135"/>
      <c r="G885" s="135"/>
      <c r="H885" s="520"/>
      <c r="I885" s="135"/>
    </row>
    <row r="886" spans="1:9" ht="21.9" customHeight="1">
      <c r="A886" s="9"/>
      <c r="B886" s="133"/>
      <c r="C886" s="133"/>
      <c r="D886" s="133"/>
      <c r="E886" s="133"/>
      <c r="F886" s="135"/>
      <c r="G886" s="135"/>
      <c r="H886" s="520"/>
      <c r="I886" s="135"/>
    </row>
    <row r="887" spans="1:9" ht="21.9" customHeight="1">
      <c r="A887" s="9"/>
      <c r="B887" s="133"/>
      <c r="C887" s="133"/>
      <c r="D887" s="133"/>
      <c r="E887" s="133"/>
      <c r="F887" s="135"/>
      <c r="G887" s="135"/>
      <c r="H887" s="520"/>
      <c r="I887" s="135"/>
    </row>
    <row r="888" spans="1:9" ht="21.9" customHeight="1">
      <c r="A888" s="9"/>
      <c r="B888" s="133"/>
      <c r="C888" s="133"/>
      <c r="D888" s="133"/>
      <c r="E888" s="133"/>
      <c r="F888" s="135"/>
      <c r="G888" s="135"/>
      <c r="H888" s="520"/>
      <c r="I888" s="135"/>
    </row>
    <row r="889" spans="1:9" ht="21.9" customHeight="1">
      <c r="A889" s="9"/>
      <c r="B889" s="133"/>
      <c r="C889" s="133"/>
      <c r="D889" s="133"/>
      <c r="E889" s="133"/>
      <c r="F889" s="135"/>
      <c r="G889" s="135"/>
      <c r="H889" s="520"/>
      <c r="I889" s="135"/>
    </row>
    <row r="890" spans="1:9" ht="21.9" customHeight="1">
      <c r="A890" s="9"/>
      <c r="B890" s="133"/>
      <c r="C890" s="133"/>
      <c r="D890" s="133"/>
      <c r="E890" s="133"/>
      <c r="F890" s="135"/>
      <c r="G890" s="135"/>
      <c r="H890" s="520"/>
      <c r="I890" s="135"/>
    </row>
    <row r="891" spans="1:9" ht="21.9" customHeight="1">
      <c r="A891" s="9"/>
      <c r="B891" s="133"/>
      <c r="C891" s="133"/>
      <c r="D891" s="133"/>
      <c r="E891" s="133"/>
      <c r="F891" s="135"/>
      <c r="G891" s="135"/>
      <c r="H891" s="520"/>
      <c r="I891" s="135"/>
    </row>
    <row r="892" spans="1:9" ht="21.9" customHeight="1">
      <c r="A892" s="9"/>
      <c r="B892" s="133"/>
      <c r="C892" s="133"/>
      <c r="D892" s="133"/>
      <c r="E892" s="133"/>
      <c r="F892" s="135"/>
      <c r="G892" s="135"/>
      <c r="H892" s="520"/>
      <c r="I892" s="135"/>
    </row>
    <row r="893" spans="1:9" ht="21.9" customHeight="1">
      <c r="A893" s="8"/>
      <c r="B893" s="133"/>
      <c r="C893" s="133"/>
      <c r="D893" s="133"/>
      <c r="E893" s="133"/>
      <c r="F893" s="134"/>
      <c r="G893" s="134"/>
      <c r="H893" s="197"/>
      <c r="I893" s="134"/>
    </row>
    <row r="894" spans="1:9" ht="21.9" customHeight="1">
      <c r="A894" s="8"/>
      <c r="B894" s="133"/>
      <c r="C894" s="133"/>
      <c r="D894" s="133"/>
      <c r="E894" s="133"/>
      <c r="F894" s="134"/>
      <c r="G894" s="134"/>
      <c r="H894" s="197"/>
      <c r="I894" s="134"/>
    </row>
    <row r="895" spans="1:9" ht="21.9" customHeight="1">
      <c r="A895" s="9"/>
      <c r="B895" s="133"/>
      <c r="C895" s="133"/>
      <c r="D895" s="133"/>
      <c r="E895" s="133"/>
      <c r="F895" s="135"/>
      <c r="G895" s="135"/>
      <c r="H895" s="520"/>
      <c r="I895" s="135"/>
    </row>
    <row r="896" spans="1:9" ht="21.9" customHeight="1">
      <c r="A896" s="9"/>
      <c r="B896" s="133"/>
      <c r="C896" s="133"/>
      <c r="D896" s="133"/>
      <c r="E896" s="133"/>
      <c r="F896" s="135"/>
      <c r="G896" s="135"/>
      <c r="H896" s="520"/>
      <c r="I896" s="135"/>
    </row>
    <row r="897" spans="1:9" ht="21.9" customHeight="1">
      <c r="A897" s="9"/>
      <c r="B897" s="133"/>
      <c r="C897" s="133"/>
      <c r="D897" s="133"/>
      <c r="E897" s="133"/>
      <c r="F897" s="135"/>
      <c r="G897" s="135"/>
      <c r="H897" s="520"/>
      <c r="I897" s="135"/>
    </row>
    <row r="898" spans="1:9" ht="21.9" customHeight="1">
      <c r="A898" s="9"/>
      <c r="B898" s="133"/>
      <c r="C898" s="133"/>
      <c r="D898" s="133"/>
      <c r="E898" s="133"/>
      <c r="F898" s="135"/>
      <c r="G898" s="135"/>
      <c r="H898" s="520"/>
      <c r="I898" s="135"/>
    </row>
    <row r="899" spans="1:9" ht="21.9" customHeight="1">
      <c r="A899" s="9"/>
      <c r="B899" s="133"/>
      <c r="C899" s="133"/>
      <c r="D899" s="133"/>
      <c r="E899" s="133"/>
      <c r="F899" s="135"/>
      <c r="G899" s="135"/>
      <c r="H899" s="520"/>
      <c r="I899" s="135"/>
    </row>
    <row r="900" spans="1:9" ht="21.9" customHeight="1">
      <c r="A900" s="9"/>
      <c r="B900" s="133"/>
      <c r="C900" s="133"/>
      <c r="D900" s="133"/>
      <c r="E900" s="133"/>
      <c r="F900" s="135"/>
      <c r="G900" s="135"/>
      <c r="H900" s="520"/>
      <c r="I900" s="135"/>
    </row>
    <row r="901" spans="1:9" ht="21.9" customHeight="1">
      <c r="A901" s="9"/>
      <c r="B901" s="133"/>
      <c r="C901" s="133"/>
      <c r="D901" s="133"/>
      <c r="E901" s="133"/>
      <c r="F901" s="135"/>
      <c r="G901" s="135"/>
      <c r="H901" s="520"/>
      <c r="I901" s="135"/>
    </row>
    <row r="902" spans="1:9" ht="21.9" customHeight="1">
      <c r="A902" s="8"/>
      <c r="B902" s="133"/>
      <c r="C902" s="133"/>
      <c r="D902" s="133"/>
      <c r="E902" s="133"/>
      <c r="F902" s="134"/>
      <c r="G902" s="134"/>
      <c r="H902" s="197"/>
      <c r="I902" s="134"/>
    </row>
    <row r="903" spans="1:9" ht="21.9" customHeight="1">
      <c r="A903" s="8"/>
      <c r="B903" s="133"/>
      <c r="C903" s="133"/>
      <c r="D903" s="133"/>
      <c r="E903" s="133"/>
      <c r="F903" s="134"/>
      <c r="G903" s="134"/>
      <c r="H903" s="197"/>
      <c r="I903" s="134"/>
    </row>
    <row r="904" spans="1:9" ht="21.9" customHeight="1">
      <c r="A904" s="8"/>
      <c r="B904" s="133"/>
      <c r="C904" s="133"/>
      <c r="D904" s="133"/>
      <c r="E904" s="133"/>
      <c r="F904" s="134"/>
      <c r="G904" s="134"/>
      <c r="H904" s="197"/>
      <c r="I904" s="134"/>
    </row>
    <row r="905" spans="1:9" ht="21.9" customHeight="1">
      <c r="A905" s="8"/>
      <c r="B905" s="133"/>
      <c r="C905" s="133"/>
      <c r="D905" s="133"/>
      <c r="E905" s="133"/>
      <c r="F905" s="134"/>
      <c r="G905" s="134"/>
      <c r="H905" s="197"/>
      <c r="I905" s="134"/>
    </row>
    <row r="906" spans="1:9" ht="21.9" customHeight="1">
      <c r="A906" s="8"/>
      <c r="B906" s="133"/>
      <c r="C906" s="133"/>
      <c r="D906" s="133"/>
      <c r="E906" s="133"/>
      <c r="F906" s="134"/>
      <c r="G906" s="134"/>
      <c r="H906" s="197"/>
      <c r="I906" s="134"/>
    </row>
    <row r="907" spans="1:9" ht="21.9" customHeight="1">
      <c r="A907" s="8"/>
      <c r="B907" s="133"/>
      <c r="C907" s="133"/>
      <c r="D907" s="133"/>
      <c r="E907" s="133"/>
      <c r="F907" s="134"/>
      <c r="G907" s="134"/>
      <c r="H907" s="197"/>
      <c r="I907" s="134"/>
    </row>
    <row r="908" spans="1:9" ht="21.9" customHeight="1">
      <c r="A908" s="8"/>
      <c r="B908" s="133"/>
      <c r="C908" s="133"/>
      <c r="D908" s="133"/>
      <c r="E908" s="133"/>
      <c r="F908" s="134"/>
      <c r="G908" s="134"/>
      <c r="H908" s="197"/>
      <c r="I908" s="134"/>
    </row>
    <row r="909" spans="1:9" ht="21.9" customHeight="1">
      <c r="A909" s="8"/>
      <c r="B909" s="133"/>
      <c r="C909" s="133"/>
      <c r="D909" s="133"/>
      <c r="E909" s="133"/>
      <c r="F909" s="134"/>
      <c r="G909" s="134"/>
      <c r="H909" s="197"/>
      <c r="I909" s="134"/>
    </row>
    <row r="910" spans="1:9" ht="21.9" customHeight="1">
      <c r="A910" s="8"/>
      <c r="B910" s="133"/>
      <c r="C910" s="133"/>
      <c r="D910" s="133"/>
      <c r="E910" s="133"/>
      <c r="F910" s="134"/>
      <c r="G910" s="134"/>
      <c r="H910" s="197"/>
      <c r="I910" s="134"/>
    </row>
    <row r="911" spans="1:9" ht="21.9" customHeight="1">
      <c r="A911" s="9"/>
      <c r="B911" s="133"/>
      <c r="C911" s="133"/>
      <c r="D911" s="133"/>
      <c r="E911" s="133"/>
      <c r="F911" s="135"/>
      <c r="G911" s="135"/>
      <c r="H911" s="520"/>
      <c r="I911" s="135"/>
    </row>
    <row r="912" spans="1:9" ht="21.9" customHeight="1">
      <c r="A912" s="8"/>
      <c r="B912" s="133"/>
      <c r="C912" s="133"/>
      <c r="D912" s="133"/>
      <c r="E912" s="133"/>
      <c r="F912" s="134"/>
      <c r="G912" s="134"/>
      <c r="H912" s="197"/>
      <c r="I912" s="134"/>
    </row>
    <row r="913" spans="1:9" ht="21.9" customHeight="1">
      <c r="A913" s="8"/>
      <c r="B913" s="133"/>
      <c r="C913" s="133"/>
      <c r="D913" s="133"/>
      <c r="E913" s="133"/>
      <c r="F913" s="134"/>
      <c r="G913" s="134"/>
      <c r="H913" s="197"/>
      <c r="I913" s="134"/>
    </row>
    <row r="914" spans="1:9" ht="21.9" customHeight="1">
      <c r="A914" s="8"/>
      <c r="B914" s="133"/>
      <c r="C914" s="133"/>
      <c r="D914" s="133"/>
      <c r="E914" s="133"/>
      <c r="F914" s="134"/>
      <c r="G914" s="134"/>
      <c r="H914" s="197"/>
      <c r="I914" s="134"/>
    </row>
    <row r="915" spans="1:9" ht="21.9" customHeight="1">
      <c r="A915" s="8"/>
      <c r="B915" s="133"/>
      <c r="C915" s="133"/>
      <c r="D915" s="133"/>
      <c r="E915" s="133"/>
      <c r="F915" s="134"/>
      <c r="G915" s="134"/>
      <c r="H915" s="197"/>
      <c r="I915" s="134"/>
    </row>
    <row r="916" spans="1:9" ht="21.9" customHeight="1">
      <c r="A916" s="9"/>
      <c r="B916" s="133"/>
      <c r="C916" s="133"/>
      <c r="D916" s="133"/>
      <c r="E916" s="133"/>
      <c r="F916" s="135"/>
      <c r="G916" s="135"/>
      <c r="H916" s="520"/>
      <c r="I916" s="135"/>
    </row>
    <row r="917" spans="1:9" ht="21.9" customHeight="1">
      <c r="A917" s="9"/>
      <c r="B917" s="133"/>
      <c r="C917" s="133"/>
      <c r="D917" s="133"/>
      <c r="E917" s="133"/>
      <c r="F917" s="135"/>
      <c r="G917" s="135"/>
      <c r="H917" s="520"/>
      <c r="I917" s="135"/>
    </row>
    <row r="918" spans="1:9" ht="21.9" customHeight="1">
      <c r="A918" s="9"/>
      <c r="B918" s="133"/>
      <c r="C918" s="133"/>
      <c r="D918" s="133"/>
      <c r="E918" s="133"/>
      <c r="F918" s="135"/>
      <c r="G918" s="135"/>
      <c r="H918" s="520"/>
      <c r="I918" s="135"/>
    </row>
    <row r="919" spans="1:9" ht="21.9" customHeight="1">
      <c r="A919" s="8"/>
      <c r="B919" s="133"/>
      <c r="C919" s="133"/>
      <c r="D919" s="133"/>
      <c r="E919" s="133"/>
      <c r="F919" s="134"/>
      <c r="G919" s="134"/>
      <c r="H919" s="197"/>
      <c r="I919" s="134"/>
    </row>
    <row r="920" spans="1:9" ht="21.9" customHeight="1">
      <c r="A920" s="8"/>
      <c r="B920" s="133"/>
      <c r="C920" s="133"/>
      <c r="D920" s="133"/>
      <c r="E920" s="133"/>
      <c r="F920" s="134"/>
      <c r="G920" s="134"/>
      <c r="H920" s="197"/>
      <c r="I920" s="134"/>
    </row>
    <row r="921" spans="1:9" ht="21.9" customHeight="1">
      <c r="A921" s="8"/>
      <c r="B921" s="133"/>
      <c r="C921" s="133"/>
      <c r="D921" s="133"/>
      <c r="E921" s="133"/>
      <c r="F921" s="134"/>
      <c r="G921" s="134"/>
      <c r="H921" s="197"/>
      <c r="I921" s="134"/>
    </row>
    <row r="922" spans="1:9" ht="21.9" customHeight="1">
      <c r="A922" s="8"/>
      <c r="B922" s="133"/>
      <c r="C922" s="133"/>
      <c r="D922" s="133"/>
      <c r="E922" s="133"/>
      <c r="F922" s="135"/>
      <c r="G922" s="135"/>
      <c r="H922" s="520"/>
      <c r="I922" s="135"/>
    </row>
    <row r="923" spans="1:9" ht="21.9" customHeight="1">
      <c r="A923" s="9"/>
      <c r="B923" s="133"/>
      <c r="C923" s="133"/>
      <c r="D923" s="133"/>
      <c r="E923" s="133"/>
      <c r="F923" s="135"/>
      <c r="G923" s="135"/>
      <c r="H923" s="520"/>
      <c r="I923" s="135"/>
    </row>
    <row r="924" spans="1:9" ht="21.9" customHeight="1">
      <c r="A924" s="9"/>
      <c r="B924" s="133"/>
      <c r="C924" s="133"/>
      <c r="D924" s="133"/>
      <c r="E924" s="133"/>
      <c r="F924" s="135"/>
      <c r="G924" s="135"/>
      <c r="H924" s="520"/>
      <c r="I924" s="135"/>
    </row>
    <row r="925" spans="1:9" ht="21.9" customHeight="1">
      <c r="A925" s="8"/>
      <c r="B925" s="133"/>
      <c r="C925" s="133"/>
      <c r="D925" s="133"/>
      <c r="E925" s="133"/>
      <c r="F925" s="134"/>
      <c r="G925" s="134"/>
      <c r="H925" s="197"/>
      <c r="I925" s="134"/>
    </row>
    <row r="926" spans="1:9" ht="21.9" customHeight="1">
      <c r="A926" s="8"/>
      <c r="B926" s="133"/>
      <c r="C926" s="133"/>
      <c r="D926" s="133"/>
      <c r="E926" s="133"/>
      <c r="F926" s="134"/>
      <c r="G926" s="134"/>
      <c r="H926" s="197"/>
      <c r="I926" s="134"/>
    </row>
    <row r="927" spans="1:9" ht="21.9" customHeight="1">
      <c r="A927" s="8"/>
      <c r="B927" s="133"/>
      <c r="C927" s="133"/>
      <c r="D927" s="133"/>
      <c r="E927" s="133"/>
      <c r="F927" s="134"/>
      <c r="G927" s="134"/>
      <c r="H927" s="197"/>
      <c r="I927" s="134"/>
    </row>
    <row r="928" spans="1:9" ht="21.9" customHeight="1">
      <c r="A928" s="8"/>
      <c r="B928" s="133"/>
      <c r="C928" s="133"/>
      <c r="D928" s="133"/>
      <c r="E928" s="133"/>
      <c r="F928" s="134"/>
      <c r="G928" s="134"/>
      <c r="H928" s="197"/>
      <c r="I928" s="134"/>
    </row>
    <row r="929" spans="1:9" ht="21.9" customHeight="1">
      <c r="A929" s="8"/>
      <c r="B929" s="133"/>
      <c r="C929" s="133"/>
      <c r="D929" s="133"/>
      <c r="E929" s="133"/>
      <c r="F929" s="134"/>
      <c r="G929" s="134"/>
      <c r="H929" s="197"/>
      <c r="I929" s="134"/>
    </row>
    <row r="930" spans="1:9" ht="21.9" customHeight="1">
      <c r="A930" s="8"/>
      <c r="B930" s="133"/>
      <c r="C930" s="133"/>
      <c r="D930" s="133"/>
      <c r="E930" s="133"/>
      <c r="F930" s="134"/>
      <c r="G930" s="134"/>
      <c r="H930" s="197"/>
      <c r="I930" s="134"/>
    </row>
    <row r="931" spans="1:9" ht="21.9" customHeight="1">
      <c r="A931" s="8"/>
      <c r="B931" s="133"/>
      <c r="C931" s="133"/>
      <c r="D931" s="133"/>
      <c r="E931" s="133"/>
      <c r="F931" s="134"/>
      <c r="G931" s="134"/>
      <c r="H931" s="197"/>
      <c r="I931" s="134"/>
    </row>
    <row r="932" spans="1:9" ht="21.9" customHeight="1">
      <c r="A932" s="8"/>
      <c r="B932" s="133"/>
      <c r="C932" s="133"/>
      <c r="D932" s="133"/>
      <c r="E932" s="133"/>
      <c r="F932" s="134"/>
      <c r="G932" s="134"/>
      <c r="H932" s="197"/>
      <c r="I932" s="134"/>
    </row>
    <row r="933" spans="1:9" ht="21.9" customHeight="1">
      <c r="A933" s="8"/>
      <c r="B933" s="133"/>
      <c r="C933" s="133"/>
      <c r="D933" s="133"/>
      <c r="E933" s="133"/>
      <c r="F933" s="134"/>
      <c r="G933" s="134"/>
      <c r="H933" s="197"/>
      <c r="I933" s="134"/>
    </row>
    <row r="934" spans="1:9" ht="21.9" customHeight="1">
      <c r="A934" s="8"/>
      <c r="B934" s="133"/>
      <c r="C934" s="133"/>
      <c r="D934" s="133"/>
      <c r="E934" s="133"/>
      <c r="F934" s="134"/>
      <c r="G934" s="134"/>
      <c r="H934" s="197"/>
      <c r="I934" s="134"/>
    </row>
    <row r="935" spans="1:9" ht="21.9" customHeight="1">
      <c r="A935" s="9"/>
      <c r="B935" s="133"/>
      <c r="C935" s="133"/>
      <c r="D935" s="133"/>
      <c r="E935" s="133"/>
      <c r="F935" s="135"/>
      <c r="G935" s="135"/>
      <c r="H935" s="520"/>
      <c r="I935" s="135"/>
    </row>
    <row r="936" spans="1:9" ht="21.9" customHeight="1">
      <c r="A936" s="9"/>
      <c r="B936" s="133"/>
      <c r="C936" s="133"/>
      <c r="D936" s="133"/>
      <c r="E936" s="133"/>
      <c r="F936" s="135"/>
      <c r="G936" s="135"/>
      <c r="H936" s="520"/>
      <c r="I936" s="135"/>
    </row>
    <row r="937" spans="1:9" ht="21.9" customHeight="1">
      <c r="A937" s="9"/>
      <c r="B937" s="133"/>
      <c r="C937" s="133"/>
      <c r="D937" s="133"/>
      <c r="E937" s="133"/>
      <c r="F937" s="135"/>
      <c r="G937" s="135"/>
      <c r="H937" s="520"/>
      <c r="I937" s="135"/>
    </row>
    <row r="938" spans="1:9" ht="21.9" customHeight="1">
      <c r="A938" s="8"/>
      <c r="B938" s="133"/>
      <c r="C938" s="133"/>
      <c r="D938" s="133"/>
      <c r="E938" s="133"/>
      <c r="F938" s="134"/>
      <c r="G938" s="134"/>
      <c r="H938" s="197"/>
      <c r="I938" s="134"/>
    </row>
    <row r="939" spans="1:9" ht="21.9" customHeight="1">
      <c r="A939" s="8"/>
      <c r="B939" s="133"/>
      <c r="C939" s="133"/>
      <c r="D939" s="133"/>
      <c r="E939" s="133"/>
      <c r="F939" s="134"/>
      <c r="G939" s="134"/>
      <c r="H939" s="197"/>
      <c r="I939" s="134"/>
    </row>
    <row r="940" spans="1:9" ht="21.9" customHeight="1">
      <c r="A940" s="8"/>
      <c r="B940" s="133"/>
      <c r="C940" s="133"/>
      <c r="D940" s="133"/>
      <c r="E940" s="133"/>
      <c r="F940" s="134"/>
      <c r="G940" s="134"/>
      <c r="H940" s="197"/>
      <c r="I940" s="134"/>
    </row>
    <row r="941" spans="1:9" ht="21.9" customHeight="1">
      <c r="A941" s="8"/>
      <c r="B941" s="133"/>
      <c r="C941" s="133"/>
      <c r="D941" s="133"/>
      <c r="E941" s="133"/>
      <c r="F941" s="134"/>
      <c r="G941" s="134"/>
      <c r="H941" s="197"/>
      <c r="I941" s="134"/>
    </row>
    <row r="942" spans="1:9" ht="21.9" customHeight="1">
      <c r="A942" s="9"/>
      <c r="B942" s="133"/>
      <c r="C942" s="133"/>
      <c r="D942" s="133"/>
      <c r="E942" s="133"/>
      <c r="F942" s="135"/>
      <c r="G942" s="135"/>
      <c r="H942" s="520"/>
      <c r="I942" s="135"/>
    </row>
    <row r="943" spans="1:9" ht="21.9" customHeight="1">
      <c r="A943" s="9"/>
      <c r="B943" s="133"/>
      <c r="C943" s="133"/>
      <c r="D943" s="133"/>
      <c r="E943" s="133"/>
      <c r="F943" s="135"/>
      <c r="G943" s="135"/>
      <c r="H943" s="520"/>
      <c r="I943" s="135"/>
    </row>
    <row r="944" spans="1:9" ht="21.9" customHeight="1">
      <c r="A944" s="9"/>
      <c r="B944" s="133"/>
      <c r="C944" s="133"/>
      <c r="D944" s="133"/>
      <c r="E944" s="133"/>
      <c r="F944" s="135"/>
      <c r="G944" s="135"/>
      <c r="H944" s="520"/>
      <c r="I944" s="135"/>
    </row>
    <row r="945" spans="1:9" ht="21.9" customHeight="1">
      <c r="A945" s="8"/>
      <c r="B945" s="133"/>
      <c r="C945" s="133"/>
      <c r="D945" s="133"/>
      <c r="E945" s="133"/>
      <c r="F945" s="134"/>
      <c r="G945" s="134"/>
      <c r="H945" s="197"/>
      <c r="I945" s="134"/>
    </row>
    <row r="946" spans="1:9" ht="21.9" customHeight="1">
      <c r="A946" s="8"/>
      <c r="B946" s="133"/>
      <c r="C946" s="133"/>
      <c r="D946" s="133"/>
      <c r="E946" s="133"/>
      <c r="F946" s="134"/>
      <c r="G946" s="134"/>
      <c r="H946" s="197"/>
      <c r="I946" s="134"/>
    </row>
    <row r="947" spans="1:9" ht="21.9" customHeight="1">
      <c r="A947" s="8"/>
      <c r="B947" s="133"/>
      <c r="C947" s="133"/>
      <c r="D947" s="133"/>
      <c r="E947" s="133"/>
      <c r="F947" s="134"/>
      <c r="G947" s="134"/>
      <c r="H947" s="197"/>
      <c r="I947" s="134"/>
    </row>
    <row r="948" spans="1:9" ht="21.9" customHeight="1">
      <c r="A948" s="8"/>
      <c r="B948" s="133"/>
      <c r="C948" s="133"/>
      <c r="D948" s="133"/>
      <c r="E948" s="133"/>
      <c r="F948" s="134"/>
      <c r="G948" s="134"/>
      <c r="H948" s="197"/>
      <c r="I948" s="134"/>
    </row>
    <row r="949" spans="1:9" ht="21.9" customHeight="1">
      <c r="A949" s="8"/>
      <c r="B949" s="133"/>
      <c r="C949" s="133"/>
      <c r="D949" s="133"/>
      <c r="E949" s="133"/>
      <c r="F949" s="134"/>
      <c r="G949" s="134"/>
      <c r="H949" s="197"/>
      <c r="I949" s="134"/>
    </row>
    <row r="950" spans="1:9" ht="21.9" customHeight="1">
      <c r="A950" s="8"/>
      <c r="B950" s="133"/>
      <c r="C950" s="133"/>
      <c r="D950" s="133"/>
      <c r="E950" s="133"/>
      <c r="F950" s="134"/>
      <c r="G950" s="134"/>
      <c r="H950" s="197"/>
      <c r="I950" s="134"/>
    </row>
    <row r="951" spans="1:9" ht="21.9" customHeight="1">
      <c r="A951" s="8"/>
      <c r="B951" s="133"/>
      <c r="C951" s="133"/>
      <c r="D951" s="133"/>
      <c r="E951" s="133"/>
      <c r="F951" s="134"/>
      <c r="G951" s="134"/>
      <c r="H951" s="197"/>
      <c r="I951" s="134"/>
    </row>
    <row r="952" spans="1:9" ht="21.9" customHeight="1">
      <c r="A952" s="8"/>
      <c r="B952" s="133"/>
      <c r="C952" s="133"/>
      <c r="D952" s="133"/>
      <c r="E952" s="133"/>
      <c r="F952" s="134"/>
      <c r="G952" s="134"/>
      <c r="H952" s="197"/>
      <c r="I952" s="134"/>
    </row>
    <row r="953" spans="1:9" ht="21.9" customHeight="1">
      <c r="A953" s="8"/>
      <c r="B953" s="133"/>
      <c r="C953" s="133"/>
      <c r="D953" s="133"/>
      <c r="E953" s="133"/>
      <c r="F953" s="134"/>
      <c r="G953" s="134"/>
      <c r="H953" s="197"/>
      <c r="I953" s="134"/>
    </row>
    <row r="954" spans="1:9" ht="21.9" customHeight="1">
      <c r="A954" s="8"/>
      <c r="B954" s="133"/>
      <c r="C954" s="133"/>
      <c r="D954" s="133"/>
      <c r="E954" s="133"/>
      <c r="F954" s="134"/>
      <c r="G954" s="134"/>
      <c r="H954" s="197"/>
      <c r="I954" s="134"/>
    </row>
    <row r="955" spans="1:9" ht="21.9" customHeight="1">
      <c r="A955" s="8"/>
      <c r="B955" s="133"/>
      <c r="C955" s="133"/>
      <c r="D955" s="133"/>
      <c r="E955" s="133"/>
      <c r="F955" s="134"/>
      <c r="G955" s="134"/>
      <c r="H955" s="197"/>
      <c r="I955" s="134"/>
    </row>
    <row r="956" spans="1:9" ht="21.9" customHeight="1">
      <c r="A956" s="8"/>
      <c r="B956" s="133"/>
      <c r="C956" s="133"/>
      <c r="D956" s="133"/>
      <c r="E956" s="133"/>
      <c r="F956" s="134"/>
      <c r="G956" s="134"/>
      <c r="H956" s="197"/>
      <c r="I956" s="134"/>
    </row>
    <row r="957" spans="1:9" ht="21.9" customHeight="1">
      <c r="A957" s="8"/>
      <c r="B957" s="133"/>
      <c r="C957" s="133"/>
      <c r="D957" s="133"/>
      <c r="E957" s="133"/>
      <c r="F957" s="134"/>
      <c r="G957" s="134"/>
      <c r="H957" s="197"/>
      <c r="I957" s="134"/>
    </row>
    <row r="958" spans="1:9" ht="21.9" customHeight="1">
      <c r="A958" s="8"/>
      <c r="B958" s="133"/>
      <c r="C958" s="133"/>
      <c r="D958" s="133"/>
      <c r="E958" s="133"/>
      <c r="F958" s="134"/>
      <c r="G958" s="134"/>
      <c r="H958" s="197"/>
      <c r="I958" s="134"/>
    </row>
    <row r="959" spans="1:9" ht="21.9" customHeight="1">
      <c r="A959" s="8"/>
      <c r="B959" s="133"/>
      <c r="C959" s="133"/>
      <c r="D959" s="133"/>
      <c r="E959" s="133"/>
      <c r="F959" s="134"/>
      <c r="G959" s="134"/>
      <c r="H959" s="197"/>
      <c r="I959" s="134"/>
    </row>
    <row r="960" spans="1:9" ht="21.9" customHeight="1">
      <c r="A960" s="8"/>
      <c r="B960" s="133"/>
      <c r="C960" s="133"/>
      <c r="D960" s="133"/>
      <c r="E960" s="133"/>
      <c r="F960" s="134"/>
      <c r="G960" s="134"/>
      <c r="H960" s="197"/>
      <c r="I960" s="134"/>
    </row>
    <row r="961" spans="1:9" ht="21.9" customHeight="1">
      <c r="A961" s="8"/>
      <c r="B961" s="133"/>
      <c r="C961" s="133"/>
      <c r="D961" s="133"/>
      <c r="E961" s="133"/>
      <c r="F961" s="134"/>
      <c r="G961" s="134"/>
      <c r="H961" s="197"/>
      <c r="I961" s="134"/>
    </row>
    <row r="962" spans="1:9" ht="21.9" customHeight="1">
      <c r="A962" s="8"/>
      <c r="B962" s="133"/>
      <c r="C962" s="133"/>
      <c r="D962" s="133"/>
      <c r="E962" s="133"/>
      <c r="F962" s="134"/>
      <c r="G962" s="134"/>
      <c r="H962" s="197"/>
      <c r="I962" s="134"/>
    </row>
    <row r="963" spans="1:9" ht="21.9" customHeight="1">
      <c r="A963" s="8"/>
      <c r="B963" s="133"/>
      <c r="C963" s="133"/>
      <c r="D963" s="133"/>
      <c r="E963" s="133"/>
      <c r="F963" s="134"/>
      <c r="G963" s="134"/>
      <c r="H963" s="197"/>
      <c r="I963" s="134"/>
    </row>
    <row r="964" spans="1:9" ht="21.9" customHeight="1">
      <c r="A964" s="8"/>
      <c r="B964" s="133"/>
      <c r="C964" s="133"/>
      <c r="D964" s="133"/>
      <c r="E964" s="133"/>
      <c r="F964" s="134"/>
      <c r="G964" s="134"/>
      <c r="H964" s="197"/>
      <c r="I964" s="134"/>
    </row>
    <row r="965" spans="1:9" ht="21.9" customHeight="1">
      <c r="A965" s="8"/>
      <c r="B965" s="133"/>
      <c r="C965" s="133"/>
      <c r="D965" s="133"/>
      <c r="E965" s="133"/>
      <c r="F965" s="134"/>
      <c r="G965" s="134"/>
      <c r="H965" s="197"/>
      <c r="I965" s="134"/>
    </row>
    <row r="966" spans="1:9" ht="21.9" customHeight="1">
      <c r="A966" s="8"/>
      <c r="B966" s="133"/>
      <c r="C966" s="133"/>
      <c r="D966" s="133"/>
      <c r="E966" s="133"/>
      <c r="F966" s="134"/>
      <c r="G966" s="134"/>
      <c r="H966" s="197"/>
      <c r="I966" s="134"/>
    </row>
    <row r="967" spans="1:9" ht="21.9" customHeight="1">
      <c r="A967" s="8"/>
      <c r="B967" s="133"/>
      <c r="C967" s="133"/>
      <c r="D967" s="133"/>
      <c r="E967" s="133"/>
      <c r="F967" s="134"/>
      <c r="G967" s="134"/>
      <c r="H967" s="197"/>
      <c r="I967" s="134"/>
    </row>
    <row r="968" spans="1:9" ht="21.9" customHeight="1">
      <c r="A968" s="8"/>
      <c r="B968" s="133"/>
      <c r="C968" s="133"/>
      <c r="D968" s="133"/>
      <c r="E968" s="133"/>
      <c r="F968" s="134"/>
      <c r="G968" s="134"/>
      <c r="H968" s="197"/>
      <c r="I968" s="134"/>
    </row>
    <row r="969" spans="1:9" ht="21.9" customHeight="1">
      <c r="A969" s="8"/>
      <c r="B969" s="133"/>
      <c r="C969" s="133"/>
      <c r="D969" s="133"/>
      <c r="E969" s="133"/>
      <c r="F969" s="134"/>
      <c r="G969" s="134"/>
      <c r="H969" s="197"/>
      <c r="I969" s="134"/>
    </row>
    <row r="970" spans="1:9" ht="21.9" customHeight="1">
      <c r="A970" s="54"/>
      <c r="B970" s="133"/>
      <c r="C970" s="133"/>
      <c r="D970" s="133"/>
      <c r="E970" s="133"/>
      <c r="F970" s="135"/>
      <c r="G970" s="135"/>
      <c r="H970" s="520"/>
      <c r="I970" s="135"/>
    </row>
    <row r="971" spans="1:9" ht="21.9" customHeight="1">
      <c r="A971" s="54"/>
      <c r="B971" s="133"/>
      <c r="C971" s="133"/>
      <c r="D971" s="133"/>
      <c r="E971" s="133"/>
      <c r="F971" s="135"/>
      <c r="G971" s="135"/>
      <c r="H971" s="520"/>
      <c r="I971" s="135"/>
    </row>
    <row r="972" spans="1:9" ht="21.9" customHeight="1">
      <c r="A972" s="9"/>
      <c r="B972" s="133"/>
      <c r="C972" s="133"/>
      <c r="D972" s="133"/>
      <c r="E972" s="133"/>
      <c r="F972" s="135"/>
      <c r="G972" s="135"/>
      <c r="H972" s="520"/>
      <c r="I972" s="135"/>
    </row>
    <row r="973" spans="1:9" ht="21.9" customHeight="1">
      <c r="A973" s="9"/>
      <c r="B973" s="133"/>
      <c r="C973" s="133"/>
      <c r="D973" s="133"/>
      <c r="E973" s="133"/>
      <c r="F973" s="135"/>
      <c r="G973" s="135"/>
      <c r="H973" s="520"/>
      <c r="I973" s="135"/>
    </row>
    <row r="974" spans="1:9" ht="21.9" customHeight="1">
      <c r="A974" s="9"/>
      <c r="B974" s="133"/>
      <c r="C974" s="133"/>
      <c r="D974" s="133"/>
      <c r="E974" s="133"/>
      <c r="F974" s="135"/>
      <c r="G974" s="135"/>
      <c r="H974" s="520"/>
      <c r="I974" s="135"/>
    </row>
    <row r="975" spans="1:9" ht="21.9" customHeight="1">
      <c r="A975" s="9"/>
      <c r="B975" s="133"/>
      <c r="C975" s="133"/>
      <c r="D975" s="133"/>
      <c r="E975" s="133"/>
      <c r="F975" s="135"/>
      <c r="G975" s="135"/>
      <c r="H975" s="520"/>
      <c r="I975" s="135"/>
    </row>
    <row r="976" spans="1:9" ht="21.9" customHeight="1">
      <c r="A976" s="9"/>
      <c r="B976" s="133"/>
      <c r="C976" s="133"/>
      <c r="D976" s="133"/>
      <c r="E976" s="133"/>
      <c r="F976" s="135"/>
      <c r="G976" s="135"/>
      <c r="H976" s="520"/>
      <c r="I976" s="135"/>
    </row>
    <row r="977" spans="1:229" ht="21.9" customHeight="1">
      <c r="A977" s="9"/>
      <c r="B977" s="133"/>
      <c r="C977" s="133"/>
      <c r="D977" s="133"/>
      <c r="E977" s="133"/>
      <c r="F977" s="135"/>
      <c r="G977" s="135"/>
      <c r="H977" s="520"/>
      <c r="I977" s="135"/>
    </row>
    <row r="978" spans="1:229" ht="21.9" customHeight="1">
      <c r="A978" s="9"/>
      <c r="B978" s="133"/>
      <c r="C978" s="133"/>
      <c r="D978" s="133"/>
      <c r="E978" s="133"/>
      <c r="F978" s="135"/>
      <c r="G978" s="135"/>
      <c r="H978" s="520"/>
      <c r="I978" s="135"/>
    </row>
    <row r="979" spans="1:229" ht="21.9" customHeight="1">
      <c r="A979" s="9"/>
      <c r="B979" s="133"/>
      <c r="C979" s="133"/>
      <c r="D979" s="133"/>
      <c r="E979" s="133"/>
      <c r="F979" s="135"/>
      <c r="G979" s="135"/>
      <c r="H979" s="520"/>
      <c r="I979" s="135"/>
      <c r="J979" s="257"/>
      <c r="K979" s="546"/>
      <c r="L979" s="142"/>
      <c r="M979" s="142"/>
      <c r="N979" s="142"/>
      <c r="O979" s="142"/>
      <c r="P979" s="142"/>
      <c r="Q979" s="142"/>
      <c r="R979" s="142"/>
      <c r="S979" s="142"/>
      <c r="T979" s="142"/>
      <c r="U979" s="142"/>
      <c r="V979" s="142"/>
      <c r="W979" s="142"/>
      <c r="X979" s="142"/>
      <c r="Y979" s="142"/>
      <c r="Z979" s="142"/>
      <c r="AA979" s="142"/>
      <c r="AB979" s="142"/>
      <c r="AC979" s="142"/>
      <c r="AD979" s="142"/>
      <c r="AE979" s="142"/>
      <c r="AF979" s="142"/>
      <c r="AG979" s="142"/>
      <c r="AH979" s="142"/>
      <c r="AI979" s="142"/>
      <c r="AJ979" s="142"/>
      <c r="AK979" s="142"/>
      <c r="AL979" s="142"/>
      <c r="AM979" s="142"/>
      <c r="AN979" s="142"/>
      <c r="AO979" s="142"/>
      <c r="AP979" s="142"/>
      <c r="AQ979" s="142"/>
      <c r="AR979" s="142"/>
      <c r="AS979" s="142"/>
      <c r="AT979" s="142"/>
      <c r="AU979" s="142"/>
      <c r="AV979" s="142"/>
      <c r="AW979" s="142"/>
      <c r="AX979" s="142"/>
      <c r="AY979" s="142"/>
      <c r="AZ979" s="142"/>
      <c r="BA979" s="142"/>
      <c r="BB979" s="142"/>
      <c r="BC979" s="142"/>
      <c r="BD979" s="142"/>
      <c r="BE979" s="142"/>
      <c r="BF979" s="142"/>
      <c r="BG979" s="142"/>
      <c r="BH979" s="142"/>
      <c r="BI979" s="142"/>
      <c r="BJ979" s="142"/>
      <c r="BK979" s="142"/>
      <c r="BL979" s="142"/>
      <c r="BM979" s="142"/>
      <c r="BN979" s="142"/>
      <c r="BO979" s="142"/>
      <c r="BP979" s="142"/>
      <c r="BQ979" s="142"/>
      <c r="BR979" s="142"/>
      <c r="BS979" s="142"/>
      <c r="BT979" s="142"/>
      <c r="BU979" s="142"/>
      <c r="BV979" s="142"/>
      <c r="BW979" s="142"/>
      <c r="BX979" s="142"/>
      <c r="BY979" s="142"/>
      <c r="BZ979" s="142"/>
      <c r="CA979" s="142"/>
      <c r="CB979" s="142"/>
      <c r="CC979" s="142"/>
      <c r="CD979" s="142"/>
      <c r="CE979" s="142"/>
      <c r="CF979" s="142"/>
      <c r="CG979" s="142"/>
      <c r="CH979" s="142"/>
      <c r="CI979" s="142"/>
      <c r="CJ979" s="142"/>
      <c r="CK979" s="142"/>
      <c r="CL979" s="142"/>
      <c r="CM979" s="142"/>
      <c r="CN979" s="142"/>
      <c r="CO979" s="142"/>
      <c r="CP979" s="142"/>
      <c r="CQ979" s="142"/>
      <c r="CR979" s="142"/>
      <c r="CS979" s="142"/>
      <c r="CT979" s="142"/>
      <c r="CU979" s="142"/>
      <c r="CV979" s="142"/>
      <c r="CW979" s="142"/>
      <c r="CX979" s="142"/>
      <c r="CY979" s="142"/>
      <c r="CZ979" s="142"/>
      <c r="DA979" s="142"/>
      <c r="DB979" s="142"/>
      <c r="DC979" s="142"/>
      <c r="DD979" s="142"/>
      <c r="DE979" s="142"/>
      <c r="DF979" s="142"/>
      <c r="DG979" s="142"/>
      <c r="DH979" s="142"/>
      <c r="DI979" s="142"/>
      <c r="DJ979" s="142"/>
      <c r="DK979" s="142"/>
      <c r="DL979" s="142"/>
      <c r="DM979" s="142"/>
      <c r="DN979" s="142"/>
      <c r="DO979" s="142"/>
      <c r="DP979" s="142"/>
      <c r="DQ979" s="142"/>
      <c r="DR979" s="142"/>
      <c r="DS979" s="142"/>
      <c r="DT979" s="142"/>
      <c r="DU979" s="142"/>
      <c r="DV979" s="142"/>
      <c r="DW979" s="142"/>
      <c r="DX979" s="142"/>
      <c r="DY979" s="142"/>
      <c r="DZ979" s="142"/>
      <c r="EA979" s="142"/>
      <c r="EB979" s="142"/>
      <c r="EC979" s="142"/>
      <c r="ED979" s="142"/>
      <c r="EE979" s="142"/>
      <c r="EF979" s="142"/>
      <c r="EG979" s="142"/>
      <c r="EH979" s="142"/>
      <c r="EI979" s="142"/>
      <c r="EJ979" s="142"/>
      <c r="EK979" s="142"/>
      <c r="EL979" s="142"/>
      <c r="EM979" s="142"/>
      <c r="EN979" s="142"/>
      <c r="EO979" s="142"/>
      <c r="EP979" s="142"/>
      <c r="EQ979" s="142"/>
      <c r="ER979" s="142"/>
      <c r="ES979" s="142"/>
      <c r="ET979" s="142"/>
      <c r="EU979" s="142"/>
      <c r="EV979" s="142"/>
      <c r="EW979" s="142"/>
      <c r="EX979" s="142"/>
      <c r="EY979" s="142"/>
      <c r="EZ979" s="142"/>
      <c r="FA979" s="142"/>
      <c r="FB979" s="142"/>
      <c r="FC979" s="142"/>
      <c r="FD979" s="142"/>
      <c r="FE979" s="142"/>
      <c r="FF979" s="142"/>
      <c r="FG979" s="142"/>
      <c r="FH979" s="142"/>
      <c r="FI979" s="142"/>
      <c r="FJ979" s="142"/>
      <c r="FK979" s="142"/>
      <c r="FL979" s="142"/>
      <c r="FM979" s="142"/>
      <c r="FN979" s="142"/>
      <c r="FO979" s="142"/>
      <c r="FP979" s="142"/>
      <c r="FQ979" s="142"/>
      <c r="FR979" s="142"/>
      <c r="FS979" s="142"/>
      <c r="FT979" s="142"/>
      <c r="FU979" s="142"/>
      <c r="FV979" s="142"/>
      <c r="FW979" s="142"/>
      <c r="FX979" s="142"/>
      <c r="FY979" s="142"/>
      <c r="FZ979" s="142"/>
      <c r="GA979" s="142"/>
      <c r="GB979" s="142"/>
      <c r="GC979" s="142"/>
      <c r="GD979" s="142"/>
      <c r="GE979" s="142"/>
      <c r="GF979" s="142"/>
      <c r="GG979" s="142"/>
      <c r="GH979" s="142"/>
      <c r="GI979" s="142"/>
      <c r="GJ979" s="142"/>
      <c r="GK979" s="142"/>
      <c r="GL979" s="142"/>
      <c r="GM979" s="142"/>
      <c r="GN979" s="142"/>
      <c r="GO979" s="142"/>
      <c r="GP979" s="142"/>
      <c r="GQ979" s="142"/>
      <c r="GR979" s="142"/>
      <c r="GS979" s="142"/>
      <c r="GT979" s="142"/>
      <c r="GU979" s="142"/>
      <c r="GV979" s="142"/>
      <c r="GW979" s="142"/>
      <c r="GX979" s="142"/>
      <c r="GY979" s="142"/>
      <c r="GZ979" s="142"/>
      <c r="HA979" s="142"/>
      <c r="HB979" s="142"/>
      <c r="HC979" s="142"/>
      <c r="HD979" s="142"/>
      <c r="HE979" s="142"/>
      <c r="HF979" s="142"/>
      <c r="HG979" s="142"/>
      <c r="HH979" s="142"/>
      <c r="HI979" s="142"/>
      <c r="HJ979" s="142"/>
      <c r="HK979" s="142"/>
      <c r="HL979" s="142"/>
      <c r="HM979" s="142"/>
      <c r="HN979" s="142"/>
      <c r="HO979" s="142"/>
      <c r="HP979" s="142"/>
      <c r="HQ979" s="142"/>
      <c r="HR979" s="142"/>
      <c r="HS979" s="142"/>
      <c r="HT979" s="142"/>
      <c r="HU979" s="143"/>
    </row>
    <row r="980" spans="1:229" ht="21.9" customHeight="1">
      <c r="A980" s="9"/>
      <c r="B980" s="133"/>
      <c r="C980" s="133"/>
      <c r="D980" s="133"/>
      <c r="E980" s="133"/>
      <c r="F980" s="135"/>
      <c r="G980" s="135"/>
      <c r="H980" s="520"/>
      <c r="I980" s="135"/>
    </row>
    <row r="981" spans="1:229" ht="21.9" customHeight="1">
      <c r="A981" s="9"/>
      <c r="B981" s="133"/>
      <c r="C981" s="133"/>
      <c r="D981" s="133"/>
      <c r="E981" s="133"/>
      <c r="F981" s="135"/>
      <c r="G981" s="135"/>
      <c r="H981" s="520"/>
      <c r="I981" s="135"/>
    </row>
    <row r="982" spans="1:229" ht="21.9" customHeight="1">
      <c r="A982" s="9"/>
      <c r="B982" s="133"/>
      <c r="C982" s="133"/>
      <c r="D982" s="133"/>
      <c r="E982" s="133"/>
      <c r="F982" s="135"/>
      <c r="G982" s="135"/>
      <c r="H982" s="520"/>
      <c r="I982" s="135"/>
    </row>
    <row r="983" spans="1:229" ht="21.9" customHeight="1">
      <c r="A983" s="9"/>
      <c r="B983" s="133"/>
      <c r="C983" s="133"/>
      <c r="D983" s="133"/>
      <c r="E983" s="133"/>
      <c r="F983" s="135"/>
      <c r="G983" s="135"/>
      <c r="H983" s="520"/>
      <c r="I983" s="135"/>
    </row>
    <row r="984" spans="1:229" ht="21.9" customHeight="1">
      <c r="A984" s="9"/>
      <c r="B984" s="133"/>
      <c r="C984" s="133"/>
      <c r="D984" s="133"/>
      <c r="E984" s="133"/>
      <c r="F984" s="135"/>
      <c r="G984" s="135"/>
      <c r="H984" s="520"/>
      <c r="I984" s="135"/>
    </row>
    <row r="985" spans="1:229" ht="21.9" customHeight="1">
      <c r="A985" s="9"/>
      <c r="B985" s="133"/>
      <c r="C985" s="133"/>
      <c r="D985" s="133"/>
      <c r="E985" s="133"/>
      <c r="F985" s="135"/>
      <c r="G985" s="135"/>
      <c r="H985" s="520"/>
      <c r="I985" s="135"/>
    </row>
    <row r="986" spans="1:229" ht="21.9" customHeight="1">
      <c r="A986" s="9"/>
      <c r="B986" s="133"/>
      <c r="C986" s="133"/>
      <c r="D986" s="133"/>
      <c r="E986" s="133"/>
      <c r="F986" s="135"/>
      <c r="G986" s="135"/>
      <c r="H986" s="520"/>
      <c r="I986" s="135"/>
    </row>
    <row r="987" spans="1:229" ht="21.9" customHeight="1">
      <c r="A987" s="9"/>
      <c r="B987" s="133"/>
      <c r="C987" s="133"/>
      <c r="D987" s="133"/>
      <c r="E987" s="133"/>
      <c r="F987" s="135"/>
      <c r="G987" s="135"/>
      <c r="H987" s="520"/>
      <c r="I987" s="135"/>
    </row>
    <row r="988" spans="1:229" ht="21.9" customHeight="1">
      <c r="A988" s="9"/>
      <c r="B988" s="133"/>
      <c r="C988" s="133"/>
      <c r="D988" s="133"/>
      <c r="E988" s="133"/>
      <c r="F988" s="135"/>
      <c r="G988" s="135"/>
      <c r="H988" s="520"/>
      <c r="I988" s="135"/>
    </row>
    <row r="989" spans="1:229" ht="21.9" customHeight="1">
      <c r="A989" s="9"/>
      <c r="B989" s="133"/>
      <c r="C989" s="133"/>
      <c r="D989" s="133"/>
      <c r="E989" s="133"/>
      <c r="F989" s="135"/>
      <c r="G989" s="135"/>
      <c r="H989" s="520"/>
      <c r="I989" s="135"/>
    </row>
    <row r="990" spans="1:229" ht="21.9" customHeight="1">
      <c r="A990" s="9"/>
      <c r="B990" s="133"/>
      <c r="C990" s="133"/>
      <c r="D990" s="133"/>
      <c r="E990" s="133"/>
      <c r="F990" s="135"/>
      <c r="G990" s="135"/>
      <c r="H990" s="520"/>
      <c r="I990" s="135"/>
    </row>
    <row r="991" spans="1:229" ht="21.9" customHeight="1">
      <c r="A991" s="9"/>
      <c r="B991" s="133"/>
      <c r="C991" s="133"/>
      <c r="D991" s="133"/>
      <c r="E991" s="133"/>
      <c r="F991" s="135"/>
      <c r="G991" s="135"/>
      <c r="H991" s="520"/>
      <c r="I991" s="135"/>
    </row>
    <row r="992" spans="1:229" ht="21.9" customHeight="1">
      <c r="A992" s="9"/>
      <c r="B992" s="133"/>
      <c r="C992" s="133"/>
      <c r="D992" s="133"/>
      <c r="E992" s="133"/>
      <c r="F992" s="135"/>
      <c r="G992" s="135"/>
      <c r="H992" s="520"/>
      <c r="I992" s="135"/>
    </row>
    <row r="993" spans="1:9" ht="21.9" customHeight="1">
      <c r="A993" s="9"/>
      <c r="B993" s="133"/>
      <c r="C993" s="133"/>
      <c r="D993" s="133"/>
      <c r="E993" s="133"/>
      <c r="F993" s="135"/>
      <c r="G993" s="135"/>
      <c r="H993" s="520"/>
      <c r="I993" s="135"/>
    </row>
    <row r="994" spans="1:9" ht="21.9" customHeight="1">
      <c r="A994" s="9"/>
      <c r="B994" s="133"/>
      <c r="C994" s="133"/>
      <c r="D994" s="133"/>
      <c r="E994" s="133"/>
      <c r="F994" s="135"/>
      <c r="G994" s="135"/>
      <c r="H994" s="520"/>
      <c r="I994" s="135"/>
    </row>
    <row r="995" spans="1:9" ht="21.9" customHeight="1">
      <c r="A995" s="9"/>
      <c r="B995" s="133"/>
      <c r="C995" s="133"/>
      <c r="D995" s="133"/>
      <c r="E995" s="133"/>
      <c r="F995" s="135"/>
      <c r="G995" s="135"/>
      <c r="H995" s="520"/>
      <c r="I995" s="135"/>
    </row>
    <row r="996" spans="1:9" ht="21.9" customHeight="1">
      <c r="A996" s="9"/>
      <c r="B996" s="133"/>
      <c r="C996" s="133"/>
      <c r="D996" s="133"/>
      <c r="E996" s="133"/>
      <c r="F996" s="135"/>
      <c r="G996" s="135"/>
      <c r="H996" s="520"/>
      <c r="I996" s="135"/>
    </row>
    <row r="997" spans="1:9" ht="21.9" customHeight="1">
      <c r="A997" s="9"/>
      <c r="B997" s="133"/>
      <c r="C997" s="133"/>
      <c r="D997" s="133"/>
      <c r="E997" s="133"/>
      <c r="F997" s="135"/>
      <c r="G997" s="135"/>
      <c r="H997" s="520"/>
      <c r="I997" s="135"/>
    </row>
    <row r="998" spans="1:9" ht="21.9" customHeight="1">
      <c r="A998" s="9"/>
      <c r="B998" s="133"/>
      <c r="C998" s="133"/>
      <c r="D998" s="133"/>
      <c r="E998" s="133"/>
      <c r="F998" s="135"/>
      <c r="G998" s="135"/>
      <c r="H998" s="520"/>
      <c r="I998" s="135"/>
    </row>
    <row r="999" spans="1:9" ht="21.9" customHeight="1">
      <c r="A999" s="9"/>
      <c r="B999" s="133"/>
      <c r="C999" s="133"/>
      <c r="D999" s="133"/>
      <c r="E999" s="133"/>
      <c r="F999" s="135"/>
      <c r="G999" s="135"/>
      <c r="H999" s="520"/>
      <c r="I999" s="135"/>
    </row>
    <row r="1000" spans="1:9" ht="21.9" customHeight="1">
      <c r="A1000" s="8"/>
      <c r="B1000" s="133"/>
      <c r="C1000" s="133"/>
      <c r="D1000" s="133"/>
      <c r="E1000" s="133"/>
      <c r="F1000" s="134"/>
      <c r="G1000" s="134"/>
      <c r="H1000" s="197"/>
      <c r="I1000" s="134"/>
    </row>
    <row r="1001" spans="1:9" ht="21.9" customHeight="1">
      <c r="A1001" s="8"/>
      <c r="B1001" s="133"/>
      <c r="C1001" s="133"/>
      <c r="D1001" s="133"/>
      <c r="E1001" s="133"/>
      <c r="F1001" s="134"/>
      <c r="G1001" s="134"/>
      <c r="H1001" s="197"/>
      <c r="I1001" s="134"/>
    </row>
    <row r="1002" spans="1:9" ht="21.9" customHeight="1">
      <c r="A1002" s="8"/>
      <c r="B1002" s="133"/>
      <c r="C1002" s="133"/>
      <c r="D1002" s="133"/>
      <c r="E1002" s="133"/>
      <c r="F1002" s="134"/>
      <c r="G1002" s="134"/>
      <c r="H1002" s="197"/>
      <c r="I1002" s="134"/>
    </row>
    <row r="1003" spans="1:9" ht="21.9" customHeight="1">
      <c r="A1003" s="8"/>
      <c r="B1003" s="133"/>
      <c r="C1003" s="133"/>
      <c r="D1003" s="133"/>
      <c r="E1003" s="133"/>
      <c r="F1003" s="134"/>
      <c r="G1003" s="134"/>
      <c r="H1003" s="197"/>
      <c r="I1003" s="134"/>
    </row>
    <row r="1004" spans="1:9" ht="21.9" customHeight="1">
      <c r="A1004" s="8"/>
      <c r="B1004" s="133"/>
      <c r="C1004" s="133"/>
      <c r="D1004" s="133"/>
      <c r="E1004" s="133"/>
      <c r="F1004" s="134"/>
      <c r="G1004" s="134"/>
      <c r="H1004" s="197"/>
      <c r="I1004" s="134"/>
    </row>
    <row r="1005" spans="1:9" ht="21.9" customHeight="1">
      <c r="A1005" s="8"/>
      <c r="B1005" s="133"/>
      <c r="C1005" s="133"/>
      <c r="D1005" s="133"/>
      <c r="E1005" s="133"/>
      <c r="F1005" s="134"/>
      <c r="G1005" s="134"/>
      <c r="H1005" s="197"/>
      <c r="I1005" s="134"/>
    </row>
    <row r="1006" spans="1:9" ht="21.9" customHeight="1">
      <c r="A1006" s="8"/>
      <c r="B1006" s="133"/>
      <c r="C1006" s="133"/>
      <c r="D1006" s="133"/>
      <c r="E1006" s="133"/>
      <c r="F1006" s="134"/>
      <c r="G1006" s="134"/>
      <c r="H1006" s="197"/>
      <c r="I1006" s="134"/>
    </row>
    <row r="1007" spans="1:9" ht="21.9" customHeight="1">
      <c r="A1007" s="9"/>
      <c r="B1007" s="144"/>
      <c r="C1007" s="144"/>
      <c r="D1007" s="144"/>
      <c r="E1007" s="144"/>
      <c r="F1007" s="135"/>
      <c r="G1007" s="135"/>
      <c r="H1007" s="520"/>
      <c r="I1007" s="135"/>
    </row>
    <row r="1008" spans="1:9" ht="21.9" customHeight="1">
      <c r="A1008" s="9"/>
      <c r="B1008" s="133"/>
      <c r="C1008" s="133"/>
      <c r="D1008" s="133"/>
      <c r="E1008" s="133"/>
      <c r="F1008" s="135"/>
      <c r="G1008" s="135"/>
      <c r="H1008" s="520"/>
      <c r="I1008" s="135"/>
    </row>
    <row r="1009" spans="1:9" ht="21.9" customHeight="1">
      <c r="A1009" s="9"/>
      <c r="B1009" s="133"/>
      <c r="C1009" s="133"/>
      <c r="D1009" s="133"/>
      <c r="E1009" s="133"/>
      <c r="F1009" s="135"/>
      <c r="G1009" s="135"/>
      <c r="H1009" s="520"/>
      <c r="I1009" s="135"/>
    </row>
    <row r="1010" spans="1:9" ht="21.9" customHeight="1">
      <c r="A1010" s="9"/>
      <c r="B1010" s="133"/>
      <c r="C1010" s="133"/>
      <c r="D1010" s="133"/>
      <c r="E1010" s="133"/>
      <c r="F1010" s="135"/>
      <c r="G1010" s="135"/>
      <c r="H1010" s="520"/>
      <c r="I1010" s="135"/>
    </row>
    <row r="1011" spans="1:9" ht="21.9" customHeight="1">
      <c r="A1011" s="8"/>
      <c r="B1011" s="133"/>
      <c r="C1011" s="133"/>
      <c r="D1011" s="133"/>
      <c r="E1011" s="133"/>
      <c r="F1011" s="134"/>
      <c r="G1011" s="134"/>
      <c r="H1011" s="197"/>
      <c r="I1011" s="134"/>
    </row>
    <row r="1012" spans="1:9" ht="21.9" customHeight="1">
      <c r="A1012" s="9"/>
      <c r="B1012" s="133"/>
      <c r="C1012" s="133"/>
      <c r="D1012" s="133"/>
      <c r="E1012" s="133"/>
      <c r="F1012" s="135"/>
      <c r="G1012" s="135"/>
      <c r="H1012" s="520"/>
      <c r="I1012" s="135"/>
    </row>
    <row r="1013" spans="1:9" ht="21.9" customHeight="1">
      <c r="A1013" s="9"/>
      <c r="B1013" s="133"/>
      <c r="C1013" s="133"/>
      <c r="D1013" s="133"/>
      <c r="E1013" s="133"/>
      <c r="F1013" s="135"/>
      <c r="G1013" s="135"/>
      <c r="H1013" s="520"/>
      <c r="I1013" s="135"/>
    </row>
    <row r="1014" spans="1:9" ht="21.9" customHeight="1">
      <c r="A1014" s="8"/>
      <c r="B1014" s="133"/>
      <c r="C1014" s="133"/>
      <c r="D1014" s="133"/>
      <c r="E1014" s="133"/>
      <c r="F1014" s="134"/>
      <c r="G1014" s="134"/>
      <c r="H1014" s="197"/>
      <c r="I1014" s="134"/>
    </row>
    <row r="1015" spans="1:9" ht="21.9" customHeight="1">
      <c r="A1015" s="8"/>
      <c r="B1015" s="133"/>
      <c r="C1015" s="133"/>
      <c r="D1015" s="133"/>
      <c r="E1015" s="133"/>
      <c r="F1015" s="134"/>
      <c r="G1015" s="134"/>
      <c r="H1015" s="197"/>
      <c r="I1015" s="134"/>
    </row>
    <row r="1016" spans="1:9" ht="21.9" customHeight="1">
      <c r="A1016" s="8"/>
      <c r="B1016" s="133"/>
      <c r="C1016" s="133"/>
      <c r="D1016" s="133"/>
      <c r="E1016" s="133"/>
      <c r="F1016" s="134"/>
      <c r="G1016" s="134"/>
      <c r="H1016" s="197"/>
      <c r="I1016" s="134"/>
    </row>
    <row r="1017" spans="1:9" ht="21.9" customHeight="1">
      <c r="A1017" s="8"/>
      <c r="B1017" s="133"/>
      <c r="C1017" s="133"/>
      <c r="D1017" s="133"/>
      <c r="E1017" s="133"/>
      <c r="F1017" s="134"/>
      <c r="G1017" s="134"/>
      <c r="H1017" s="197"/>
      <c r="I1017" s="134"/>
    </row>
  </sheetData>
  <mergeCells count="14">
    <mergeCell ref="H10:K10"/>
    <mergeCell ref="L10:L12"/>
    <mergeCell ref="M10:W10"/>
    <mergeCell ref="M11:W11"/>
    <mergeCell ref="A2:B2"/>
    <mergeCell ref="A3:B3"/>
    <mergeCell ref="B10:G10"/>
    <mergeCell ref="A10:A12"/>
    <mergeCell ref="B11:B12"/>
    <mergeCell ref="C11:C12"/>
    <mergeCell ref="D11:D12"/>
    <mergeCell ref="E11:E12"/>
    <mergeCell ref="F11:F12"/>
    <mergeCell ref="G11:G12"/>
  </mergeCells>
  <phoneticPr fontId="7" type="noConversion"/>
  <pageMargins left="0.64" right="0.04" top="0.6" bottom="0.28999999999999998" header="0.19685039370078741" footer="0.19685039370078741"/>
  <pageSetup paperSize="9" scale="61" orientation="landscape" horizontalDpi="200" verticalDpi="200" r:id="rId1"/>
  <headerFooter alignWithMargins="0"/>
  <colBreaks count="1" manualBreakCount="1">
    <brk id="102" max="1048575" man="1"/>
  </colBreaks>
  <drawing r:id="rId2"/>
  <legacyDrawing r:id="rId3"/>
  <oleObjects>
    <mc:AlternateContent xmlns:mc="http://schemas.openxmlformats.org/markup-compatibility/2006">
      <mc:Choice Requires="x14">
        <oleObject progId="AutoCAD.Drawing.16" shapeId="74753" r:id="rId4">
          <objectPr defaultSize="0" autoPict="0" r:id="rId5">
            <anchor moveWithCells="1">
              <from>
                <xdr:col>0</xdr:col>
                <xdr:colOff>647700</xdr:colOff>
                <xdr:row>3</xdr:row>
                <xdr:rowOff>99060</xdr:rowOff>
              </from>
              <to>
                <xdr:col>3</xdr:col>
                <xdr:colOff>350520</xdr:colOff>
                <xdr:row>8</xdr:row>
                <xdr:rowOff>152400</xdr:rowOff>
              </to>
            </anchor>
          </objectPr>
        </oleObject>
      </mc:Choice>
      <mc:Fallback>
        <oleObject progId="AutoCAD.Drawing.16" shapeId="7475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/>
  <dimension ref="A1:Y213"/>
  <sheetViews>
    <sheetView zoomScale="75" zoomScaleNormal="100" workbookViewId="0">
      <selection activeCell="O22" sqref="O21:P22"/>
    </sheetView>
  </sheetViews>
  <sheetFormatPr defaultColWidth="9" defaultRowHeight="21.9" customHeight="1"/>
  <cols>
    <col min="1" max="1" width="13.5" style="113" customWidth="1"/>
    <col min="2" max="7" width="10.5" style="145" customWidth="1"/>
    <col min="8" max="8" width="10.8984375" style="63" customWidth="1"/>
    <col min="9" max="9" width="5.59765625" style="145" customWidth="1"/>
    <col min="10" max="10" width="7.09765625" style="552" customWidth="1"/>
    <col min="11" max="11" width="7.09765625" style="250" customWidth="1"/>
    <col min="12" max="12" width="7.09765625" style="240" customWidth="1"/>
    <col min="13" max="13" width="7.09765625" style="547" customWidth="1"/>
    <col min="14" max="14" width="8.09765625" style="10" customWidth="1"/>
    <col min="15" max="16" width="7.09765625" style="10" customWidth="1"/>
    <col min="17" max="17" width="8" style="10" customWidth="1"/>
    <col min="18" max="23" width="7.09765625" style="10" customWidth="1"/>
    <col min="24" max="25" width="7.09765625" style="7" customWidth="1"/>
    <col min="26" max="16384" width="9" style="7"/>
  </cols>
  <sheetData>
    <row r="1" spans="1:25" ht="21.9" customHeight="1">
      <c r="A1" s="999" t="s">
        <v>1845</v>
      </c>
      <c r="B1" s="999"/>
      <c r="D1" s="25"/>
      <c r="E1" s="25"/>
      <c r="F1" s="146"/>
      <c r="G1" s="146"/>
      <c r="H1" s="24"/>
      <c r="I1" s="146"/>
      <c r="J1" s="550"/>
      <c r="K1" s="236"/>
    </row>
    <row r="2" spans="1:25" ht="21.9" customHeight="1">
      <c r="A2" s="999" t="s">
        <v>1846</v>
      </c>
      <c r="B2" s="999"/>
      <c r="D2" s="25"/>
      <c r="E2" s="25"/>
      <c r="F2" s="146"/>
      <c r="G2" s="146"/>
      <c r="H2" s="24"/>
      <c r="I2" s="146"/>
      <c r="J2" s="550"/>
      <c r="K2" s="236"/>
    </row>
    <row r="3" spans="1:25" ht="21.9" customHeight="1">
      <c r="A3" s="25"/>
      <c r="B3" s="25"/>
      <c r="C3" s="25"/>
      <c r="D3" s="25"/>
      <c r="E3" s="25"/>
      <c r="F3" s="146"/>
      <c r="G3" s="146"/>
      <c r="H3" s="24"/>
      <c r="I3" s="146"/>
      <c r="J3" s="550"/>
      <c r="K3" s="236"/>
    </row>
    <row r="4" spans="1:25" ht="21.9" customHeight="1">
      <c r="A4" s="25"/>
      <c r="B4" s="25"/>
      <c r="C4" s="25"/>
      <c r="D4" s="25"/>
      <c r="E4" s="25"/>
      <c r="F4" s="146"/>
      <c r="G4" s="146"/>
      <c r="H4" s="24"/>
      <c r="I4" s="146"/>
      <c r="J4" s="550"/>
      <c r="K4" s="236"/>
    </row>
    <row r="5" spans="1:25" ht="21.9" customHeight="1">
      <c r="A5" s="25"/>
      <c r="B5" s="25"/>
      <c r="C5" s="25"/>
      <c r="D5" s="25"/>
      <c r="E5" s="25"/>
      <c r="F5" s="146"/>
      <c r="G5" s="146"/>
      <c r="H5" s="24"/>
      <c r="I5" s="146"/>
      <c r="J5" s="550"/>
      <c r="K5" s="236"/>
    </row>
    <row r="6" spans="1:25" ht="21.9" customHeight="1">
      <c r="A6" s="25"/>
      <c r="B6" s="25"/>
      <c r="C6" s="25"/>
      <c r="D6" s="25"/>
      <c r="E6" s="25"/>
      <c r="F6" s="146"/>
      <c r="G6" s="146"/>
      <c r="H6" s="24"/>
      <c r="I6" s="146"/>
      <c r="J6" s="550"/>
      <c r="K6" s="236"/>
    </row>
    <row r="7" spans="1:25" ht="21.9" customHeight="1">
      <c r="A7" s="25"/>
      <c r="B7" s="25"/>
      <c r="C7" s="25"/>
      <c r="D7" s="25"/>
      <c r="E7" s="25"/>
      <c r="F7" s="146"/>
      <c r="G7" s="146"/>
      <c r="H7" s="24"/>
      <c r="I7" s="146"/>
      <c r="J7" s="550"/>
      <c r="K7" s="236"/>
    </row>
    <row r="8" spans="1:25" ht="21.9" customHeight="1">
      <c r="C8" s="25"/>
      <c r="D8" s="25"/>
      <c r="E8" s="25"/>
      <c r="F8" s="146"/>
      <c r="G8" s="146"/>
      <c r="H8" s="24"/>
      <c r="I8" s="146"/>
      <c r="J8" s="550"/>
      <c r="K8" s="236"/>
    </row>
    <row r="9" spans="1:25" ht="24.75" customHeight="1">
      <c r="A9" s="987" t="s">
        <v>3777</v>
      </c>
      <c r="B9" s="987" t="s">
        <v>3978</v>
      </c>
      <c r="C9" s="987"/>
      <c r="D9" s="987"/>
      <c r="E9" s="987"/>
      <c r="F9" s="987"/>
      <c r="G9" s="987"/>
      <c r="H9" s="987"/>
      <c r="I9" s="1044" t="s">
        <v>3539</v>
      </c>
      <c r="J9" s="1052" t="s">
        <v>3779</v>
      </c>
      <c r="K9" s="1053"/>
      <c r="L9" s="1053"/>
      <c r="M9" s="1054"/>
      <c r="N9" s="1060" t="s">
        <v>3780</v>
      </c>
      <c r="O9" s="991" t="s">
        <v>3781</v>
      </c>
      <c r="P9" s="992"/>
      <c r="Q9" s="992"/>
      <c r="R9" s="992"/>
      <c r="S9" s="992"/>
      <c r="T9" s="992"/>
      <c r="U9" s="992"/>
      <c r="V9" s="992"/>
      <c r="W9" s="992"/>
      <c r="X9" s="992"/>
      <c r="Y9" s="993"/>
    </row>
    <row r="10" spans="1:25" ht="13.5" customHeight="1">
      <c r="A10" s="987"/>
      <c r="B10" s="985" t="s">
        <v>3979</v>
      </c>
      <c r="C10" s="985" t="s">
        <v>3980</v>
      </c>
      <c r="D10" s="985" t="s">
        <v>3981</v>
      </c>
      <c r="E10" s="985" t="s">
        <v>3982</v>
      </c>
      <c r="F10" s="985" t="s">
        <v>1847</v>
      </c>
      <c r="G10" s="985" t="s">
        <v>3985</v>
      </c>
      <c r="H10" s="985" t="s">
        <v>3986</v>
      </c>
      <c r="I10" s="1044"/>
      <c r="J10" s="549" t="s">
        <v>1066</v>
      </c>
      <c r="K10" s="225" t="s">
        <v>1067</v>
      </c>
      <c r="L10" s="225" t="s">
        <v>1068</v>
      </c>
      <c r="M10" s="104" t="s">
        <v>1069</v>
      </c>
      <c r="N10" s="1068"/>
      <c r="O10" s="994" t="s">
        <v>1070</v>
      </c>
      <c r="P10" s="995"/>
      <c r="Q10" s="995"/>
      <c r="R10" s="995"/>
      <c r="S10" s="995"/>
      <c r="T10" s="995"/>
      <c r="U10" s="995"/>
      <c r="V10" s="995"/>
      <c r="W10" s="995"/>
      <c r="X10" s="995"/>
      <c r="Y10" s="996"/>
    </row>
    <row r="11" spans="1:25" s="55" customFormat="1" ht="13.5" customHeight="1">
      <c r="A11" s="987"/>
      <c r="B11" s="986"/>
      <c r="C11" s="986"/>
      <c r="D11" s="986"/>
      <c r="E11" s="986"/>
      <c r="F11" s="986"/>
      <c r="G11" s="986"/>
      <c r="H11" s="986"/>
      <c r="I11" s="1044"/>
      <c r="J11" s="551" t="s">
        <v>1071</v>
      </c>
      <c r="K11" s="265" t="s">
        <v>1072</v>
      </c>
      <c r="L11" s="265" t="s">
        <v>1073</v>
      </c>
      <c r="M11" s="105" t="s">
        <v>1074</v>
      </c>
      <c r="N11" s="1068"/>
      <c r="O11" s="148" t="s">
        <v>1075</v>
      </c>
      <c r="P11" s="149" t="s">
        <v>1076</v>
      </c>
      <c r="Q11" s="150" t="s">
        <v>1077</v>
      </c>
      <c r="R11" s="150" t="s">
        <v>1078</v>
      </c>
      <c r="S11" s="150" t="s">
        <v>1079</v>
      </c>
      <c r="T11" s="150" t="s">
        <v>2202</v>
      </c>
      <c r="U11" s="150" t="s">
        <v>1080</v>
      </c>
      <c r="V11" s="151" t="s">
        <v>1081</v>
      </c>
      <c r="W11" s="151" t="s">
        <v>1082</v>
      </c>
      <c r="X11" s="151" t="s">
        <v>1083</v>
      </c>
      <c r="Y11" s="151" t="s">
        <v>1084</v>
      </c>
    </row>
    <row r="12" spans="1:25" s="55" customFormat="1" ht="21.9" customHeight="1">
      <c r="A12" s="125" t="s">
        <v>1848</v>
      </c>
      <c r="B12" s="48" t="s">
        <v>1849</v>
      </c>
      <c r="C12" s="48" t="s">
        <v>1103</v>
      </c>
      <c r="D12" s="48" t="s">
        <v>1807</v>
      </c>
      <c r="E12" s="48" t="s">
        <v>1850</v>
      </c>
      <c r="F12" s="48" t="s">
        <v>1851</v>
      </c>
      <c r="G12" s="48" t="s">
        <v>1852</v>
      </c>
      <c r="H12" s="48" t="s">
        <v>1853</v>
      </c>
      <c r="I12" s="499" t="s">
        <v>1838</v>
      </c>
      <c r="J12" s="499">
        <f>K12/L12</f>
        <v>2.8303571428571428</v>
      </c>
      <c r="K12" s="716">
        <v>31.7</v>
      </c>
      <c r="L12" s="587">
        <v>11.2</v>
      </c>
      <c r="M12" s="499">
        <f>K12*L12</f>
        <v>355.03999999999996</v>
      </c>
      <c r="N12" s="717">
        <v>1.8</v>
      </c>
      <c r="O12" s="586">
        <v>770</v>
      </c>
      <c r="P12" s="586">
        <v>770</v>
      </c>
      <c r="Q12" s="586">
        <v>770</v>
      </c>
      <c r="R12" s="586">
        <v>720</v>
      </c>
      <c r="S12" s="586">
        <v>960</v>
      </c>
      <c r="T12" s="586">
        <v>900</v>
      </c>
      <c r="U12" s="586">
        <v>900</v>
      </c>
      <c r="V12" s="586"/>
      <c r="W12" s="586"/>
      <c r="X12" s="586"/>
      <c r="Y12" s="586"/>
    </row>
    <row r="13" spans="1:25" s="55" customFormat="1" ht="21.9" customHeight="1">
      <c r="A13" s="125" t="s">
        <v>1854</v>
      </c>
      <c r="B13" s="499" t="s">
        <v>1855</v>
      </c>
      <c r="C13" s="499" t="s">
        <v>1856</v>
      </c>
      <c r="D13" s="499" t="s">
        <v>1857</v>
      </c>
      <c r="E13" s="499" t="s">
        <v>1858</v>
      </c>
      <c r="F13" s="499" t="s">
        <v>1859</v>
      </c>
      <c r="G13" s="499" t="s">
        <v>1860</v>
      </c>
      <c r="H13" s="499" t="s">
        <v>1861</v>
      </c>
      <c r="I13" s="499" t="s">
        <v>1812</v>
      </c>
      <c r="J13" s="499">
        <f t="shared" ref="J13:J66" si="0">K13/L13</f>
        <v>2.2666666666666666</v>
      </c>
      <c r="K13" s="716">
        <v>34</v>
      </c>
      <c r="L13" s="587">
        <v>15</v>
      </c>
      <c r="M13" s="499">
        <f t="shared" ref="M13:M66" si="1">K13*L13</f>
        <v>510</v>
      </c>
      <c r="N13" s="717">
        <v>2.8</v>
      </c>
      <c r="O13" s="586">
        <v>850</v>
      </c>
      <c r="P13" s="586">
        <v>890</v>
      </c>
      <c r="Q13" s="586">
        <v>890</v>
      </c>
      <c r="R13" s="586">
        <v>840</v>
      </c>
      <c r="S13" s="586">
        <v>1100</v>
      </c>
      <c r="T13" s="586">
        <v>1040</v>
      </c>
      <c r="U13" s="586">
        <v>1040</v>
      </c>
      <c r="V13" s="586"/>
      <c r="W13" s="586"/>
      <c r="X13" s="586"/>
      <c r="Y13" s="586"/>
    </row>
    <row r="14" spans="1:25" ht="21.9" customHeight="1">
      <c r="A14" s="125" t="s">
        <v>1874</v>
      </c>
      <c r="B14" s="505" t="s">
        <v>1855</v>
      </c>
      <c r="C14" s="505" t="s">
        <v>1856</v>
      </c>
      <c r="D14" s="505" t="s">
        <v>1857</v>
      </c>
      <c r="E14" s="505" t="s">
        <v>1858</v>
      </c>
      <c r="F14" s="505" t="s">
        <v>1859</v>
      </c>
      <c r="G14" s="505" t="s">
        <v>1860</v>
      </c>
      <c r="H14" s="505" t="s">
        <v>1861</v>
      </c>
      <c r="I14" s="505" t="s">
        <v>1094</v>
      </c>
      <c r="J14" s="505">
        <f>K14/L14</f>
        <v>2.2666666666666666</v>
      </c>
      <c r="K14" s="697">
        <v>34</v>
      </c>
      <c r="L14" s="666">
        <v>15</v>
      </c>
      <c r="M14" s="505">
        <f>K14*L14</f>
        <v>510</v>
      </c>
      <c r="N14" s="695">
        <v>2.8</v>
      </c>
      <c r="O14" s="532">
        <v>850</v>
      </c>
      <c r="P14" s="532">
        <v>890</v>
      </c>
      <c r="Q14" s="532">
        <v>890</v>
      </c>
      <c r="R14" s="532">
        <v>840</v>
      </c>
      <c r="S14" s="532">
        <v>1100</v>
      </c>
      <c r="T14" s="532">
        <v>1040</v>
      </c>
      <c r="U14" s="532">
        <v>1040</v>
      </c>
      <c r="V14" s="532"/>
      <c r="W14" s="532"/>
      <c r="X14" s="532"/>
      <c r="Y14" s="532"/>
    </row>
    <row r="15" spans="1:25" ht="21.9" customHeight="1">
      <c r="A15" s="125" t="s">
        <v>1875</v>
      </c>
      <c r="B15" s="499" t="s">
        <v>1855</v>
      </c>
      <c r="C15" s="499" t="s">
        <v>1876</v>
      </c>
      <c r="D15" s="499" t="s">
        <v>1857</v>
      </c>
      <c r="E15" s="499" t="s">
        <v>1858</v>
      </c>
      <c r="F15" s="499" t="s">
        <v>1859</v>
      </c>
      <c r="G15" s="499" t="s">
        <v>1860</v>
      </c>
      <c r="H15" s="499" t="s">
        <v>1877</v>
      </c>
      <c r="I15" s="499" t="s">
        <v>1094</v>
      </c>
      <c r="J15" s="499">
        <f>K15/L15</f>
        <v>2.3199999999999998</v>
      </c>
      <c r="K15" s="716">
        <v>34.799999999999997</v>
      </c>
      <c r="L15" s="587">
        <v>15</v>
      </c>
      <c r="M15" s="499">
        <f>K15*L15</f>
        <v>522</v>
      </c>
      <c r="N15" s="717">
        <v>2.93</v>
      </c>
      <c r="O15" s="586"/>
      <c r="P15" s="586">
        <v>875</v>
      </c>
      <c r="Q15" s="586">
        <v>875</v>
      </c>
      <c r="R15" s="586">
        <v>825</v>
      </c>
      <c r="S15" s="586">
        <v>1070</v>
      </c>
      <c r="T15" s="586">
        <v>1010</v>
      </c>
      <c r="U15" s="586">
        <v>1010</v>
      </c>
      <c r="V15" s="586"/>
      <c r="W15" s="586"/>
      <c r="X15" s="586"/>
      <c r="Y15" s="586"/>
    </row>
    <row r="16" spans="1:25" s="55" customFormat="1" ht="21.9" customHeight="1">
      <c r="A16" s="125" t="s">
        <v>1862</v>
      </c>
      <c r="B16" s="499" t="s">
        <v>1855</v>
      </c>
      <c r="C16" s="499" t="s">
        <v>1863</v>
      </c>
      <c r="D16" s="499" t="s">
        <v>1864</v>
      </c>
      <c r="E16" s="499" t="s">
        <v>1865</v>
      </c>
      <c r="F16" s="499" t="s">
        <v>1866</v>
      </c>
      <c r="G16" s="499" t="s">
        <v>1860</v>
      </c>
      <c r="H16" s="499" t="s">
        <v>1867</v>
      </c>
      <c r="I16" s="499" t="s">
        <v>1838</v>
      </c>
      <c r="J16" s="499">
        <f t="shared" si="0"/>
        <v>2.9531249999999996</v>
      </c>
      <c r="K16" s="716">
        <v>37.799999999999997</v>
      </c>
      <c r="L16" s="587">
        <v>12.8</v>
      </c>
      <c r="M16" s="499">
        <f t="shared" si="1"/>
        <v>483.84</v>
      </c>
      <c r="N16" s="717">
        <v>3.2</v>
      </c>
      <c r="O16" s="586"/>
      <c r="P16" s="586"/>
      <c r="Q16" s="586">
        <v>700</v>
      </c>
      <c r="R16" s="586">
        <v>660</v>
      </c>
      <c r="S16" s="586">
        <v>870</v>
      </c>
      <c r="T16" s="586">
        <v>820</v>
      </c>
      <c r="U16" s="586">
        <v>820</v>
      </c>
      <c r="V16" s="586"/>
      <c r="W16" s="586"/>
      <c r="X16" s="586"/>
      <c r="Y16" s="586"/>
    </row>
    <row r="17" spans="1:25" s="55" customFormat="1" ht="21.9" customHeight="1">
      <c r="A17" s="125" t="s">
        <v>1868</v>
      </c>
      <c r="B17" s="505" t="s">
        <v>1869</v>
      </c>
      <c r="C17" s="505" t="s">
        <v>1870</v>
      </c>
      <c r="D17" s="505" t="s">
        <v>1871</v>
      </c>
      <c r="E17" s="505" t="s">
        <v>1865</v>
      </c>
      <c r="F17" s="505" t="s">
        <v>1872</v>
      </c>
      <c r="G17" s="505" t="s">
        <v>1860</v>
      </c>
      <c r="H17" s="505" t="s">
        <v>1873</v>
      </c>
      <c r="I17" s="505" t="s">
        <v>1838</v>
      </c>
      <c r="J17" s="505">
        <f t="shared" si="0"/>
        <v>3.4603174603174605</v>
      </c>
      <c r="K17" s="697">
        <v>43.6</v>
      </c>
      <c r="L17" s="666">
        <v>12.6</v>
      </c>
      <c r="M17" s="505">
        <f t="shared" si="1"/>
        <v>549.36</v>
      </c>
      <c r="N17" s="695">
        <v>3.5</v>
      </c>
      <c r="O17" s="532"/>
      <c r="P17" s="532"/>
      <c r="Q17" s="532">
        <v>630</v>
      </c>
      <c r="R17" s="532">
        <v>590</v>
      </c>
      <c r="S17" s="532">
        <v>780</v>
      </c>
      <c r="T17" s="532">
        <v>730</v>
      </c>
      <c r="U17" s="532">
        <v>730</v>
      </c>
      <c r="V17" s="532"/>
      <c r="W17" s="532"/>
      <c r="X17" s="532"/>
      <c r="Y17" s="532"/>
    </row>
    <row r="18" spans="1:25" ht="21.9" customHeight="1">
      <c r="A18" s="125" t="s">
        <v>1878</v>
      </c>
      <c r="B18" s="499" t="s">
        <v>1879</v>
      </c>
      <c r="C18" s="499" t="s">
        <v>1220</v>
      </c>
      <c r="D18" s="499" t="s">
        <v>1221</v>
      </c>
      <c r="E18" s="499" t="s">
        <v>1858</v>
      </c>
      <c r="F18" s="499" t="s">
        <v>1222</v>
      </c>
      <c r="G18" s="499" t="s">
        <v>1860</v>
      </c>
      <c r="H18" s="499" t="s">
        <v>1223</v>
      </c>
      <c r="I18" s="499" t="s">
        <v>1094</v>
      </c>
      <c r="J18" s="499">
        <f>K18/L18</f>
        <v>2.2452830188679247</v>
      </c>
      <c r="K18" s="716">
        <v>35.700000000000003</v>
      </c>
      <c r="L18" s="587">
        <v>15.9</v>
      </c>
      <c r="M18" s="499">
        <f>K18*L18</f>
        <v>567.63000000000011</v>
      </c>
      <c r="N18" s="717">
        <v>3.1</v>
      </c>
      <c r="O18" s="586">
        <v>920</v>
      </c>
      <c r="P18" s="586"/>
      <c r="Q18" s="586">
        <v>950</v>
      </c>
      <c r="R18" s="586">
        <v>890</v>
      </c>
      <c r="S18" s="586">
        <v>1170</v>
      </c>
      <c r="T18" s="586">
        <v>1100</v>
      </c>
      <c r="U18" s="586">
        <v>1100</v>
      </c>
      <c r="V18" s="586"/>
      <c r="W18" s="586"/>
      <c r="X18" s="586"/>
      <c r="Y18" s="586"/>
    </row>
    <row r="19" spans="1:25" s="55" customFormat="1" ht="21.9" customHeight="1">
      <c r="A19" s="125" t="s">
        <v>1224</v>
      </c>
      <c r="B19" s="505" t="s">
        <v>4043</v>
      </c>
      <c r="C19" s="505" t="s">
        <v>1225</v>
      </c>
      <c r="D19" s="505" t="s">
        <v>1226</v>
      </c>
      <c r="E19" s="505" t="s">
        <v>1227</v>
      </c>
      <c r="F19" s="505" t="s">
        <v>1228</v>
      </c>
      <c r="G19" s="505" t="s">
        <v>1229</v>
      </c>
      <c r="H19" s="505" t="s">
        <v>1230</v>
      </c>
      <c r="I19" s="505" t="s">
        <v>1838</v>
      </c>
      <c r="J19" s="505">
        <f t="shared" si="0"/>
        <v>1.513274336283186</v>
      </c>
      <c r="K19" s="697">
        <v>34.200000000000003</v>
      </c>
      <c r="L19" s="666">
        <v>22.6</v>
      </c>
      <c r="M19" s="505">
        <f t="shared" si="1"/>
        <v>772.92000000000007</v>
      </c>
      <c r="N19" s="695">
        <v>4</v>
      </c>
      <c r="O19" s="532"/>
      <c r="P19" s="532"/>
      <c r="Q19" s="532">
        <v>1300</v>
      </c>
      <c r="R19" s="532">
        <v>1230</v>
      </c>
      <c r="S19" s="532">
        <v>2000</v>
      </c>
      <c r="T19" s="532">
        <v>1860</v>
      </c>
      <c r="U19" s="532">
        <v>1860</v>
      </c>
      <c r="V19" s="532"/>
      <c r="W19" s="532"/>
      <c r="X19" s="532"/>
      <c r="Y19" s="532"/>
    </row>
    <row r="20" spans="1:25" ht="21.9" customHeight="1">
      <c r="A20" s="125" t="s">
        <v>1231</v>
      </c>
      <c r="B20" s="505" t="s">
        <v>1232</v>
      </c>
      <c r="C20" s="505" t="s">
        <v>1233</v>
      </c>
      <c r="D20" s="505" t="s">
        <v>1234</v>
      </c>
      <c r="E20" s="505" t="s">
        <v>1235</v>
      </c>
      <c r="F20" s="505" t="s">
        <v>1236</v>
      </c>
      <c r="G20" s="505" t="s">
        <v>1797</v>
      </c>
      <c r="H20" s="505" t="s">
        <v>1236</v>
      </c>
      <c r="I20" s="505" t="s">
        <v>1812</v>
      </c>
      <c r="J20" s="505">
        <f t="shared" si="0"/>
        <v>1.5161290322580645</v>
      </c>
      <c r="K20" s="697">
        <v>47</v>
      </c>
      <c r="L20" s="666">
        <v>31</v>
      </c>
      <c r="M20" s="505">
        <f t="shared" si="1"/>
        <v>1457</v>
      </c>
      <c r="N20" s="695">
        <v>7</v>
      </c>
      <c r="O20" s="532">
        <v>1310</v>
      </c>
      <c r="P20" s="532">
        <v>1350</v>
      </c>
      <c r="Q20" s="532">
        <v>1350</v>
      </c>
      <c r="R20" s="532">
        <v>1270</v>
      </c>
      <c r="S20" s="532">
        <v>1700</v>
      </c>
      <c r="T20" s="532">
        <v>1600</v>
      </c>
      <c r="U20" s="532">
        <v>1600</v>
      </c>
      <c r="V20" s="532"/>
      <c r="W20" s="532"/>
      <c r="X20" s="532"/>
      <c r="Y20" s="532"/>
    </row>
    <row r="21" spans="1:25" ht="21.9" customHeight="1">
      <c r="A21" s="125" t="s">
        <v>1237</v>
      </c>
      <c r="B21" s="499" t="s">
        <v>1232</v>
      </c>
      <c r="C21" s="499" t="s">
        <v>1238</v>
      </c>
      <c r="D21" s="499" t="s">
        <v>1234</v>
      </c>
      <c r="E21" s="499" t="s">
        <v>1235</v>
      </c>
      <c r="F21" s="499" t="s">
        <v>1236</v>
      </c>
      <c r="G21" s="499" t="s">
        <v>1797</v>
      </c>
      <c r="H21" s="499" t="s">
        <v>1239</v>
      </c>
      <c r="I21" s="499" t="s">
        <v>1812</v>
      </c>
      <c r="J21" s="499">
        <f t="shared" si="0"/>
        <v>1.5161290322580645</v>
      </c>
      <c r="K21" s="716">
        <v>47</v>
      </c>
      <c r="L21" s="587">
        <v>31</v>
      </c>
      <c r="M21" s="499">
        <f t="shared" si="1"/>
        <v>1457</v>
      </c>
      <c r="N21" s="717">
        <v>7</v>
      </c>
      <c r="O21" s="586"/>
      <c r="P21" s="586">
        <v>1350</v>
      </c>
      <c r="Q21" s="586">
        <v>1500</v>
      </c>
      <c r="R21" s="586">
        <v>1400</v>
      </c>
      <c r="S21" s="586">
        <v>1850</v>
      </c>
      <c r="T21" s="586">
        <v>1730</v>
      </c>
      <c r="U21" s="586">
        <v>1730</v>
      </c>
      <c r="V21" s="586"/>
      <c r="W21" s="586"/>
      <c r="X21" s="586"/>
      <c r="Y21" s="586"/>
    </row>
    <row r="22" spans="1:25" ht="21.9" customHeight="1">
      <c r="A22" s="125" t="s">
        <v>1240</v>
      </c>
      <c r="B22" s="499" t="s">
        <v>1232</v>
      </c>
      <c r="C22" s="499" t="s">
        <v>1241</v>
      </c>
      <c r="D22" s="499" t="s">
        <v>1242</v>
      </c>
      <c r="E22" s="499" t="s">
        <v>1235</v>
      </c>
      <c r="F22" s="499" t="s">
        <v>1236</v>
      </c>
      <c r="G22" s="499" t="s">
        <v>1797</v>
      </c>
      <c r="H22" s="499" t="s">
        <v>1243</v>
      </c>
      <c r="I22" s="499" t="s">
        <v>1812</v>
      </c>
      <c r="J22" s="499">
        <f t="shared" si="0"/>
        <v>1.9402985074626866</v>
      </c>
      <c r="K22" s="716">
        <v>52</v>
      </c>
      <c r="L22" s="587">
        <v>26.8</v>
      </c>
      <c r="M22" s="499">
        <f t="shared" si="1"/>
        <v>1393.6000000000001</v>
      </c>
      <c r="N22" s="717">
        <v>7</v>
      </c>
      <c r="O22" s="586">
        <v>1090</v>
      </c>
      <c r="P22" s="586">
        <v>1140</v>
      </c>
      <c r="Q22" s="586">
        <v>1140</v>
      </c>
      <c r="R22" s="586">
        <v>1070</v>
      </c>
      <c r="S22" s="586">
        <v>1560</v>
      </c>
      <c r="T22" s="586">
        <v>1450</v>
      </c>
      <c r="U22" s="586">
        <v>1450</v>
      </c>
      <c r="V22" s="586"/>
      <c r="W22" s="586"/>
      <c r="X22" s="586"/>
      <c r="Y22" s="586"/>
    </row>
    <row r="23" spans="1:25" ht="21.9" customHeight="1">
      <c r="A23" s="125" t="s">
        <v>1244</v>
      </c>
      <c r="B23" s="505" t="s">
        <v>1232</v>
      </c>
      <c r="C23" s="505" t="s">
        <v>1245</v>
      </c>
      <c r="D23" s="505" t="s">
        <v>4045</v>
      </c>
      <c r="E23" s="505" t="s">
        <v>1235</v>
      </c>
      <c r="F23" s="505" t="s">
        <v>1246</v>
      </c>
      <c r="G23" s="505" t="s">
        <v>1797</v>
      </c>
      <c r="H23" s="505" t="s">
        <v>1247</v>
      </c>
      <c r="I23" s="505" t="s">
        <v>1812</v>
      </c>
      <c r="J23" s="505">
        <f t="shared" si="0"/>
        <v>1.7869415807560136</v>
      </c>
      <c r="K23" s="697">
        <v>52</v>
      </c>
      <c r="L23" s="666">
        <v>29.1</v>
      </c>
      <c r="M23" s="505">
        <f t="shared" si="1"/>
        <v>1513.2</v>
      </c>
      <c r="N23" s="695">
        <v>7.2</v>
      </c>
      <c r="O23" s="532">
        <v>1180</v>
      </c>
      <c r="P23" s="532">
        <v>1180</v>
      </c>
      <c r="Q23" s="532">
        <v>1250</v>
      </c>
      <c r="R23" s="532">
        <v>1170</v>
      </c>
      <c r="S23" s="532">
        <v>1720</v>
      </c>
      <c r="T23" s="532">
        <v>1600</v>
      </c>
      <c r="U23" s="532">
        <v>1600</v>
      </c>
      <c r="V23" s="532"/>
      <c r="W23" s="532"/>
      <c r="X23" s="532"/>
      <c r="Y23" s="532"/>
    </row>
    <row r="24" spans="1:25" ht="21.9" customHeight="1">
      <c r="A24" s="125" t="s">
        <v>1248</v>
      </c>
      <c r="B24" s="505" t="s">
        <v>1232</v>
      </c>
      <c r="C24" s="505" t="s">
        <v>1241</v>
      </c>
      <c r="D24" s="505" t="s">
        <v>1249</v>
      </c>
      <c r="E24" s="505" t="s">
        <v>1235</v>
      </c>
      <c r="F24" s="505" t="s">
        <v>1246</v>
      </c>
      <c r="G24" s="505" t="s">
        <v>1797</v>
      </c>
      <c r="H24" s="505" t="s">
        <v>1243</v>
      </c>
      <c r="I24" s="505" t="s">
        <v>1812</v>
      </c>
      <c r="J24" s="505">
        <f t="shared" si="0"/>
        <v>1.9402985074626866</v>
      </c>
      <c r="K24" s="697">
        <v>52</v>
      </c>
      <c r="L24" s="666">
        <v>26.8</v>
      </c>
      <c r="M24" s="505">
        <f t="shared" si="1"/>
        <v>1393.6000000000001</v>
      </c>
      <c r="N24" s="695">
        <v>7</v>
      </c>
      <c r="O24" s="532">
        <v>1090</v>
      </c>
      <c r="P24" s="532"/>
      <c r="Q24" s="532">
        <v>1200</v>
      </c>
      <c r="R24" s="532">
        <v>1120</v>
      </c>
      <c r="S24" s="532">
        <v>1560</v>
      </c>
      <c r="T24" s="532">
        <v>1450</v>
      </c>
      <c r="U24" s="532">
        <v>1450</v>
      </c>
      <c r="V24" s="532"/>
      <c r="W24" s="532"/>
      <c r="X24" s="532"/>
      <c r="Y24" s="532"/>
    </row>
    <row r="25" spans="1:25" ht="21.9" customHeight="1">
      <c r="A25" s="125" t="s">
        <v>1250</v>
      </c>
      <c r="B25" s="499" t="s">
        <v>1232</v>
      </c>
      <c r="C25" s="499" t="s">
        <v>1251</v>
      </c>
      <c r="D25" s="499" t="s">
        <v>4045</v>
      </c>
      <c r="E25" s="499" t="s">
        <v>1235</v>
      </c>
      <c r="F25" s="499" t="s">
        <v>1236</v>
      </c>
      <c r="G25" s="499" t="s">
        <v>1252</v>
      </c>
      <c r="H25" s="499" t="s">
        <v>1253</v>
      </c>
      <c r="I25" s="499" t="s">
        <v>1812</v>
      </c>
      <c r="J25" s="499">
        <f t="shared" si="0"/>
        <v>1.9209621993127146</v>
      </c>
      <c r="K25" s="716">
        <v>55.9</v>
      </c>
      <c r="L25" s="587">
        <v>29.1</v>
      </c>
      <c r="M25" s="499">
        <f t="shared" si="1"/>
        <v>1626.69</v>
      </c>
      <c r="N25" s="717">
        <v>8.1999999999999993</v>
      </c>
      <c r="O25" s="586">
        <v>1100</v>
      </c>
      <c r="P25" s="586"/>
      <c r="Q25" s="586">
        <v>1148</v>
      </c>
      <c r="R25" s="586">
        <v>1070</v>
      </c>
      <c r="S25" s="586">
        <v>1500</v>
      </c>
      <c r="T25" s="586">
        <v>1400</v>
      </c>
      <c r="U25" s="586">
        <v>1400</v>
      </c>
      <c r="V25" s="586"/>
      <c r="W25" s="586"/>
      <c r="X25" s="586"/>
      <c r="Y25" s="586"/>
    </row>
    <row r="26" spans="1:25" ht="21.9" customHeight="1">
      <c r="A26" s="125" t="s">
        <v>1254</v>
      </c>
      <c r="B26" s="499" t="s">
        <v>1255</v>
      </c>
      <c r="C26" s="499" t="s">
        <v>1256</v>
      </c>
      <c r="D26" s="499" t="s">
        <v>1257</v>
      </c>
      <c r="E26" s="499" t="s">
        <v>1258</v>
      </c>
      <c r="F26" s="499" t="s">
        <v>1259</v>
      </c>
      <c r="G26" s="499" t="s">
        <v>1260</v>
      </c>
      <c r="H26" s="499" t="s">
        <v>1261</v>
      </c>
      <c r="I26" s="499" t="s">
        <v>1812</v>
      </c>
      <c r="J26" s="548">
        <f t="shared" si="0"/>
        <v>0.79319371727748689</v>
      </c>
      <c r="K26" s="716">
        <v>30.3</v>
      </c>
      <c r="L26" s="587">
        <v>38.200000000000003</v>
      </c>
      <c r="M26" s="499">
        <f t="shared" si="1"/>
        <v>1157.46</v>
      </c>
      <c r="N26" s="717">
        <v>5.9</v>
      </c>
      <c r="O26" s="586"/>
      <c r="P26" s="586"/>
      <c r="Q26" s="586">
        <v>2450</v>
      </c>
      <c r="R26" s="586">
        <v>2310</v>
      </c>
      <c r="S26" s="586">
        <v>3000</v>
      </c>
      <c r="T26" s="586">
        <v>2840</v>
      </c>
      <c r="U26" s="586">
        <v>2840</v>
      </c>
      <c r="V26" s="586"/>
      <c r="W26" s="586"/>
      <c r="X26" s="586"/>
      <c r="Y26" s="586"/>
    </row>
    <row r="27" spans="1:25" s="62" customFormat="1" ht="21.9" customHeight="1">
      <c r="A27" s="125" t="s">
        <v>1262</v>
      </c>
      <c r="B27" s="505" t="s">
        <v>1255</v>
      </c>
      <c r="C27" s="505" t="s">
        <v>1263</v>
      </c>
      <c r="D27" s="505" t="s">
        <v>1257</v>
      </c>
      <c r="E27" s="505" t="s">
        <v>1258</v>
      </c>
      <c r="F27" s="505" t="s">
        <v>1264</v>
      </c>
      <c r="G27" s="505" t="s">
        <v>1260</v>
      </c>
      <c r="H27" s="505" t="s">
        <v>1261</v>
      </c>
      <c r="I27" s="505" t="s">
        <v>1812</v>
      </c>
      <c r="J27" s="516">
        <f t="shared" si="0"/>
        <v>0.78756476683937815</v>
      </c>
      <c r="K27" s="697">
        <v>30.4</v>
      </c>
      <c r="L27" s="666">
        <v>38.6</v>
      </c>
      <c r="M27" s="505">
        <f t="shared" si="1"/>
        <v>1173.44</v>
      </c>
      <c r="N27" s="695">
        <v>6</v>
      </c>
      <c r="O27" s="532"/>
      <c r="P27" s="532"/>
      <c r="Q27" s="532">
        <v>2500</v>
      </c>
      <c r="R27" s="532">
        <v>2360</v>
      </c>
      <c r="S27" s="532">
        <v>1830</v>
      </c>
      <c r="T27" s="532">
        <v>1770</v>
      </c>
      <c r="U27" s="532">
        <v>1770</v>
      </c>
      <c r="V27" s="532"/>
      <c r="W27" s="532"/>
      <c r="X27" s="532"/>
      <c r="Y27" s="532"/>
    </row>
    <row r="28" spans="1:25" s="62" customFormat="1" ht="21.9" customHeight="1">
      <c r="A28" s="125" t="s">
        <v>1265</v>
      </c>
      <c r="B28" s="505" t="s">
        <v>1266</v>
      </c>
      <c r="C28" s="505" t="s">
        <v>1267</v>
      </c>
      <c r="D28" s="505" t="s">
        <v>1268</v>
      </c>
      <c r="E28" s="505" t="s">
        <v>1269</v>
      </c>
      <c r="F28" s="505" t="s">
        <v>1270</v>
      </c>
      <c r="G28" s="505" t="s">
        <v>1797</v>
      </c>
      <c r="H28" s="505" t="s">
        <v>1246</v>
      </c>
      <c r="I28" s="505" t="s">
        <v>1812</v>
      </c>
      <c r="J28" s="505">
        <f t="shared" si="0"/>
        <v>1.5273311897106108</v>
      </c>
      <c r="K28" s="697">
        <v>47.5</v>
      </c>
      <c r="L28" s="666">
        <v>31.1</v>
      </c>
      <c r="M28" s="505">
        <f t="shared" si="1"/>
        <v>1477.25</v>
      </c>
      <c r="N28" s="695">
        <v>7.3</v>
      </c>
      <c r="O28" s="532">
        <v>1450</v>
      </c>
      <c r="P28" s="532"/>
      <c r="Q28" s="532">
        <v>1450</v>
      </c>
      <c r="R28" s="532">
        <v>1360</v>
      </c>
      <c r="S28" s="532">
        <v>1800</v>
      </c>
      <c r="T28" s="532">
        <v>1690</v>
      </c>
      <c r="U28" s="532">
        <v>1690</v>
      </c>
      <c r="V28" s="532"/>
      <c r="W28" s="532"/>
      <c r="X28" s="532"/>
      <c r="Y28" s="532"/>
    </row>
    <row r="29" spans="1:25" s="62" customFormat="1" ht="21.9" customHeight="1">
      <c r="A29" s="125" t="s">
        <v>1271</v>
      </c>
      <c r="B29" s="499" t="s">
        <v>1266</v>
      </c>
      <c r="C29" s="499" t="s">
        <v>1272</v>
      </c>
      <c r="D29" s="499" t="s">
        <v>1268</v>
      </c>
      <c r="E29" s="499" t="s">
        <v>1269</v>
      </c>
      <c r="F29" s="499" t="s">
        <v>1273</v>
      </c>
      <c r="G29" s="499" t="s">
        <v>1797</v>
      </c>
      <c r="H29" s="499" t="s">
        <v>1274</v>
      </c>
      <c r="I29" s="499" t="s">
        <v>1812</v>
      </c>
      <c r="J29" s="499">
        <f>K29/L29</f>
        <v>1.553054662379421</v>
      </c>
      <c r="K29" s="716">
        <v>48.3</v>
      </c>
      <c r="L29" s="587">
        <v>31.1</v>
      </c>
      <c r="M29" s="499">
        <f>K29*L29</f>
        <v>1502.1299999999999</v>
      </c>
      <c r="N29" s="717">
        <v>7.3</v>
      </c>
      <c r="O29" s="586">
        <v>1400</v>
      </c>
      <c r="P29" s="586"/>
      <c r="Q29" s="586">
        <v>1440</v>
      </c>
      <c r="R29" s="586">
        <v>1350</v>
      </c>
      <c r="S29" s="586">
        <v>1800</v>
      </c>
      <c r="T29" s="586">
        <v>1690</v>
      </c>
      <c r="U29" s="586">
        <v>1690</v>
      </c>
      <c r="V29" s="586"/>
      <c r="W29" s="586"/>
      <c r="X29" s="586"/>
      <c r="Y29" s="586"/>
    </row>
    <row r="30" spans="1:25" s="62" customFormat="1" ht="21.9" customHeight="1">
      <c r="A30" s="125" t="s">
        <v>1275</v>
      </c>
      <c r="B30" s="499" t="s">
        <v>1276</v>
      </c>
      <c r="C30" s="499" t="s">
        <v>1277</v>
      </c>
      <c r="D30" s="499" t="s">
        <v>1278</v>
      </c>
      <c r="E30" s="499" t="s">
        <v>1279</v>
      </c>
      <c r="F30" s="499" t="s">
        <v>1280</v>
      </c>
      <c r="G30" s="499" t="s">
        <v>1281</v>
      </c>
      <c r="H30" s="499" t="s">
        <v>1282</v>
      </c>
      <c r="I30" s="499" t="s">
        <v>1838</v>
      </c>
      <c r="J30" s="499">
        <f t="shared" si="0"/>
        <v>2.5023474178403755</v>
      </c>
      <c r="K30" s="716">
        <v>53.3</v>
      </c>
      <c r="L30" s="587">
        <v>21.3</v>
      </c>
      <c r="M30" s="499">
        <f t="shared" si="1"/>
        <v>1135.29</v>
      </c>
      <c r="N30" s="717">
        <v>6.2</v>
      </c>
      <c r="O30" s="586"/>
      <c r="P30" s="586">
        <v>1040</v>
      </c>
      <c r="Q30" s="586">
        <v>1040</v>
      </c>
      <c r="R30" s="586">
        <v>960</v>
      </c>
      <c r="S30" s="586">
        <v>1200</v>
      </c>
      <c r="T30" s="586">
        <v>1120</v>
      </c>
      <c r="U30" s="586">
        <v>1120</v>
      </c>
      <c r="V30" s="586"/>
      <c r="W30" s="586"/>
      <c r="X30" s="586"/>
      <c r="Y30" s="586"/>
    </row>
    <row r="31" spans="1:25" s="62" customFormat="1" ht="21.9" customHeight="1">
      <c r="A31" s="125" t="s">
        <v>1283</v>
      </c>
      <c r="B31" s="505" t="s">
        <v>1276</v>
      </c>
      <c r="C31" s="505" t="s">
        <v>1284</v>
      </c>
      <c r="D31" s="505" t="s">
        <v>1278</v>
      </c>
      <c r="E31" s="505" t="s">
        <v>1279</v>
      </c>
      <c r="F31" s="505" t="s">
        <v>1280</v>
      </c>
      <c r="G31" s="505" t="s">
        <v>1281</v>
      </c>
      <c r="H31" s="505" t="s">
        <v>1285</v>
      </c>
      <c r="I31" s="505" t="s">
        <v>1838</v>
      </c>
      <c r="J31" s="505">
        <f t="shared" si="0"/>
        <v>2.5539906103286385</v>
      </c>
      <c r="K31" s="697">
        <v>54.4</v>
      </c>
      <c r="L31" s="666">
        <v>21.3</v>
      </c>
      <c r="M31" s="505">
        <f t="shared" si="1"/>
        <v>1158.72</v>
      </c>
      <c r="N31" s="695">
        <v>6.25</v>
      </c>
      <c r="O31" s="532"/>
      <c r="P31" s="532">
        <v>1000</v>
      </c>
      <c r="Q31" s="532">
        <v>1000</v>
      </c>
      <c r="R31" s="532">
        <v>930</v>
      </c>
      <c r="S31" s="532">
        <v>1100</v>
      </c>
      <c r="T31" s="532">
        <v>1030</v>
      </c>
      <c r="U31" s="532">
        <v>1030</v>
      </c>
      <c r="V31" s="532"/>
      <c r="W31" s="532"/>
      <c r="X31" s="532"/>
      <c r="Y31" s="532"/>
    </row>
    <row r="32" spans="1:25" s="62" customFormat="1" ht="21.9" customHeight="1">
      <c r="A32" s="125" t="s">
        <v>1286</v>
      </c>
      <c r="B32" s="505" t="s">
        <v>1287</v>
      </c>
      <c r="C32" s="505" t="s">
        <v>1288</v>
      </c>
      <c r="D32" s="505" t="s">
        <v>1807</v>
      </c>
      <c r="E32" s="505" t="s">
        <v>1289</v>
      </c>
      <c r="F32" s="505" t="s">
        <v>1290</v>
      </c>
      <c r="G32" s="505" t="s">
        <v>1291</v>
      </c>
      <c r="H32" s="505" t="s">
        <v>1292</v>
      </c>
      <c r="I32" s="505" t="s">
        <v>1838</v>
      </c>
      <c r="J32" s="505">
        <f t="shared" si="0"/>
        <v>2.5352112676056335</v>
      </c>
      <c r="K32" s="697">
        <v>54</v>
      </c>
      <c r="L32" s="666">
        <v>21.3</v>
      </c>
      <c r="M32" s="505">
        <f t="shared" si="1"/>
        <v>1150.2</v>
      </c>
      <c r="N32" s="695">
        <v>6.1</v>
      </c>
      <c r="O32" s="532">
        <v>910</v>
      </c>
      <c r="P32" s="532">
        <v>950</v>
      </c>
      <c r="Q32" s="532">
        <v>950</v>
      </c>
      <c r="R32" s="532">
        <v>880</v>
      </c>
      <c r="S32" s="532">
        <v>1200</v>
      </c>
      <c r="T32" s="532">
        <v>1120</v>
      </c>
      <c r="U32" s="532">
        <v>1120</v>
      </c>
      <c r="V32" s="532"/>
      <c r="W32" s="532"/>
      <c r="X32" s="532"/>
      <c r="Y32" s="532"/>
    </row>
    <row r="33" spans="1:25" s="62" customFormat="1" ht="21.9" customHeight="1">
      <c r="A33" s="125" t="s">
        <v>1293</v>
      </c>
      <c r="B33" s="499" t="s">
        <v>1294</v>
      </c>
      <c r="C33" s="499" t="s">
        <v>1295</v>
      </c>
      <c r="D33" s="499" t="s">
        <v>1296</v>
      </c>
      <c r="E33" s="499" t="s">
        <v>1884</v>
      </c>
      <c r="F33" s="499" t="s">
        <v>1885</v>
      </c>
      <c r="G33" s="499" t="s">
        <v>1291</v>
      </c>
      <c r="H33" s="499" t="s">
        <v>1886</v>
      </c>
      <c r="I33" s="499" t="s">
        <v>3661</v>
      </c>
      <c r="J33" s="499">
        <f>K33/L33</f>
        <v>2.8847926267281108</v>
      </c>
      <c r="K33" s="716">
        <v>62.6</v>
      </c>
      <c r="L33" s="587">
        <v>21.7</v>
      </c>
      <c r="M33" s="499">
        <f>K33*L33</f>
        <v>1358.42</v>
      </c>
      <c r="N33" s="717">
        <v>7.1</v>
      </c>
      <c r="O33" s="586"/>
      <c r="P33" s="586">
        <v>850</v>
      </c>
      <c r="Q33" s="586">
        <v>850</v>
      </c>
      <c r="R33" s="586">
        <v>790</v>
      </c>
      <c r="S33" s="586">
        <v>1090</v>
      </c>
      <c r="T33" s="586">
        <v>1010</v>
      </c>
      <c r="U33" s="586">
        <v>1010</v>
      </c>
      <c r="V33" s="586"/>
      <c r="W33" s="586"/>
      <c r="X33" s="586"/>
      <c r="Y33" s="586"/>
    </row>
    <row r="34" spans="1:25" s="62" customFormat="1" ht="21.9" customHeight="1">
      <c r="A34" s="125" t="s">
        <v>1887</v>
      </c>
      <c r="B34" s="499" t="s">
        <v>1294</v>
      </c>
      <c r="C34" s="499" t="s">
        <v>1888</v>
      </c>
      <c r="D34" s="499" t="s">
        <v>1889</v>
      </c>
      <c r="E34" s="499" t="s">
        <v>1890</v>
      </c>
      <c r="F34" s="499" t="s">
        <v>1885</v>
      </c>
      <c r="G34" s="499" t="s">
        <v>1291</v>
      </c>
      <c r="H34" s="499" t="s">
        <v>1891</v>
      </c>
      <c r="I34" s="499" t="s">
        <v>3661</v>
      </c>
      <c r="J34" s="499">
        <f>K34/L34</f>
        <v>2.9585253456221201</v>
      </c>
      <c r="K34" s="716">
        <v>64.2</v>
      </c>
      <c r="L34" s="587">
        <v>21.7</v>
      </c>
      <c r="M34" s="499">
        <f>K34*L34</f>
        <v>1393.14</v>
      </c>
      <c r="N34" s="717">
        <v>7.3</v>
      </c>
      <c r="O34" s="586"/>
      <c r="P34" s="586">
        <v>830</v>
      </c>
      <c r="Q34" s="586">
        <v>830</v>
      </c>
      <c r="R34" s="586">
        <v>770</v>
      </c>
      <c r="S34" s="586">
        <v>1030</v>
      </c>
      <c r="T34" s="586">
        <v>960</v>
      </c>
      <c r="U34" s="586">
        <v>960</v>
      </c>
      <c r="V34" s="586"/>
      <c r="W34" s="586"/>
      <c r="X34" s="586"/>
      <c r="Y34" s="586"/>
    </row>
    <row r="35" spans="1:25" s="62" customFormat="1" ht="21.9" customHeight="1">
      <c r="A35" s="125" t="s">
        <v>1892</v>
      </c>
      <c r="B35" s="505" t="s">
        <v>1893</v>
      </c>
      <c r="C35" s="505" t="s">
        <v>1894</v>
      </c>
      <c r="D35" s="505" t="s">
        <v>1895</v>
      </c>
      <c r="E35" s="505" t="s">
        <v>1896</v>
      </c>
      <c r="F35" s="505" t="s">
        <v>1897</v>
      </c>
      <c r="G35" s="505" t="s">
        <v>1898</v>
      </c>
      <c r="H35" s="505" t="s">
        <v>1899</v>
      </c>
      <c r="I35" s="505" t="s">
        <v>1900</v>
      </c>
      <c r="J35" s="516">
        <f t="shared" si="0"/>
        <v>0.89708404802744424</v>
      </c>
      <c r="K35" s="697">
        <v>52.3</v>
      </c>
      <c r="L35" s="666">
        <v>58.3</v>
      </c>
      <c r="M35" s="505">
        <f t="shared" si="1"/>
        <v>3049.0899999999997</v>
      </c>
      <c r="N35" s="695">
        <v>14.9</v>
      </c>
      <c r="O35" s="532"/>
      <c r="P35" s="532">
        <v>2600</v>
      </c>
      <c r="Q35" s="532">
        <v>2500</v>
      </c>
      <c r="R35" s="532">
        <v>2340</v>
      </c>
      <c r="S35" s="532">
        <v>3200</v>
      </c>
      <c r="T35" s="532">
        <v>2990</v>
      </c>
      <c r="U35" s="532">
        <v>2990</v>
      </c>
      <c r="V35" s="532"/>
      <c r="W35" s="532"/>
      <c r="X35" s="532"/>
      <c r="Y35" s="532"/>
    </row>
    <row r="36" spans="1:25" ht="21.9" customHeight="1">
      <c r="A36" s="125" t="s">
        <v>1901</v>
      </c>
      <c r="B36" s="505" t="s">
        <v>1893</v>
      </c>
      <c r="C36" s="505" t="s">
        <v>1251</v>
      </c>
      <c r="D36" s="505" t="s">
        <v>1902</v>
      </c>
      <c r="E36" s="505" t="s">
        <v>1249</v>
      </c>
      <c r="F36" s="505" t="s">
        <v>1897</v>
      </c>
      <c r="G36" s="505" t="s">
        <v>1898</v>
      </c>
      <c r="H36" s="505" t="s">
        <v>1903</v>
      </c>
      <c r="I36" s="505" t="s">
        <v>1900</v>
      </c>
      <c r="J36" s="516">
        <f t="shared" si="0"/>
        <v>0.96416382252559729</v>
      </c>
      <c r="K36" s="697">
        <v>56.5</v>
      </c>
      <c r="L36" s="666">
        <v>58.6</v>
      </c>
      <c r="M36" s="505">
        <f t="shared" si="1"/>
        <v>3310.9</v>
      </c>
      <c r="N36" s="695">
        <v>15.9</v>
      </c>
      <c r="O36" s="532">
        <v>2200</v>
      </c>
      <c r="P36" s="532">
        <v>2200</v>
      </c>
      <c r="Q36" s="532">
        <v>2200</v>
      </c>
      <c r="R36" s="532">
        <v>2060</v>
      </c>
      <c r="S36" s="532">
        <v>3100</v>
      </c>
      <c r="T36" s="532">
        <v>2890</v>
      </c>
      <c r="U36" s="532">
        <v>2890</v>
      </c>
      <c r="V36" s="532"/>
      <c r="W36" s="532"/>
      <c r="X36" s="532"/>
      <c r="Y36" s="532"/>
    </row>
    <row r="37" spans="1:25" ht="21.9" customHeight="1">
      <c r="A37" s="125" t="s">
        <v>1904</v>
      </c>
      <c r="B37" s="499" t="s">
        <v>1905</v>
      </c>
      <c r="C37" s="499" t="s">
        <v>1906</v>
      </c>
      <c r="D37" s="499" t="s">
        <v>1907</v>
      </c>
      <c r="E37" s="499" t="s">
        <v>1908</v>
      </c>
      <c r="F37" s="499" t="s">
        <v>1909</v>
      </c>
      <c r="G37" s="499" t="s">
        <v>1327</v>
      </c>
      <c r="H37" s="499" t="s">
        <v>1328</v>
      </c>
      <c r="I37" s="499" t="s">
        <v>1838</v>
      </c>
      <c r="J37" s="548">
        <f>K37/L37</f>
        <v>0.79597315436241611</v>
      </c>
      <c r="K37" s="716">
        <v>59.3</v>
      </c>
      <c r="L37" s="587">
        <v>74.5</v>
      </c>
      <c r="M37" s="499">
        <f>K37*L37</f>
        <v>4417.8499999999995</v>
      </c>
      <c r="N37" s="717">
        <v>22</v>
      </c>
      <c r="O37" s="586">
        <v>2660</v>
      </c>
      <c r="P37" s="586">
        <v>2770</v>
      </c>
      <c r="Q37" s="586">
        <v>2770</v>
      </c>
      <c r="R37" s="586">
        <v>2600</v>
      </c>
      <c r="S37" s="586">
        <v>3700</v>
      </c>
      <c r="T37" s="586">
        <v>3450</v>
      </c>
      <c r="U37" s="586">
        <v>3450</v>
      </c>
      <c r="V37" s="586"/>
      <c r="W37" s="586"/>
      <c r="X37" s="586"/>
      <c r="Y37" s="586"/>
    </row>
    <row r="38" spans="1:25" ht="21.9" customHeight="1">
      <c r="A38" s="125" t="s">
        <v>1329</v>
      </c>
      <c r="B38" s="499" t="s">
        <v>1893</v>
      </c>
      <c r="C38" s="499" t="s">
        <v>1330</v>
      </c>
      <c r="D38" s="499" t="s">
        <v>1902</v>
      </c>
      <c r="E38" s="499" t="s">
        <v>1249</v>
      </c>
      <c r="F38" s="499" t="s">
        <v>1897</v>
      </c>
      <c r="G38" s="499" t="s">
        <v>1898</v>
      </c>
      <c r="H38" s="499" t="s">
        <v>1331</v>
      </c>
      <c r="I38" s="499" t="s">
        <v>1900</v>
      </c>
      <c r="J38" s="548">
        <f t="shared" si="0"/>
        <v>0.97941680960548894</v>
      </c>
      <c r="K38" s="716">
        <v>57.1</v>
      </c>
      <c r="L38" s="587">
        <v>58.3</v>
      </c>
      <c r="M38" s="499">
        <f t="shared" si="1"/>
        <v>3328.93</v>
      </c>
      <c r="N38" s="717">
        <v>16.399999999999999</v>
      </c>
      <c r="O38" s="586">
        <v>2200</v>
      </c>
      <c r="P38" s="586"/>
      <c r="Q38" s="586">
        <v>2200</v>
      </c>
      <c r="R38" s="586">
        <v>2060</v>
      </c>
      <c r="S38" s="586">
        <v>3100</v>
      </c>
      <c r="T38" s="586">
        <v>2890</v>
      </c>
      <c r="U38" s="586">
        <v>2890</v>
      </c>
      <c r="V38" s="586"/>
      <c r="W38" s="586"/>
      <c r="X38" s="586"/>
      <c r="Y38" s="586"/>
    </row>
    <row r="39" spans="1:25" ht="21.9" customHeight="1">
      <c r="A39" s="125" t="s">
        <v>1332</v>
      </c>
      <c r="B39" s="505" t="s">
        <v>1905</v>
      </c>
      <c r="C39" s="505" t="s">
        <v>1333</v>
      </c>
      <c r="D39" s="505" t="s">
        <v>1907</v>
      </c>
      <c r="E39" s="505" t="s">
        <v>1908</v>
      </c>
      <c r="F39" s="505" t="s">
        <v>1909</v>
      </c>
      <c r="G39" s="505" t="s">
        <v>1327</v>
      </c>
      <c r="H39" s="505" t="s">
        <v>1334</v>
      </c>
      <c r="I39" s="505" t="s">
        <v>1838</v>
      </c>
      <c r="J39" s="516">
        <f>K39/L39</f>
        <v>0.86693548387096764</v>
      </c>
      <c r="K39" s="697">
        <v>64.5</v>
      </c>
      <c r="L39" s="666">
        <v>74.400000000000006</v>
      </c>
      <c r="M39" s="505">
        <f>K39*L39</f>
        <v>4798.8</v>
      </c>
      <c r="N39" s="695">
        <v>24.2</v>
      </c>
      <c r="O39" s="532"/>
      <c r="P39" s="532">
        <v>2800</v>
      </c>
      <c r="Q39" s="532">
        <v>2800</v>
      </c>
      <c r="R39" s="532">
        <v>2600</v>
      </c>
      <c r="S39" s="532">
        <v>3590</v>
      </c>
      <c r="T39" s="532">
        <v>3340</v>
      </c>
      <c r="U39" s="532">
        <v>3340</v>
      </c>
      <c r="V39" s="532"/>
      <c r="W39" s="532"/>
      <c r="X39" s="532"/>
      <c r="Y39" s="532"/>
    </row>
    <row r="40" spans="1:25" s="62" customFormat="1" ht="21.9" customHeight="1">
      <c r="A40" s="125" t="s">
        <v>1335</v>
      </c>
      <c r="B40" s="505" t="s">
        <v>1809</v>
      </c>
      <c r="C40" s="505" t="s">
        <v>1809</v>
      </c>
      <c r="D40" s="505" t="s">
        <v>1336</v>
      </c>
      <c r="E40" s="505" t="s">
        <v>1337</v>
      </c>
      <c r="F40" s="505" t="s">
        <v>1897</v>
      </c>
      <c r="G40" s="505" t="s">
        <v>1898</v>
      </c>
      <c r="H40" s="505" t="s">
        <v>1338</v>
      </c>
      <c r="I40" s="505" t="s">
        <v>1838</v>
      </c>
      <c r="J40" s="505">
        <f t="shared" si="0"/>
        <v>1.1793814432989691</v>
      </c>
      <c r="K40" s="697">
        <v>57.2</v>
      </c>
      <c r="L40" s="666">
        <v>48.5</v>
      </c>
      <c r="M40" s="505">
        <f t="shared" si="1"/>
        <v>2774.2000000000003</v>
      </c>
      <c r="N40" s="695">
        <v>14.5</v>
      </c>
      <c r="O40" s="532"/>
      <c r="P40" s="532"/>
      <c r="Q40" s="532">
        <v>2000</v>
      </c>
      <c r="R40" s="532">
        <v>1870</v>
      </c>
      <c r="S40" s="532">
        <v>3000</v>
      </c>
      <c r="T40" s="532">
        <v>2760</v>
      </c>
      <c r="U40" s="532">
        <v>2760</v>
      </c>
      <c r="V40" s="532"/>
      <c r="W40" s="532"/>
      <c r="X40" s="532"/>
      <c r="Y40" s="532"/>
    </row>
    <row r="41" spans="1:25" s="62" customFormat="1" ht="21.9" customHeight="1">
      <c r="A41" s="125" t="s">
        <v>1339</v>
      </c>
      <c r="B41" s="499" t="s">
        <v>1893</v>
      </c>
      <c r="C41" s="499" t="s">
        <v>1340</v>
      </c>
      <c r="D41" s="499" t="s">
        <v>1902</v>
      </c>
      <c r="E41" s="499" t="s">
        <v>3714</v>
      </c>
      <c r="F41" s="499" t="s">
        <v>3715</v>
      </c>
      <c r="G41" s="499" t="s">
        <v>1898</v>
      </c>
      <c r="H41" s="499" t="s">
        <v>3716</v>
      </c>
      <c r="I41" s="499" t="s">
        <v>1900</v>
      </c>
      <c r="J41" s="499">
        <f t="shared" si="0"/>
        <v>1.1406518010291595</v>
      </c>
      <c r="K41" s="716">
        <v>66.5</v>
      </c>
      <c r="L41" s="587">
        <v>58.3</v>
      </c>
      <c r="M41" s="499">
        <f t="shared" si="1"/>
        <v>3876.95</v>
      </c>
      <c r="N41" s="717">
        <v>19</v>
      </c>
      <c r="O41" s="586">
        <v>1920</v>
      </c>
      <c r="P41" s="586"/>
      <c r="Q41" s="586">
        <v>2100</v>
      </c>
      <c r="R41" s="586">
        <v>1960</v>
      </c>
      <c r="S41" s="586">
        <v>2700</v>
      </c>
      <c r="T41" s="586">
        <v>2510</v>
      </c>
      <c r="U41" s="586">
        <v>2510</v>
      </c>
      <c r="V41" s="586"/>
      <c r="W41" s="586"/>
      <c r="X41" s="586"/>
      <c r="Y41" s="586"/>
    </row>
    <row r="42" spans="1:25" s="62" customFormat="1" ht="21.9" customHeight="1">
      <c r="A42" s="125" t="s">
        <v>3717</v>
      </c>
      <c r="B42" s="499" t="s">
        <v>1809</v>
      </c>
      <c r="C42" s="499" t="s">
        <v>3718</v>
      </c>
      <c r="D42" s="499" t="s">
        <v>3719</v>
      </c>
      <c r="E42" s="499" t="s">
        <v>3720</v>
      </c>
      <c r="F42" s="499" t="s">
        <v>3721</v>
      </c>
      <c r="G42" s="499" t="s">
        <v>3722</v>
      </c>
      <c r="H42" s="499" t="s">
        <v>1233</v>
      </c>
      <c r="I42" s="499" t="s">
        <v>1838</v>
      </c>
      <c r="J42" s="499">
        <f>K42/L42</f>
        <v>0.96012269938650308</v>
      </c>
      <c r="K42" s="716">
        <v>62.6</v>
      </c>
      <c r="L42" s="587">
        <v>65.2</v>
      </c>
      <c r="M42" s="499">
        <f>K42*L42</f>
        <v>4081.5200000000004</v>
      </c>
      <c r="N42" s="717">
        <v>20.94</v>
      </c>
      <c r="O42" s="586"/>
      <c r="P42" s="586"/>
      <c r="Q42" s="586">
        <v>2500</v>
      </c>
      <c r="R42" s="586">
        <v>2330</v>
      </c>
      <c r="S42" s="586">
        <v>3190</v>
      </c>
      <c r="T42" s="586">
        <v>2970</v>
      </c>
      <c r="U42" s="586">
        <v>2970</v>
      </c>
      <c r="V42" s="586"/>
      <c r="W42" s="586"/>
      <c r="X42" s="586"/>
      <c r="Y42" s="586"/>
    </row>
    <row r="43" spans="1:25" s="62" customFormat="1" ht="21.9" customHeight="1">
      <c r="A43" s="125" t="s">
        <v>3723</v>
      </c>
      <c r="B43" s="499" t="s">
        <v>1809</v>
      </c>
      <c r="C43" s="499" t="s">
        <v>3724</v>
      </c>
      <c r="D43" s="499" t="s">
        <v>3719</v>
      </c>
      <c r="E43" s="499" t="s">
        <v>3720</v>
      </c>
      <c r="F43" s="499" t="s">
        <v>3721</v>
      </c>
      <c r="G43" s="499" t="s">
        <v>3722</v>
      </c>
      <c r="H43" s="499" t="s">
        <v>3725</v>
      </c>
      <c r="I43" s="499" t="s">
        <v>1838</v>
      </c>
      <c r="J43" s="499">
        <f>K43/L43</f>
        <v>1.1003086419753088</v>
      </c>
      <c r="K43" s="716">
        <v>71.3</v>
      </c>
      <c r="L43" s="587">
        <v>64.8</v>
      </c>
      <c r="M43" s="499">
        <f>K43*L43</f>
        <v>4620.24</v>
      </c>
      <c r="N43" s="717">
        <v>23.9</v>
      </c>
      <c r="O43" s="586">
        <v>2150</v>
      </c>
      <c r="P43" s="586"/>
      <c r="Q43" s="586">
        <v>2230</v>
      </c>
      <c r="R43" s="586">
        <v>2070</v>
      </c>
      <c r="S43" s="586">
        <v>2860</v>
      </c>
      <c r="T43" s="586">
        <v>2660</v>
      </c>
      <c r="U43" s="586">
        <v>2660</v>
      </c>
      <c r="V43" s="586"/>
      <c r="W43" s="586"/>
      <c r="X43" s="586"/>
      <c r="Y43" s="586"/>
    </row>
    <row r="44" spans="1:25" ht="21.9" customHeight="1">
      <c r="A44" s="125" t="s">
        <v>3726</v>
      </c>
      <c r="B44" s="505" t="s">
        <v>3727</v>
      </c>
      <c r="C44" s="505" t="s">
        <v>744</v>
      </c>
      <c r="D44" s="505" t="s">
        <v>745</v>
      </c>
      <c r="E44" s="505" t="s">
        <v>746</v>
      </c>
      <c r="F44" s="505" t="s">
        <v>747</v>
      </c>
      <c r="G44" s="505" t="s">
        <v>1264</v>
      </c>
      <c r="H44" s="505" t="s">
        <v>748</v>
      </c>
      <c r="I44" s="505" t="s">
        <v>1900</v>
      </c>
      <c r="J44" s="516">
        <f t="shared" si="0"/>
        <v>0.98550724637681164</v>
      </c>
      <c r="K44" s="697">
        <v>68</v>
      </c>
      <c r="L44" s="666">
        <v>69</v>
      </c>
      <c r="M44" s="505">
        <f t="shared" si="1"/>
        <v>4692</v>
      </c>
      <c r="N44" s="695">
        <v>23.54</v>
      </c>
      <c r="O44" s="532">
        <v>2000</v>
      </c>
      <c r="P44" s="532">
        <v>2080</v>
      </c>
      <c r="Q44" s="532">
        <v>2080</v>
      </c>
      <c r="R44" s="532">
        <v>1960</v>
      </c>
      <c r="S44" s="532">
        <v>3100</v>
      </c>
      <c r="T44" s="532">
        <v>2890</v>
      </c>
      <c r="U44" s="532">
        <v>2890</v>
      </c>
      <c r="V44" s="532"/>
      <c r="W44" s="532"/>
      <c r="X44" s="532"/>
      <c r="Y44" s="532"/>
    </row>
    <row r="45" spans="1:25" ht="21.9" customHeight="1">
      <c r="A45" s="125" t="s">
        <v>749</v>
      </c>
      <c r="B45" s="505" t="s">
        <v>3727</v>
      </c>
      <c r="C45" s="505" t="s">
        <v>750</v>
      </c>
      <c r="D45" s="505" t="s">
        <v>745</v>
      </c>
      <c r="E45" s="505" t="s">
        <v>746</v>
      </c>
      <c r="F45" s="505" t="s">
        <v>747</v>
      </c>
      <c r="G45" s="505" t="s">
        <v>1264</v>
      </c>
      <c r="H45" s="505" t="s">
        <v>4335</v>
      </c>
      <c r="I45" s="505" t="s">
        <v>1900</v>
      </c>
      <c r="J45" s="505">
        <f>K45/L45</f>
        <v>1.0115942028985507</v>
      </c>
      <c r="K45" s="697">
        <v>69.8</v>
      </c>
      <c r="L45" s="666">
        <v>69</v>
      </c>
      <c r="M45" s="505">
        <f>K45*L45</f>
        <v>4816.2</v>
      </c>
      <c r="N45" s="695">
        <v>24.14</v>
      </c>
      <c r="O45" s="532"/>
      <c r="P45" s="532"/>
      <c r="Q45" s="532">
        <v>2080</v>
      </c>
      <c r="R45" s="532">
        <v>1960</v>
      </c>
      <c r="S45" s="532">
        <v>3100</v>
      </c>
      <c r="T45" s="532">
        <v>2890</v>
      </c>
      <c r="U45" s="532">
        <v>2890</v>
      </c>
      <c r="V45" s="532"/>
      <c r="W45" s="532"/>
      <c r="X45" s="532"/>
      <c r="Y45" s="532"/>
    </row>
    <row r="46" spans="1:25" ht="21.9" customHeight="1">
      <c r="A46" s="125" t="s">
        <v>4336</v>
      </c>
      <c r="B46" s="505" t="s">
        <v>4337</v>
      </c>
      <c r="C46" s="505" t="s">
        <v>4338</v>
      </c>
      <c r="D46" s="505" t="s">
        <v>1902</v>
      </c>
      <c r="E46" s="505" t="s">
        <v>746</v>
      </c>
      <c r="F46" s="505" t="s">
        <v>4339</v>
      </c>
      <c r="G46" s="505" t="s">
        <v>4340</v>
      </c>
      <c r="H46" s="505" t="s">
        <v>4341</v>
      </c>
      <c r="I46" s="505" t="s">
        <v>1900</v>
      </c>
      <c r="J46" s="516">
        <f>K46/L46</f>
        <v>1.0218978102189782</v>
      </c>
      <c r="K46" s="697">
        <v>70</v>
      </c>
      <c r="L46" s="666">
        <v>68.5</v>
      </c>
      <c r="M46" s="505">
        <f>K46*L46</f>
        <v>4795</v>
      </c>
      <c r="N46" s="695">
        <v>23.74</v>
      </c>
      <c r="O46" s="532">
        <v>2300</v>
      </c>
      <c r="P46" s="532"/>
      <c r="Q46" s="532">
        <v>2380</v>
      </c>
      <c r="R46" s="532">
        <v>2220</v>
      </c>
      <c r="S46" s="532">
        <v>3050</v>
      </c>
      <c r="T46" s="532">
        <v>2840</v>
      </c>
      <c r="U46" s="532">
        <v>2840</v>
      </c>
      <c r="V46" s="532"/>
      <c r="W46" s="532"/>
      <c r="X46" s="532"/>
      <c r="Y46" s="532"/>
    </row>
    <row r="47" spans="1:25" s="62" customFormat="1" ht="21.9" customHeight="1">
      <c r="A47" s="125" t="s">
        <v>4342</v>
      </c>
      <c r="B47" s="505" t="s">
        <v>4343</v>
      </c>
      <c r="C47" s="505" t="s">
        <v>4344</v>
      </c>
      <c r="D47" s="505" t="s">
        <v>4345</v>
      </c>
      <c r="E47" s="505" t="s">
        <v>4346</v>
      </c>
      <c r="F47" s="505" t="s">
        <v>4347</v>
      </c>
      <c r="G47" s="505" t="s">
        <v>4348</v>
      </c>
      <c r="H47" s="505" t="s">
        <v>4349</v>
      </c>
      <c r="I47" s="505" t="s">
        <v>1838</v>
      </c>
      <c r="J47" s="505">
        <f t="shared" si="0"/>
        <v>1.2674050632911391</v>
      </c>
      <c r="K47" s="697">
        <v>80.099999999999994</v>
      </c>
      <c r="L47" s="666">
        <v>63.2</v>
      </c>
      <c r="M47" s="505">
        <f t="shared" si="1"/>
        <v>5062.32</v>
      </c>
      <c r="N47" s="695">
        <v>26.65</v>
      </c>
      <c r="O47" s="532"/>
      <c r="P47" s="532">
        <v>2100</v>
      </c>
      <c r="Q47" s="532">
        <v>2100</v>
      </c>
      <c r="R47" s="532">
        <v>1940</v>
      </c>
      <c r="S47" s="532">
        <v>2900</v>
      </c>
      <c r="T47" s="532">
        <v>2660</v>
      </c>
      <c r="U47" s="532">
        <v>2660</v>
      </c>
      <c r="V47" s="532"/>
      <c r="W47" s="532"/>
      <c r="X47" s="532"/>
      <c r="Y47" s="532"/>
    </row>
    <row r="48" spans="1:25" s="62" customFormat="1" ht="21.9" customHeight="1">
      <c r="A48" s="125" t="s">
        <v>4350</v>
      </c>
      <c r="B48" s="499" t="s">
        <v>4343</v>
      </c>
      <c r="C48" s="499" t="s">
        <v>4344</v>
      </c>
      <c r="D48" s="499" t="s">
        <v>4351</v>
      </c>
      <c r="E48" s="499" t="s">
        <v>4352</v>
      </c>
      <c r="F48" s="499" t="s">
        <v>4347</v>
      </c>
      <c r="G48" s="499" t="s">
        <v>4348</v>
      </c>
      <c r="H48" s="499" t="s">
        <v>4349</v>
      </c>
      <c r="I48" s="499" t="s">
        <v>1838</v>
      </c>
      <c r="J48" s="499">
        <f t="shared" si="0"/>
        <v>1.402802101576182</v>
      </c>
      <c r="K48" s="716">
        <v>80.099999999999994</v>
      </c>
      <c r="L48" s="587">
        <v>57.1</v>
      </c>
      <c r="M48" s="499">
        <f t="shared" si="1"/>
        <v>4573.71</v>
      </c>
      <c r="N48" s="717">
        <v>24.2</v>
      </c>
      <c r="O48" s="586"/>
      <c r="P48" s="586"/>
      <c r="Q48" s="586">
        <v>1950</v>
      </c>
      <c r="R48" s="586">
        <v>1800</v>
      </c>
      <c r="S48" s="586">
        <v>2300</v>
      </c>
      <c r="T48" s="586">
        <v>2130</v>
      </c>
      <c r="U48" s="586">
        <v>2130</v>
      </c>
      <c r="V48" s="586"/>
      <c r="W48" s="586"/>
      <c r="X48" s="586"/>
      <c r="Y48" s="586"/>
    </row>
    <row r="49" spans="1:25" s="62" customFormat="1" ht="21" customHeight="1">
      <c r="A49" s="125" t="s">
        <v>4353</v>
      </c>
      <c r="B49" s="499" t="s">
        <v>4354</v>
      </c>
      <c r="C49" s="499" t="s">
        <v>4355</v>
      </c>
      <c r="D49" s="499" t="s">
        <v>4356</v>
      </c>
      <c r="E49" s="499" t="s">
        <v>746</v>
      </c>
      <c r="F49" s="499" t="s">
        <v>4357</v>
      </c>
      <c r="G49" s="499" t="s">
        <v>4340</v>
      </c>
      <c r="H49" s="499" t="s">
        <v>4358</v>
      </c>
      <c r="I49" s="499" t="s">
        <v>1838</v>
      </c>
      <c r="J49" s="499">
        <f>K49/L49</f>
        <v>1.308885754583921</v>
      </c>
      <c r="K49" s="716">
        <v>92.8</v>
      </c>
      <c r="L49" s="587">
        <v>70.900000000000006</v>
      </c>
      <c r="M49" s="499">
        <f>K49*L49</f>
        <v>6579.52</v>
      </c>
      <c r="N49" s="717">
        <v>33.799999999999997</v>
      </c>
      <c r="O49" s="586"/>
      <c r="P49" s="586"/>
      <c r="Q49" s="586">
        <v>1900</v>
      </c>
      <c r="R49" s="586">
        <v>1770</v>
      </c>
      <c r="S49" s="586">
        <v>2450</v>
      </c>
      <c r="T49" s="586">
        <v>2270</v>
      </c>
      <c r="U49" s="586">
        <v>2270</v>
      </c>
      <c r="V49" s="586"/>
      <c r="W49" s="586"/>
      <c r="X49" s="586"/>
      <c r="Y49" s="586"/>
    </row>
    <row r="50" spans="1:25" s="62" customFormat="1" ht="21.9" customHeight="1">
      <c r="A50" s="125" t="s">
        <v>4359</v>
      </c>
      <c r="B50" s="505" t="s">
        <v>4360</v>
      </c>
      <c r="C50" s="505" t="s">
        <v>4361</v>
      </c>
      <c r="D50" s="505" t="s">
        <v>4362</v>
      </c>
      <c r="E50" s="505" t="s">
        <v>4363</v>
      </c>
      <c r="F50" s="505" t="s">
        <v>4364</v>
      </c>
      <c r="G50" s="505" t="s">
        <v>4365</v>
      </c>
      <c r="H50" s="505" t="s">
        <v>4366</v>
      </c>
      <c r="I50" s="505" t="s">
        <v>1838</v>
      </c>
      <c r="J50" s="505">
        <f t="shared" si="0"/>
        <v>1.7677642980935875</v>
      </c>
      <c r="K50" s="532">
        <v>102</v>
      </c>
      <c r="L50" s="666">
        <v>57.7</v>
      </c>
      <c r="M50" s="505">
        <f t="shared" si="1"/>
        <v>5885.4000000000005</v>
      </c>
      <c r="N50" s="695">
        <v>31.2</v>
      </c>
      <c r="O50" s="532"/>
      <c r="P50" s="532"/>
      <c r="Q50" s="532">
        <v>1460</v>
      </c>
      <c r="R50" s="532">
        <v>1350</v>
      </c>
      <c r="S50" s="532">
        <v>2100</v>
      </c>
      <c r="T50" s="532">
        <v>1930</v>
      </c>
      <c r="U50" s="532">
        <v>1930</v>
      </c>
      <c r="V50" s="532"/>
      <c r="W50" s="532"/>
      <c r="X50" s="532"/>
      <c r="Y50" s="532"/>
    </row>
    <row r="51" spans="1:25" s="62" customFormat="1" ht="21.9" customHeight="1">
      <c r="A51" s="125" t="s">
        <v>4367</v>
      </c>
      <c r="B51" s="505" t="s">
        <v>4368</v>
      </c>
      <c r="C51" s="505" t="s">
        <v>4369</v>
      </c>
      <c r="D51" s="505" t="s">
        <v>1855</v>
      </c>
      <c r="E51" s="505" t="s">
        <v>4370</v>
      </c>
      <c r="F51" s="505" t="s">
        <v>4371</v>
      </c>
      <c r="G51" s="505" t="s">
        <v>4372</v>
      </c>
      <c r="H51" s="505" t="s">
        <v>4373</v>
      </c>
      <c r="I51" s="505" t="s">
        <v>1838</v>
      </c>
      <c r="J51" s="516">
        <f>K51/L51</f>
        <v>0.77857142857142858</v>
      </c>
      <c r="K51" s="532">
        <v>109</v>
      </c>
      <c r="L51" s="532">
        <v>140</v>
      </c>
      <c r="M51" s="505">
        <f>K51*L51</f>
        <v>15260</v>
      </c>
      <c r="N51" s="695">
        <v>78.099999999999994</v>
      </c>
      <c r="O51" s="532"/>
      <c r="P51" s="532">
        <v>3300</v>
      </c>
      <c r="Q51" s="532">
        <v>3300</v>
      </c>
      <c r="R51" s="532">
        <v>3060</v>
      </c>
      <c r="S51" s="532">
        <v>4400</v>
      </c>
      <c r="T51" s="532">
        <v>4060</v>
      </c>
      <c r="U51" s="532">
        <v>4060</v>
      </c>
      <c r="V51" s="532"/>
      <c r="W51" s="532"/>
      <c r="X51" s="532"/>
      <c r="Y51" s="532"/>
    </row>
    <row r="52" spans="1:25" s="62" customFormat="1" ht="21.9" customHeight="1">
      <c r="A52" s="125" t="s">
        <v>4374</v>
      </c>
      <c r="B52" s="499" t="s">
        <v>1835</v>
      </c>
      <c r="C52" s="499" t="s">
        <v>4375</v>
      </c>
      <c r="D52" s="499" t="s">
        <v>4376</v>
      </c>
      <c r="E52" s="499" t="s">
        <v>4377</v>
      </c>
      <c r="F52" s="499" t="s">
        <v>4378</v>
      </c>
      <c r="G52" s="499" t="s">
        <v>4379</v>
      </c>
      <c r="H52" s="499" t="s">
        <v>4380</v>
      </c>
      <c r="I52" s="499" t="s">
        <v>1838</v>
      </c>
      <c r="J52" s="499">
        <f t="shared" si="0"/>
        <v>1.2469512195121952</v>
      </c>
      <c r="K52" s="716">
        <v>81.8</v>
      </c>
      <c r="L52" s="587">
        <v>65.599999999999994</v>
      </c>
      <c r="M52" s="499">
        <f t="shared" si="1"/>
        <v>5366.079999999999</v>
      </c>
      <c r="N52" s="717">
        <v>29.1</v>
      </c>
      <c r="O52" s="586"/>
      <c r="P52" s="586"/>
      <c r="Q52" s="586">
        <v>2000</v>
      </c>
      <c r="R52" s="586">
        <v>1860</v>
      </c>
      <c r="S52" s="586">
        <v>2600</v>
      </c>
      <c r="T52" s="586">
        <v>2410</v>
      </c>
      <c r="U52" s="586">
        <v>2410</v>
      </c>
      <c r="V52" s="586"/>
      <c r="W52" s="586"/>
      <c r="X52" s="586"/>
      <c r="Y52" s="586"/>
    </row>
    <row r="53" spans="1:25" s="62" customFormat="1" ht="21.9" customHeight="1">
      <c r="A53" s="125" t="s">
        <v>4381</v>
      </c>
      <c r="B53" s="499" t="s">
        <v>4382</v>
      </c>
      <c r="C53" s="499" t="s">
        <v>4383</v>
      </c>
      <c r="D53" s="499" t="s">
        <v>4384</v>
      </c>
      <c r="E53" s="499" t="s">
        <v>4377</v>
      </c>
      <c r="F53" s="499" t="s">
        <v>4385</v>
      </c>
      <c r="G53" s="499" t="s">
        <v>4386</v>
      </c>
      <c r="H53" s="499" t="s">
        <v>4387</v>
      </c>
      <c r="I53" s="499" t="s">
        <v>1838</v>
      </c>
      <c r="J53" s="499">
        <f t="shared" si="0"/>
        <v>1.4296754250386399</v>
      </c>
      <c r="K53" s="716">
        <v>92.5</v>
      </c>
      <c r="L53" s="587">
        <v>64.7</v>
      </c>
      <c r="M53" s="499">
        <f t="shared" si="1"/>
        <v>5984.75</v>
      </c>
      <c r="N53" s="717">
        <v>32.1</v>
      </c>
      <c r="O53" s="586"/>
      <c r="P53" s="586"/>
      <c r="Q53" s="586">
        <v>1780</v>
      </c>
      <c r="R53" s="586">
        <v>1650</v>
      </c>
      <c r="S53" s="586">
        <v>2320</v>
      </c>
      <c r="T53" s="586">
        <v>2150</v>
      </c>
      <c r="U53" s="586">
        <v>2150</v>
      </c>
      <c r="V53" s="586"/>
      <c r="W53" s="586"/>
      <c r="X53" s="586"/>
      <c r="Y53" s="586"/>
    </row>
    <row r="54" spans="1:25" s="62" customFormat="1" ht="21.9" customHeight="1">
      <c r="A54" s="125" t="s">
        <v>4388</v>
      </c>
      <c r="B54" s="505" t="s">
        <v>4389</v>
      </c>
      <c r="C54" s="505" t="s">
        <v>4390</v>
      </c>
      <c r="D54" s="505" t="s">
        <v>4391</v>
      </c>
      <c r="E54" s="505" t="s">
        <v>4392</v>
      </c>
      <c r="F54" s="505" t="s">
        <v>4393</v>
      </c>
      <c r="G54" s="505" t="s">
        <v>3584</v>
      </c>
      <c r="H54" s="505" t="s">
        <v>4394</v>
      </c>
      <c r="I54" s="505" t="s">
        <v>1838</v>
      </c>
      <c r="J54" s="505">
        <f t="shared" si="0"/>
        <v>1.5677321156773212</v>
      </c>
      <c r="K54" s="532">
        <v>103</v>
      </c>
      <c r="L54" s="666">
        <v>65.7</v>
      </c>
      <c r="M54" s="505">
        <f t="shared" si="1"/>
        <v>6767.1</v>
      </c>
      <c r="N54" s="695">
        <v>37.6</v>
      </c>
      <c r="O54" s="532">
        <v>1590</v>
      </c>
      <c r="P54" s="532"/>
      <c r="Q54" s="532">
        <v>1650</v>
      </c>
      <c r="R54" s="532">
        <v>1530</v>
      </c>
      <c r="S54" s="532">
        <v>2160</v>
      </c>
      <c r="T54" s="532">
        <v>2000</v>
      </c>
      <c r="U54" s="532">
        <v>2000</v>
      </c>
      <c r="V54" s="532"/>
      <c r="W54" s="532"/>
      <c r="X54" s="532"/>
      <c r="Y54" s="532"/>
    </row>
    <row r="55" spans="1:25" s="62" customFormat="1" ht="21.9" customHeight="1">
      <c r="A55" s="125" t="s">
        <v>4395</v>
      </c>
      <c r="B55" s="505" t="s">
        <v>4396</v>
      </c>
      <c r="C55" s="505" t="s">
        <v>4397</v>
      </c>
      <c r="D55" s="505" t="s">
        <v>4398</v>
      </c>
      <c r="E55" s="505" t="s">
        <v>4399</v>
      </c>
      <c r="F55" s="505" t="s">
        <v>4400</v>
      </c>
      <c r="G55" s="505" t="s">
        <v>4401</v>
      </c>
      <c r="H55" s="505" t="s">
        <v>4402</v>
      </c>
      <c r="I55" s="505" t="s">
        <v>1838</v>
      </c>
      <c r="J55" s="516">
        <f t="shared" si="0"/>
        <v>0.81785714285714284</v>
      </c>
      <c r="K55" s="697">
        <v>91.6</v>
      </c>
      <c r="L55" s="532">
        <v>112</v>
      </c>
      <c r="M55" s="505">
        <f t="shared" si="1"/>
        <v>10259.199999999999</v>
      </c>
      <c r="N55" s="695">
        <v>52.7</v>
      </c>
      <c r="O55" s="532"/>
      <c r="P55" s="532"/>
      <c r="Q55" s="532">
        <v>3150</v>
      </c>
      <c r="R55" s="532">
        <v>2920</v>
      </c>
      <c r="S55" s="532">
        <v>4100</v>
      </c>
      <c r="T55" s="532">
        <v>3790</v>
      </c>
      <c r="U55" s="532">
        <v>3790</v>
      </c>
      <c r="V55" s="532"/>
      <c r="W55" s="532"/>
      <c r="X55" s="532"/>
      <c r="Y55" s="532"/>
    </row>
    <row r="56" spans="1:25" s="62" customFormat="1" ht="21.9" customHeight="1">
      <c r="A56" s="125" t="s">
        <v>4403</v>
      </c>
      <c r="B56" s="499" t="s">
        <v>4404</v>
      </c>
      <c r="C56" s="499" t="s">
        <v>4405</v>
      </c>
      <c r="D56" s="499" t="s">
        <v>4406</v>
      </c>
      <c r="E56" s="499" t="s">
        <v>4407</v>
      </c>
      <c r="F56" s="499" t="s">
        <v>4408</v>
      </c>
      <c r="G56" s="499" t="s">
        <v>1805</v>
      </c>
      <c r="H56" s="499" t="s">
        <v>4409</v>
      </c>
      <c r="I56" s="499" t="s">
        <v>1838</v>
      </c>
      <c r="J56" s="499">
        <f>K56/L56</f>
        <v>1.1688311688311688</v>
      </c>
      <c r="K56" s="586">
        <v>108</v>
      </c>
      <c r="L56" s="587">
        <v>92.4</v>
      </c>
      <c r="M56" s="499">
        <f>K56*L56</f>
        <v>9979.2000000000007</v>
      </c>
      <c r="N56" s="717">
        <v>52.8</v>
      </c>
      <c r="O56" s="586">
        <v>2300</v>
      </c>
      <c r="P56" s="586"/>
      <c r="Q56" s="586">
        <v>2400</v>
      </c>
      <c r="R56" s="586">
        <v>2070</v>
      </c>
      <c r="S56" s="586">
        <v>2920</v>
      </c>
      <c r="T56" s="586">
        <v>2700</v>
      </c>
      <c r="U56" s="586">
        <v>2700</v>
      </c>
      <c r="V56" s="586"/>
      <c r="W56" s="586"/>
      <c r="X56" s="586"/>
      <c r="Y56" s="586"/>
    </row>
    <row r="57" spans="1:25" s="62" customFormat="1" ht="21.9" customHeight="1">
      <c r="A57" s="125" t="s">
        <v>4410</v>
      </c>
      <c r="B57" s="499" t="s">
        <v>4411</v>
      </c>
      <c r="C57" s="499" t="s">
        <v>4412</v>
      </c>
      <c r="D57" s="499" t="s">
        <v>4413</v>
      </c>
      <c r="E57" s="499" t="s">
        <v>4414</v>
      </c>
      <c r="F57" s="499" t="s">
        <v>4415</v>
      </c>
      <c r="G57" s="499" t="s">
        <v>4416</v>
      </c>
      <c r="H57" s="499" t="s">
        <v>4417</v>
      </c>
      <c r="I57" s="499" t="s">
        <v>1838</v>
      </c>
      <c r="J57" s="499">
        <f t="shared" si="0"/>
        <v>1.4879356568364612</v>
      </c>
      <c r="K57" s="586">
        <v>111</v>
      </c>
      <c r="L57" s="587">
        <v>74.599999999999994</v>
      </c>
      <c r="M57" s="499">
        <f t="shared" si="1"/>
        <v>8280.5999999999985</v>
      </c>
      <c r="N57" s="717">
        <v>43.7</v>
      </c>
      <c r="O57" s="586">
        <v>1700</v>
      </c>
      <c r="P57" s="586"/>
      <c r="Q57" s="586">
        <v>1800</v>
      </c>
      <c r="R57" s="586">
        <v>1660</v>
      </c>
      <c r="S57" s="586">
        <v>2300</v>
      </c>
      <c r="T57" s="586">
        <v>2120</v>
      </c>
      <c r="U57" s="586">
        <v>2120</v>
      </c>
      <c r="V57" s="586"/>
      <c r="W57" s="586"/>
      <c r="X57" s="586"/>
      <c r="Y57" s="586"/>
    </row>
    <row r="58" spans="1:25" s="62" customFormat="1" ht="21.9" customHeight="1">
      <c r="A58" s="125" t="s">
        <v>4418</v>
      </c>
      <c r="B58" s="505" t="s">
        <v>4419</v>
      </c>
      <c r="C58" s="505" t="s">
        <v>4420</v>
      </c>
      <c r="D58" s="505" t="s">
        <v>4421</v>
      </c>
      <c r="E58" s="505" t="s">
        <v>4422</v>
      </c>
      <c r="F58" s="505" t="s">
        <v>4423</v>
      </c>
      <c r="G58" s="505" t="s">
        <v>4424</v>
      </c>
      <c r="H58" s="505" t="s">
        <v>4425</v>
      </c>
      <c r="I58" s="505" t="s">
        <v>1838</v>
      </c>
      <c r="J58" s="505">
        <f>K58/L58</f>
        <v>1.3950276243093922</v>
      </c>
      <c r="K58" s="532">
        <v>101</v>
      </c>
      <c r="L58" s="666">
        <v>72.400000000000006</v>
      </c>
      <c r="M58" s="505">
        <f>K58*L58</f>
        <v>7312.4000000000005</v>
      </c>
      <c r="N58" s="695">
        <v>39.4</v>
      </c>
      <c r="O58" s="532"/>
      <c r="P58" s="532"/>
      <c r="Q58" s="532">
        <v>1900</v>
      </c>
      <c r="R58" s="532">
        <v>1730</v>
      </c>
      <c r="S58" s="532">
        <v>2500</v>
      </c>
      <c r="T58" s="532">
        <v>2250</v>
      </c>
      <c r="U58" s="532">
        <v>2250</v>
      </c>
      <c r="V58" s="532"/>
      <c r="W58" s="532"/>
      <c r="X58" s="532"/>
      <c r="Y58" s="532"/>
    </row>
    <row r="59" spans="1:25" s="62" customFormat="1" ht="21.9" customHeight="1">
      <c r="A59" s="125" t="s">
        <v>4426</v>
      </c>
      <c r="B59" s="505" t="s">
        <v>4419</v>
      </c>
      <c r="C59" s="505" t="s">
        <v>4420</v>
      </c>
      <c r="D59" s="505" t="s">
        <v>4427</v>
      </c>
      <c r="E59" s="505" t="s">
        <v>4428</v>
      </c>
      <c r="F59" s="505" t="s">
        <v>4423</v>
      </c>
      <c r="G59" s="505" t="s">
        <v>4424</v>
      </c>
      <c r="H59" s="505" t="s">
        <v>4429</v>
      </c>
      <c r="I59" s="505" t="s">
        <v>1838</v>
      </c>
      <c r="J59" s="505">
        <f>K59/L59</f>
        <v>1.6031746031746033</v>
      </c>
      <c r="K59" s="532">
        <v>101</v>
      </c>
      <c r="L59" s="666">
        <v>63</v>
      </c>
      <c r="M59" s="505">
        <f>K59*L59</f>
        <v>6363</v>
      </c>
      <c r="N59" s="695">
        <v>34.799999999999997</v>
      </c>
      <c r="O59" s="532"/>
      <c r="P59" s="532"/>
      <c r="Q59" s="532">
        <v>1630</v>
      </c>
      <c r="R59" s="532">
        <v>1510</v>
      </c>
      <c r="S59" s="532">
        <v>2120</v>
      </c>
      <c r="T59" s="532">
        <v>1960</v>
      </c>
      <c r="U59" s="532">
        <v>1960</v>
      </c>
      <c r="V59" s="532"/>
      <c r="W59" s="532"/>
      <c r="X59" s="532"/>
      <c r="Y59" s="532"/>
    </row>
    <row r="60" spans="1:25" s="62" customFormat="1" ht="21.9" customHeight="1">
      <c r="A60" s="125" t="s">
        <v>4430</v>
      </c>
      <c r="B60" s="505" t="s">
        <v>4419</v>
      </c>
      <c r="C60" s="505" t="s">
        <v>4431</v>
      </c>
      <c r="D60" s="505" t="s">
        <v>4421</v>
      </c>
      <c r="E60" s="505" t="s">
        <v>4422</v>
      </c>
      <c r="F60" s="505" t="s">
        <v>4423</v>
      </c>
      <c r="G60" s="505" t="s">
        <v>4424</v>
      </c>
      <c r="H60" s="505" t="s">
        <v>4432</v>
      </c>
      <c r="I60" s="505" t="s">
        <v>1838</v>
      </c>
      <c r="J60" s="505">
        <f>K60/L60</f>
        <v>1.6805555555555556</v>
      </c>
      <c r="K60" s="532">
        <v>121</v>
      </c>
      <c r="L60" s="666">
        <v>72</v>
      </c>
      <c r="M60" s="505">
        <f>K60*L60</f>
        <v>8712</v>
      </c>
      <c r="N60" s="695">
        <v>45.86</v>
      </c>
      <c r="O60" s="532"/>
      <c r="P60" s="532"/>
      <c r="Q60" s="532">
        <v>1570</v>
      </c>
      <c r="R60" s="532">
        <v>1460</v>
      </c>
      <c r="S60" s="532">
        <v>2070</v>
      </c>
      <c r="T60" s="532">
        <v>1910</v>
      </c>
      <c r="U60" s="532">
        <v>1910</v>
      </c>
      <c r="V60" s="532"/>
      <c r="W60" s="532"/>
      <c r="X60" s="532"/>
      <c r="Y60" s="532"/>
    </row>
    <row r="61" spans="1:25" s="154" customFormat="1" ht="21.9" customHeight="1">
      <c r="A61" s="125" t="s">
        <v>4433</v>
      </c>
      <c r="B61" s="499" t="s">
        <v>4434</v>
      </c>
      <c r="C61" s="499" t="s">
        <v>4390</v>
      </c>
      <c r="D61" s="499" t="s">
        <v>4435</v>
      </c>
      <c r="E61" s="499" t="s">
        <v>4392</v>
      </c>
      <c r="F61" s="499" t="s">
        <v>4436</v>
      </c>
      <c r="G61" s="499" t="s">
        <v>2131</v>
      </c>
      <c r="H61" s="499" t="s">
        <v>4394</v>
      </c>
      <c r="I61" s="499" t="s">
        <v>1838</v>
      </c>
      <c r="J61" s="499">
        <f t="shared" si="0"/>
        <v>1.452054794520548</v>
      </c>
      <c r="K61" s="586">
        <v>106</v>
      </c>
      <c r="L61" s="587">
        <v>73</v>
      </c>
      <c r="M61" s="499">
        <f t="shared" si="1"/>
        <v>7738</v>
      </c>
      <c r="N61" s="717">
        <v>41.7</v>
      </c>
      <c r="O61" s="586"/>
      <c r="P61" s="586"/>
      <c r="Q61" s="586">
        <v>1660</v>
      </c>
      <c r="R61" s="586">
        <v>1550</v>
      </c>
      <c r="S61" s="586">
        <v>2500</v>
      </c>
      <c r="T61" s="586">
        <v>2300</v>
      </c>
      <c r="U61" s="586">
        <v>2300</v>
      </c>
      <c r="V61" s="586"/>
      <c r="W61" s="586"/>
      <c r="X61" s="586"/>
      <c r="Y61" s="586"/>
    </row>
    <row r="62" spans="1:25" s="154" customFormat="1" ht="21.9" customHeight="1">
      <c r="A62" s="125" t="s">
        <v>2132</v>
      </c>
      <c r="B62" s="499" t="s">
        <v>4434</v>
      </c>
      <c r="C62" s="499" t="s">
        <v>4390</v>
      </c>
      <c r="D62" s="499" t="s">
        <v>2133</v>
      </c>
      <c r="E62" s="499" t="s">
        <v>1807</v>
      </c>
      <c r="F62" s="499" t="s">
        <v>2134</v>
      </c>
      <c r="G62" s="499" t="s">
        <v>2131</v>
      </c>
      <c r="H62" s="499" t="s">
        <v>2135</v>
      </c>
      <c r="I62" s="499" t="s">
        <v>1838</v>
      </c>
      <c r="J62" s="499">
        <f t="shared" si="0"/>
        <v>1.0849539406345956</v>
      </c>
      <c r="K62" s="586">
        <v>106</v>
      </c>
      <c r="L62" s="587">
        <v>97.7</v>
      </c>
      <c r="M62" s="499">
        <f t="shared" si="1"/>
        <v>10356.200000000001</v>
      </c>
      <c r="N62" s="717">
        <v>55.3</v>
      </c>
      <c r="O62" s="586"/>
      <c r="P62" s="586"/>
      <c r="Q62" s="586">
        <v>2700</v>
      </c>
      <c r="R62" s="586">
        <v>2480</v>
      </c>
      <c r="S62" s="586">
        <v>3700</v>
      </c>
      <c r="T62" s="586">
        <v>2270</v>
      </c>
      <c r="U62" s="586">
        <v>2270</v>
      </c>
      <c r="V62" s="586"/>
      <c r="W62" s="586"/>
      <c r="X62" s="586"/>
      <c r="Y62" s="586"/>
    </row>
    <row r="63" spans="1:25" s="154" customFormat="1" ht="21.9" customHeight="1">
      <c r="A63" s="125" t="s">
        <v>2136</v>
      </c>
      <c r="B63" s="505" t="s">
        <v>4434</v>
      </c>
      <c r="C63" s="505" t="s">
        <v>4390</v>
      </c>
      <c r="D63" s="505" t="s">
        <v>2137</v>
      </c>
      <c r="E63" s="505" t="s">
        <v>2138</v>
      </c>
      <c r="F63" s="505" t="s">
        <v>2134</v>
      </c>
      <c r="G63" s="505" t="s">
        <v>1288</v>
      </c>
      <c r="H63" s="505" t="s">
        <v>2135</v>
      </c>
      <c r="I63" s="505" t="s">
        <v>1838</v>
      </c>
      <c r="J63" s="505">
        <f t="shared" si="0"/>
        <v>1.4540466392318243</v>
      </c>
      <c r="K63" s="532">
        <v>106</v>
      </c>
      <c r="L63" s="666">
        <v>72.900000000000006</v>
      </c>
      <c r="M63" s="505">
        <f t="shared" si="1"/>
        <v>7727.4000000000005</v>
      </c>
      <c r="N63" s="695">
        <v>42.3</v>
      </c>
      <c r="O63" s="532"/>
      <c r="P63" s="532"/>
      <c r="Q63" s="532">
        <v>1800</v>
      </c>
      <c r="R63" s="532">
        <v>1670</v>
      </c>
      <c r="S63" s="532">
        <v>2400</v>
      </c>
      <c r="T63" s="532">
        <v>2210</v>
      </c>
      <c r="U63" s="532">
        <v>2210</v>
      </c>
      <c r="V63" s="532"/>
      <c r="W63" s="532"/>
      <c r="X63" s="532"/>
      <c r="Y63" s="532"/>
    </row>
    <row r="64" spans="1:25" s="154" customFormat="1" ht="21.9" customHeight="1">
      <c r="A64" s="125" t="s">
        <v>2139</v>
      </c>
      <c r="B64" s="499" t="s">
        <v>2140</v>
      </c>
      <c r="C64" s="499" t="s">
        <v>2141</v>
      </c>
      <c r="D64" s="499" t="s">
        <v>2142</v>
      </c>
      <c r="E64" s="499" t="s">
        <v>1296</v>
      </c>
      <c r="F64" s="499" t="s">
        <v>2134</v>
      </c>
      <c r="G64" s="499" t="s">
        <v>1288</v>
      </c>
      <c r="H64" s="499" t="s">
        <v>2135</v>
      </c>
      <c r="I64" s="499" t="s">
        <v>1838</v>
      </c>
      <c r="J64" s="499">
        <f t="shared" si="0"/>
        <v>1.0849539406345956</v>
      </c>
      <c r="K64" s="586">
        <v>106</v>
      </c>
      <c r="L64" s="587">
        <v>97.7</v>
      </c>
      <c r="M64" s="499">
        <f t="shared" si="1"/>
        <v>10356.200000000001</v>
      </c>
      <c r="N64" s="717">
        <v>56.3</v>
      </c>
      <c r="O64" s="586"/>
      <c r="P64" s="586"/>
      <c r="Q64" s="586">
        <v>2700</v>
      </c>
      <c r="R64" s="586">
        <v>2480</v>
      </c>
      <c r="S64" s="586">
        <v>3700</v>
      </c>
      <c r="T64" s="586">
        <v>3370</v>
      </c>
      <c r="U64" s="586">
        <v>3370</v>
      </c>
      <c r="V64" s="586"/>
      <c r="W64" s="586"/>
      <c r="X64" s="586"/>
      <c r="Y64" s="586"/>
    </row>
    <row r="65" spans="1:25" s="154" customFormat="1" ht="21.9" customHeight="1">
      <c r="A65" s="125" t="s">
        <v>2143</v>
      </c>
      <c r="B65" s="499" t="s">
        <v>2144</v>
      </c>
      <c r="C65" s="499" t="s">
        <v>2145</v>
      </c>
      <c r="D65" s="499" t="s">
        <v>1257</v>
      </c>
      <c r="E65" s="499" t="s">
        <v>2146</v>
      </c>
      <c r="F65" s="499" t="s">
        <v>2147</v>
      </c>
      <c r="G65" s="499" t="s">
        <v>2148</v>
      </c>
      <c r="H65" s="499" t="s">
        <v>2149</v>
      </c>
      <c r="I65" s="499" t="s">
        <v>1838</v>
      </c>
      <c r="J65" s="499">
        <f t="shared" si="0"/>
        <v>1.3503184713375795</v>
      </c>
      <c r="K65" s="586">
        <v>106</v>
      </c>
      <c r="L65" s="587">
        <v>78.5</v>
      </c>
      <c r="M65" s="499">
        <f t="shared" si="1"/>
        <v>8321</v>
      </c>
      <c r="N65" s="717">
        <v>44.9</v>
      </c>
      <c r="O65" s="586"/>
      <c r="P65" s="586"/>
      <c r="Q65" s="586">
        <v>2050</v>
      </c>
      <c r="R65" s="586">
        <v>1890</v>
      </c>
      <c r="S65" s="586">
        <v>2500</v>
      </c>
      <c r="T65" s="586">
        <v>2310</v>
      </c>
      <c r="U65" s="586">
        <v>2310</v>
      </c>
      <c r="V65" s="586"/>
      <c r="W65" s="586"/>
      <c r="X65" s="586"/>
      <c r="Y65" s="586"/>
    </row>
    <row r="66" spans="1:25" s="62" customFormat="1" ht="21.9" customHeight="1">
      <c r="A66" s="125" t="s">
        <v>2150</v>
      </c>
      <c r="B66" s="505" t="s">
        <v>2151</v>
      </c>
      <c r="C66" s="505" t="s">
        <v>2152</v>
      </c>
      <c r="D66" s="505" t="s">
        <v>2153</v>
      </c>
      <c r="E66" s="505" t="s">
        <v>4422</v>
      </c>
      <c r="F66" s="505" t="s">
        <v>2154</v>
      </c>
      <c r="G66" s="505" t="s">
        <v>4591</v>
      </c>
      <c r="H66" s="505" t="s">
        <v>2155</v>
      </c>
      <c r="I66" s="505" t="s">
        <v>1838</v>
      </c>
      <c r="J66" s="505">
        <f t="shared" si="0"/>
        <v>1.4167650531286895</v>
      </c>
      <c r="K66" s="532">
        <v>120</v>
      </c>
      <c r="L66" s="666">
        <v>84.7</v>
      </c>
      <c r="M66" s="505">
        <f t="shared" si="1"/>
        <v>10164</v>
      </c>
      <c r="N66" s="695">
        <v>55.1</v>
      </c>
      <c r="O66" s="532"/>
      <c r="P66" s="532"/>
      <c r="Q66" s="532">
        <v>1950</v>
      </c>
      <c r="R66" s="532">
        <v>1800</v>
      </c>
      <c r="S66" s="532">
        <v>2440</v>
      </c>
      <c r="T66" s="532">
        <v>2250</v>
      </c>
      <c r="U66" s="532">
        <v>2250</v>
      </c>
      <c r="V66" s="532"/>
      <c r="W66" s="532"/>
      <c r="X66" s="532"/>
      <c r="Y66" s="532"/>
    </row>
    <row r="67" spans="1:25" s="13" customFormat="1" ht="21.9" customHeight="1">
      <c r="A67" s="6"/>
      <c r="B67" s="6"/>
      <c r="C67" s="6"/>
      <c r="D67" s="6"/>
      <c r="E67" s="6"/>
      <c r="F67" s="6"/>
      <c r="G67" s="6"/>
      <c r="H67" s="6"/>
      <c r="I67" s="6"/>
      <c r="J67" s="57"/>
      <c r="K67" s="261"/>
      <c r="L67" s="238"/>
      <c r="M67" s="541"/>
      <c r="N67" s="58"/>
      <c r="O67" s="58"/>
      <c r="P67" s="58"/>
      <c r="Q67" s="58"/>
      <c r="R67" s="58"/>
      <c r="S67" s="58"/>
      <c r="T67" s="58"/>
      <c r="U67" s="58"/>
      <c r="V67" s="58"/>
      <c r="W67" s="58"/>
      <c r="Y67" s="176"/>
    </row>
    <row r="68" spans="1:25" s="13" customFormat="1" ht="21.9" customHeight="1">
      <c r="A68" s="6"/>
      <c r="B68" s="6"/>
      <c r="C68" s="6"/>
      <c r="D68" s="6"/>
      <c r="E68" s="6"/>
      <c r="F68" s="6"/>
      <c r="G68" s="6"/>
      <c r="H68" s="6"/>
      <c r="I68" s="6"/>
      <c r="J68" s="57"/>
      <c r="K68" s="261"/>
      <c r="L68" s="238"/>
      <c r="M68" s="541"/>
      <c r="N68" s="58"/>
      <c r="O68" s="58"/>
      <c r="P68" s="58"/>
      <c r="Q68" s="58"/>
      <c r="R68" s="58"/>
      <c r="S68" s="58"/>
      <c r="T68" s="58"/>
      <c r="U68" s="58"/>
      <c r="V68" s="58"/>
      <c r="W68" s="58"/>
      <c r="Y68" s="176"/>
    </row>
    <row r="69" spans="1:25" s="13" customFormat="1" ht="21.9" customHeight="1">
      <c r="A69" s="6"/>
      <c r="B69" s="6"/>
      <c r="C69" s="895"/>
      <c r="D69" s="6"/>
      <c r="E69" s="6"/>
      <c r="F69" s="6"/>
      <c r="G69" s="6"/>
      <c r="H69" s="6"/>
      <c r="I69" s="6"/>
      <c r="J69" s="57"/>
      <c r="K69" s="261"/>
      <c r="L69" s="238"/>
      <c r="M69" s="541"/>
      <c r="N69" s="58"/>
      <c r="O69" s="58"/>
      <c r="P69" s="58"/>
      <c r="Q69" s="58"/>
      <c r="R69" s="58"/>
      <c r="S69" s="58"/>
      <c r="T69" s="58"/>
      <c r="U69" s="58"/>
      <c r="V69" s="58"/>
      <c r="W69" s="58"/>
      <c r="Y69" s="176"/>
    </row>
    <row r="70" spans="1:25" s="13" customFormat="1" ht="21.9" customHeight="1">
      <c r="A70" s="6"/>
      <c r="B70" s="6"/>
      <c r="C70" s="6"/>
      <c r="D70" s="6"/>
      <c r="E70" s="6"/>
      <c r="F70" s="6"/>
      <c r="G70" s="6"/>
      <c r="H70" s="6"/>
      <c r="I70" s="6"/>
      <c r="J70" s="57"/>
      <c r="K70" s="261"/>
      <c r="L70" s="238"/>
      <c r="M70" s="541"/>
      <c r="N70" s="58"/>
      <c r="O70" s="58"/>
      <c r="P70" s="58"/>
      <c r="Q70" s="58"/>
      <c r="R70" s="58"/>
      <c r="S70" s="58"/>
      <c r="T70" s="58"/>
      <c r="U70" s="58"/>
      <c r="V70" s="58"/>
      <c r="W70" s="58"/>
      <c r="Y70" s="176"/>
    </row>
    <row r="71" spans="1:25" s="13" customFormat="1" ht="21.9" customHeight="1">
      <c r="A71" s="6"/>
      <c r="B71" s="6"/>
      <c r="C71" s="6"/>
      <c r="D71" s="6"/>
      <c r="E71" s="6"/>
      <c r="F71" s="6"/>
      <c r="G71" s="6"/>
      <c r="H71" s="6"/>
      <c r="I71" s="6"/>
      <c r="J71" s="57"/>
      <c r="K71" s="261"/>
      <c r="L71" s="238"/>
      <c r="M71" s="541"/>
      <c r="N71" s="58"/>
      <c r="O71" s="58"/>
      <c r="P71" s="58"/>
      <c r="Q71" s="58"/>
      <c r="R71" s="58"/>
      <c r="S71" s="58"/>
      <c r="T71" s="58"/>
      <c r="U71" s="58"/>
      <c r="V71" s="58"/>
      <c r="W71" s="58"/>
      <c r="Y71" s="176"/>
    </row>
    <row r="72" spans="1:25" s="13" customFormat="1" ht="21.9" customHeight="1">
      <c r="A72" s="6"/>
      <c r="B72" s="6"/>
      <c r="C72" s="6"/>
      <c r="D72" s="6"/>
      <c r="E72" s="6"/>
      <c r="F72" s="6"/>
      <c r="G72" s="6"/>
      <c r="H72" s="6"/>
      <c r="I72" s="6"/>
      <c r="J72" s="57"/>
      <c r="K72" s="261"/>
      <c r="L72" s="238"/>
      <c r="M72" s="541"/>
      <c r="N72" s="58"/>
      <c r="O72" s="58"/>
      <c r="P72" s="58"/>
      <c r="Q72" s="58"/>
      <c r="R72" s="58"/>
      <c r="S72" s="58"/>
      <c r="T72" s="58"/>
      <c r="U72" s="58"/>
      <c r="V72" s="58"/>
      <c r="W72" s="58"/>
      <c r="Y72" s="176"/>
    </row>
    <row r="73" spans="1:25" s="13" customFormat="1" ht="21.9" customHeight="1">
      <c r="A73" s="6"/>
      <c r="B73" s="6"/>
      <c r="C73" s="6"/>
      <c r="D73" s="6"/>
      <c r="E73" s="6"/>
      <c r="F73" s="6"/>
      <c r="G73" s="6"/>
      <c r="H73" s="6"/>
      <c r="I73" s="6"/>
      <c r="J73" s="57"/>
      <c r="K73" s="261"/>
      <c r="L73" s="238"/>
      <c r="M73" s="541"/>
      <c r="N73" s="58"/>
      <c r="O73" s="58"/>
      <c r="P73" s="58"/>
      <c r="Q73" s="58"/>
      <c r="R73" s="58"/>
      <c r="S73" s="58"/>
      <c r="T73" s="58"/>
      <c r="U73" s="58"/>
      <c r="V73" s="58"/>
      <c r="W73" s="58"/>
      <c r="Y73" s="176"/>
    </row>
    <row r="74" spans="1:25" s="13" customFormat="1" ht="21.9" customHeight="1">
      <c r="A74" s="6"/>
      <c r="B74" s="6"/>
      <c r="C74" s="6"/>
      <c r="D74" s="6"/>
      <c r="E74" s="6"/>
      <c r="F74" s="6"/>
      <c r="G74" s="6"/>
      <c r="H74" s="6"/>
      <c r="I74" s="6"/>
      <c r="J74" s="57"/>
      <c r="K74" s="261"/>
      <c r="L74" s="238"/>
      <c r="M74" s="541"/>
      <c r="N74" s="58"/>
      <c r="O74" s="58"/>
      <c r="P74" s="58"/>
      <c r="Q74" s="58"/>
      <c r="R74" s="58"/>
      <c r="S74" s="58"/>
      <c r="T74" s="58"/>
      <c r="U74" s="58"/>
      <c r="V74" s="58"/>
      <c r="W74" s="58"/>
      <c r="Y74" s="176"/>
    </row>
    <row r="75" spans="1:25" s="13" customFormat="1" ht="21.9" customHeight="1">
      <c r="A75" s="6"/>
      <c r="B75" s="6"/>
      <c r="C75" s="6"/>
      <c r="D75" s="6"/>
      <c r="E75" s="6"/>
      <c r="F75" s="6"/>
      <c r="G75" s="6"/>
      <c r="H75" s="6"/>
      <c r="I75" s="6"/>
      <c r="J75" s="57"/>
      <c r="K75" s="261"/>
      <c r="L75" s="238"/>
      <c r="M75" s="541"/>
      <c r="N75" s="58"/>
      <c r="O75" s="58"/>
      <c r="P75" s="58"/>
      <c r="Q75" s="58"/>
      <c r="R75" s="58"/>
      <c r="S75" s="58"/>
      <c r="T75" s="58"/>
      <c r="U75" s="58"/>
      <c r="V75" s="58"/>
      <c r="W75" s="58"/>
      <c r="Y75" s="176"/>
    </row>
    <row r="76" spans="1:25" s="13" customFormat="1" ht="21.9" customHeight="1">
      <c r="A76" s="6"/>
      <c r="B76" s="6"/>
      <c r="C76" s="6"/>
      <c r="D76" s="6"/>
      <c r="E76" s="6"/>
      <c r="F76" s="6"/>
      <c r="G76" s="6"/>
      <c r="H76" s="6"/>
      <c r="I76" s="6"/>
      <c r="J76" s="57"/>
      <c r="K76" s="261"/>
      <c r="L76" s="238"/>
      <c r="M76" s="541"/>
      <c r="N76" s="58"/>
      <c r="O76" s="58"/>
      <c r="P76" s="58"/>
      <c r="Q76" s="58"/>
      <c r="R76" s="58"/>
      <c r="S76" s="58"/>
      <c r="T76" s="58"/>
      <c r="U76" s="58"/>
      <c r="V76" s="58"/>
      <c r="W76" s="58"/>
      <c r="Y76" s="176"/>
    </row>
    <row r="77" spans="1:25" s="13" customFormat="1" ht="21.9" customHeight="1">
      <c r="A77" s="6"/>
      <c r="B77" s="6"/>
      <c r="C77" s="6"/>
      <c r="D77" s="6"/>
      <c r="E77" s="6"/>
      <c r="F77" s="6"/>
      <c r="G77" s="6"/>
      <c r="H77" s="6"/>
      <c r="I77" s="6"/>
      <c r="J77" s="57"/>
      <c r="K77" s="261"/>
      <c r="L77" s="238"/>
      <c r="M77" s="541"/>
      <c r="N77" s="58"/>
      <c r="O77" s="58"/>
      <c r="P77" s="58"/>
      <c r="Q77" s="58"/>
      <c r="R77" s="58"/>
      <c r="S77" s="58"/>
      <c r="T77" s="58"/>
      <c r="U77" s="58"/>
      <c r="V77" s="58"/>
      <c r="W77" s="58"/>
      <c r="Y77" s="176"/>
    </row>
    <row r="78" spans="1:25" s="13" customFormat="1" ht="21.9" customHeight="1">
      <c r="A78" s="6"/>
      <c r="B78" s="6"/>
      <c r="C78" s="6"/>
      <c r="D78" s="6"/>
      <c r="E78" s="6"/>
      <c r="F78" s="6"/>
      <c r="G78" s="6"/>
      <c r="H78" s="6"/>
      <c r="I78" s="6"/>
      <c r="J78" s="57"/>
      <c r="K78" s="261"/>
      <c r="L78" s="238"/>
      <c r="M78" s="541"/>
      <c r="N78" s="58"/>
      <c r="O78" s="58"/>
      <c r="P78" s="58"/>
      <c r="Q78" s="58"/>
      <c r="R78" s="58"/>
      <c r="S78" s="58"/>
      <c r="T78" s="58"/>
      <c r="U78" s="58"/>
      <c r="V78" s="58"/>
      <c r="W78" s="58"/>
      <c r="Y78" s="176"/>
    </row>
    <row r="79" spans="1:25" s="13" customFormat="1" ht="21.9" customHeight="1">
      <c r="A79" s="6"/>
      <c r="B79" s="6"/>
      <c r="C79" s="6"/>
      <c r="D79" s="6"/>
      <c r="E79" s="6"/>
      <c r="F79" s="6"/>
      <c r="G79" s="6"/>
      <c r="H79" s="6"/>
      <c r="I79" s="6"/>
      <c r="J79" s="57"/>
      <c r="K79" s="261"/>
      <c r="L79" s="238"/>
      <c r="M79" s="541"/>
      <c r="N79" s="58"/>
      <c r="O79" s="58"/>
      <c r="P79" s="58"/>
      <c r="Q79" s="58"/>
      <c r="R79" s="58"/>
      <c r="S79" s="58"/>
      <c r="T79" s="58"/>
      <c r="U79" s="58"/>
      <c r="V79" s="58"/>
      <c r="W79" s="58"/>
      <c r="Y79" s="176"/>
    </row>
    <row r="80" spans="1:25" s="13" customFormat="1" ht="21.9" customHeight="1">
      <c r="A80" s="6"/>
      <c r="B80" s="6"/>
      <c r="C80" s="6"/>
      <c r="D80" s="6"/>
      <c r="E80" s="6"/>
      <c r="F80" s="6"/>
      <c r="G80" s="6"/>
      <c r="H80" s="6"/>
      <c r="I80" s="6"/>
      <c r="J80" s="57"/>
      <c r="K80" s="261"/>
      <c r="L80" s="238"/>
      <c r="M80" s="541"/>
      <c r="N80" s="58"/>
      <c r="O80" s="58"/>
      <c r="P80" s="58"/>
      <c r="Q80" s="58"/>
      <c r="R80" s="58"/>
      <c r="S80" s="58"/>
      <c r="T80" s="58"/>
      <c r="U80" s="58"/>
      <c r="V80" s="58"/>
      <c r="W80" s="58"/>
      <c r="Y80" s="176"/>
    </row>
    <row r="81" spans="1:25" s="13" customFormat="1" ht="21.9" customHeight="1">
      <c r="A81" s="6"/>
      <c r="B81" s="6"/>
      <c r="C81" s="6"/>
      <c r="D81" s="6"/>
      <c r="E81" s="6"/>
      <c r="F81" s="6"/>
      <c r="G81" s="6"/>
      <c r="H81" s="6"/>
      <c r="I81" s="6"/>
      <c r="J81" s="57"/>
      <c r="K81" s="261"/>
      <c r="L81" s="238"/>
      <c r="M81" s="541"/>
      <c r="N81" s="58"/>
      <c r="O81" s="58"/>
      <c r="P81" s="58"/>
      <c r="Q81" s="58"/>
      <c r="R81" s="58"/>
      <c r="S81" s="58"/>
      <c r="T81" s="58"/>
      <c r="U81" s="58"/>
      <c r="V81" s="58"/>
      <c r="W81" s="58"/>
      <c r="Y81" s="176"/>
    </row>
    <row r="82" spans="1:25" s="13" customFormat="1" ht="21.9" customHeight="1">
      <c r="A82" s="6"/>
      <c r="B82" s="6"/>
      <c r="C82" s="6"/>
      <c r="D82" s="6"/>
      <c r="E82" s="6"/>
      <c r="F82" s="6"/>
      <c r="G82" s="6"/>
      <c r="H82" s="6"/>
      <c r="I82" s="6"/>
      <c r="J82" s="57"/>
      <c r="K82" s="261"/>
      <c r="L82" s="238"/>
      <c r="M82" s="541"/>
      <c r="N82" s="58"/>
      <c r="O82" s="58"/>
      <c r="P82" s="58"/>
      <c r="Q82" s="58"/>
      <c r="R82" s="58"/>
      <c r="S82" s="58"/>
      <c r="T82" s="58"/>
      <c r="U82" s="58"/>
      <c r="V82" s="58"/>
      <c r="W82" s="58"/>
    </row>
    <row r="83" spans="1:25" s="13" customFormat="1" ht="21.9" customHeight="1">
      <c r="A83" s="6"/>
      <c r="B83" s="6"/>
      <c r="C83" s="6"/>
      <c r="D83" s="6"/>
      <c r="E83" s="6"/>
      <c r="F83" s="6"/>
      <c r="G83" s="6"/>
      <c r="H83" s="6"/>
      <c r="I83" s="6"/>
      <c r="J83" s="57"/>
      <c r="K83" s="261"/>
      <c r="L83" s="238"/>
      <c r="M83" s="541"/>
      <c r="N83" s="58"/>
      <c r="O83" s="58"/>
      <c r="P83" s="58"/>
      <c r="Q83" s="58"/>
      <c r="R83" s="58"/>
      <c r="S83" s="58"/>
      <c r="T83" s="58"/>
      <c r="U83" s="58"/>
      <c r="V83" s="58"/>
      <c r="W83" s="58"/>
    </row>
    <row r="84" spans="1:25" s="13" customFormat="1" ht="21.9" customHeight="1">
      <c r="A84" s="6"/>
      <c r="B84" s="6"/>
      <c r="C84" s="6"/>
      <c r="D84" s="6"/>
      <c r="E84" s="6"/>
      <c r="F84" s="6"/>
      <c r="G84" s="6"/>
      <c r="H84" s="6"/>
      <c r="I84" s="6"/>
      <c r="J84" s="57"/>
      <c r="K84" s="261"/>
      <c r="L84" s="238"/>
      <c r="M84" s="541"/>
      <c r="N84" s="58"/>
      <c r="O84" s="58"/>
      <c r="P84" s="58"/>
      <c r="Q84" s="58"/>
      <c r="R84" s="58"/>
      <c r="S84" s="58"/>
      <c r="T84" s="58"/>
      <c r="U84" s="58"/>
      <c r="V84" s="58"/>
      <c r="W84" s="58"/>
    </row>
    <row r="85" spans="1:25" s="13" customFormat="1" ht="21.9" customHeight="1">
      <c r="A85" s="6"/>
      <c r="B85" s="6"/>
      <c r="C85" s="6"/>
      <c r="D85" s="6"/>
      <c r="E85" s="6"/>
      <c r="F85" s="6"/>
      <c r="G85" s="6"/>
      <c r="H85" s="6"/>
      <c r="I85" s="6"/>
      <c r="J85" s="57"/>
      <c r="K85" s="261"/>
      <c r="L85" s="238"/>
      <c r="M85" s="541"/>
      <c r="N85" s="58"/>
      <c r="O85" s="58"/>
      <c r="P85" s="58"/>
      <c r="Q85" s="58"/>
      <c r="R85" s="58"/>
      <c r="S85" s="58"/>
      <c r="T85" s="58"/>
      <c r="U85" s="58"/>
      <c r="V85" s="58"/>
      <c r="W85" s="58"/>
    </row>
    <row r="86" spans="1:25" s="13" customFormat="1" ht="21.9" customHeight="1">
      <c r="A86" s="6"/>
      <c r="B86" s="6"/>
      <c r="C86" s="6"/>
      <c r="D86" s="6"/>
      <c r="E86" s="6"/>
      <c r="F86" s="6"/>
      <c r="G86" s="6"/>
      <c r="H86" s="6"/>
      <c r="I86" s="6"/>
      <c r="J86" s="57"/>
      <c r="K86" s="261"/>
      <c r="L86" s="238"/>
      <c r="M86" s="541"/>
      <c r="N86" s="58"/>
      <c r="O86" s="58"/>
      <c r="P86" s="58"/>
      <c r="Q86" s="58"/>
      <c r="R86" s="58"/>
      <c r="S86" s="58"/>
      <c r="T86" s="58"/>
      <c r="U86" s="58"/>
      <c r="V86" s="58"/>
      <c r="W86" s="58"/>
    </row>
    <row r="87" spans="1:25" s="13" customFormat="1" ht="21.9" customHeight="1">
      <c r="A87" s="6"/>
      <c r="B87" s="6"/>
      <c r="C87" s="6"/>
      <c r="D87" s="6"/>
      <c r="E87" s="6"/>
      <c r="F87" s="6"/>
      <c r="G87" s="6"/>
      <c r="H87" s="6"/>
      <c r="I87" s="6"/>
      <c r="J87" s="57"/>
      <c r="K87" s="261"/>
      <c r="L87" s="238"/>
      <c r="M87" s="541"/>
      <c r="N87" s="58"/>
      <c r="O87" s="58"/>
      <c r="P87" s="58"/>
      <c r="Q87" s="58"/>
      <c r="R87" s="58"/>
      <c r="S87" s="58"/>
      <c r="T87" s="58"/>
      <c r="U87" s="58"/>
      <c r="V87" s="58"/>
      <c r="W87" s="58"/>
    </row>
    <row r="88" spans="1:25" s="13" customFormat="1" ht="21.9" customHeight="1">
      <c r="A88" s="6"/>
      <c r="B88" s="6"/>
      <c r="C88" s="6"/>
      <c r="D88" s="6"/>
      <c r="E88" s="6"/>
      <c r="F88" s="6"/>
      <c r="G88" s="6"/>
      <c r="H88" s="6"/>
      <c r="I88" s="6"/>
      <c r="J88" s="57"/>
      <c r="K88" s="261"/>
      <c r="L88" s="238"/>
      <c r="M88" s="541"/>
      <c r="N88" s="58"/>
      <c r="O88" s="58"/>
      <c r="P88" s="58"/>
      <c r="Q88" s="58"/>
      <c r="R88" s="58"/>
      <c r="S88" s="58"/>
      <c r="T88" s="58"/>
      <c r="U88" s="58"/>
      <c r="V88" s="58"/>
      <c r="W88" s="58"/>
    </row>
    <row r="89" spans="1:25" s="13" customFormat="1" ht="21.9" customHeight="1">
      <c r="A89" s="6"/>
      <c r="B89" s="6"/>
      <c r="C89" s="6"/>
      <c r="D89" s="6"/>
      <c r="E89" s="6"/>
      <c r="F89" s="6"/>
      <c r="G89" s="6"/>
      <c r="H89" s="6"/>
      <c r="I89" s="6"/>
      <c r="J89" s="57"/>
      <c r="K89" s="261"/>
      <c r="L89" s="238"/>
      <c r="M89" s="541"/>
      <c r="N89" s="58"/>
      <c r="O89" s="58"/>
      <c r="P89" s="58"/>
      <c r="Q89" s="58"/>
      <c r="R89" s="58"/>
      <c r="S89" s="58"/>
      <c r="T89" s="58"/>
      <c r="U89" s="58"/>
      <c r="V89" s="58"/>
      <c r="W89" s="58"/>
    </row>
    <row r="90" spans="1:25" s="13" customFormat="1" ht="21.9" customHeight="1">
      <c r="A90" s="6"/>
      <c r="B90" s="6"/>
      <c r="C90" s="6"/>
      <c r="D90" s="6"/>
      <c r="E90" s="6"/>
      <c r="F90" s="6"/>
      <c r="G90" s="6"/>
      <c r="H90" s="6"/>
      <c r="I90" s="6"/>
      <c r="J90" s="57"/>
      <c r="K90" s="261"/>
      <c r="L90" s="238"/>
      <c r="M90" s="541"/>
      <c r="N90" s="58"/>
      <c r="O90" s="58"/>
      <c r="P90" s="58"/>
      <c r="Q90" s="58"/>
      <c r="R90" s="58"/>
      <c r="S90" s="58"/>
      <c r="T90" s="58"/>
      <c r="U90" s="58"/>
      <c r="V90" s="58"/>
      <c r="W90" s="58"/>
    </row>
    <row r="91" spans="1:25" s="13" customFormat="1" ht="21.9" customHeight="1">
      <c r="A91" s="6"/>
      <c r="B91" s="6"/>
      <c r="C91" s="6"/>
      <c r="D91" s="6"/>
      <c r="E91" s="6"/>
      <c r="F91" s="6"/>
      <c r="G91" s="6"/>
      <c r="H91" s="6"/>
      <c r="I91" s="6"/>
      <c r="J91" s="57"/>
      <c r="K91" s="261"/>
      <c r="L91" s="238"/>
      <c r="M91" s="541"/>
      <c r="N91" s="58"/>
      <c r="O91" s="58"/>
      <c r="P91" s="58"/>
      <c r="Q91" s="58"/>
      <c r="R91" s="58"/>
      <c r="S91" s="58"/>
      <c r="T91" s="58"/>
      <c r="U91" s="58"/>
      <c r="V91" s="58"/>
      <c r="W91" s="58"/>
    </row>
    <row r="92" spans="1:25" s="13" customFormat="1" ht="21.9" customHeight="1">
      <c r="A92" s="6"/>
      <c r="B92" s="6"/>
      <c r="C92" s="6"/>
      <c r="D92" s="6"/>
      <c r="E92" s="6"/>
      <c r="F92" s="6"/>
      <c r="G92" s="6"/>
      <c r="H92" s="6"/>
      <c r="I92" s="6"/>
      <c r="J92" s="57"/>
      <c r="K92" s="261"/>
      <c r="L92" s="238"/>
      <c r="M92" s="541"/>
      <c r="N92" s="58"/>
      <c r="O92" s="58"/>
      <c r="P92" s="58"/>
      <c r="Q92" s="58"/>
      <c r="R92" s="58"/>
      <c r="S92" s="58"/>
      <c r="T92" s="58"/>
      <c r="U92" s="58"/>
      <c r="V92" s="58"/>
      <c r="W92" s="58"/>
    </row>
    <row r="93" spans="1:25" s="13" customFormat="1" ht="21.9" customHeight="1">
      <c r="A93" s="6"/>
      <c r="B93" s="6"/>
      <c r="C93" s="6"/>
      <c r="D93" s="6"/>
      <c r="E93" s="6"/>
      <c r="F93" s="6"/>
      <c r="G93" s="6"/>
      <c r="H93" s="6"/>
      <c r="I93" s="6"/>
      <c r="J93" s="57"/>
      <c r="K93" s="261"/>
      <c r="L93" s="238"/>
      <c r="M93" s="541"/>
      <c r="N93" s="58"/>
      <c r="O93" s="58"/>
      <c r="P93" s="58"/>
      <c r="Q93" s="58"/>
      <c r="R93" s="58"/>
      <c r="S93" s="58"/>
      <c r="T93" s="58"/>
      <c r="U93" s="58"/>
      <c r="V93" s="58"/>
      <c r="W93" s="58"/>
    </row>
    <row r="94" spans="1:25" s="13" customFormat="1" ht="21.9" customHeight="1">
      <c r="A94" s="6"/>
      <c r="B94" s="6"/>
      <c r="C94" s="6"/>
      <c r="D94" s="6"/>
      <c r="E94" s="6"/>
      <c r="F94" s="6"/>
      <c r="G94" s="6"/>
      <c r="H94" s="6"/>
      <c r="I94" s="6"/>
      <c r="J94" s="57"/>
      <c r="K94" s="261"/>
      <c r="L94" s="238"/>
      <c r="M94" s="541"/>
      <c r="N94" s="58"/>
      <c r="O94" s="58"/>
      <c r="P94" s="58"/>
      <c r="Q94" s="58"/>
      <c r="R94" s="58"/>
      <c r="S94" s="58"/>
      <c r="T94" s="58"/>
      <c r="U94" s="58"/>
      <c r="V94" s="58"/>
      <c r="W94" s="58"/>
    </row>
    <row r="95" spans="1:25" s="13" customFormat="1" ht="21.9" customHeight="1">
      <c r="A95" s="6"/>
      <c r="B95" s="6"/>
      <c r="C95" s="6"/>
      <c r="D95" s="6"/>
      <c r="E95" s="6"/>
      <c r="F95" s="6"/>
      <c r="G95" s="6"/>
      <c r="H95" s="6"/>
      <c r="I95" s="6"/>
      <c r="J95" s="57"/>
      <c r="K95" s="261"/>
      <c r="L95" s="238"/>
      <c r="M95" s="541"/>
      <c r="N95" s="58"/>
      <c r="O95" s="58"/>
      <c r="P95" s="58"/>
      <c r="Q95" s="58"/>
      <c r="R95" s="58"/>
      <c r="S95" s="58"/>
      <c r="T95" s="58"/>
      <c r="U95" s="58"/>
      <c r="V95" s="58"/>
      <c r="W95" s="58"/>
    </row>
    <row r="96" spans="1:25" s="13" customFormat="1" ht="21.9" customHeight="1">
      <c r="A96" s="6"/>
      <c r="B96" s="6"/>
      <c r="C96" s="6"/>
      <c r="D96" s="6"/>
      <c r="E96" s="6"/>
      <c r="F96" s="6"/>
      <c r="G96" s="6"/>
      <c r="H96" s="6"/>
      <c r="I96" s="6"/>
      <c r="J96" s="57"/>
      <c r="K96" s="261"/>
      <c r="L96" s="238"/>
      <c r="M96" s="541"/>
      <c r="N96" s="58"/>
      <c r="O96" s="58"/>
      <c r="P96" s="58"/>
      <c r="Q96" s="58"/>
      <c r="R96" s="58"/>
      <c r="S96" s="58"/>
      <c r="T96" s="58"/>
      <c r="U96" s="58"/>
      <c r="V96" s="58"/>
      <c r="W96" s="58"/>
    </row>
    <row r="97" spans="1:23" s="13" customFormat="1" ht="21.9" customHeight="1">
      <c r="A97" s="6"/>
      <c r="B97" s="6"/>
      <c r="C97" s="6"/>
      <c r="D97" s="6"/>
      <c r="E97" s="6"/>
      <c r="F97" s="6"/>
      <c r="G97" s="6"/>
      <c r="H97" s="6"/>
      <c r="I97" s="6"/>
      <c r="J97" s="57"/>
      <c r="K97" s="261"/>
      <c r="L97" s="238"/>
      <c r="M97" s="541"/>
      <c r="N97" s="58"/>
      <c r="O97" s="58"/>
      <c r="P97" s="58"/>
      <c r="Q97" s="58"/>
      <c r="R97" s="58"/>
      <c r="S97" s="58"/>
      <c r="T97" s="58"/>
      <c r="U97" s="58"/>
      <c r="V97" s="58"/>
      <c r="W97" s="58"/>
    </row>
    <row r="98" spans="1:23" s="13" customFormat="1" ht="21.9" customHeight="1">
      <c r="A98" s="6"/>
      <c r="B98" s="6"/>
      <c r="C98" s="6"/>
      <c r="D98" s="6"/>
      <c r="E98" s="6"/>
      <c r="F98" s="6"/>
      <c r="G98" s="6"/>
      <c r="H98" s="6"/>
      <c r="I98" s="6"/>
      <c r="J98" s="57"/>
      <c r="K98" s="261"/>
      <c r="L98" s="238"/>
      <c r="M98" s="541"/>
      <c r="N98" s="58"/>
      <c r="O98" s="58"/>
      <c r="P98" s="58"/>
      <c r="Q98" s="58"/>
      <c r="R98" s="58"/>
      <c r="S98" s="58"/>
      <c r="T98" s="58"/>
      <c r="U98" s="58"/>
      <c r="V98" s="58"/>
      <c r="W98" s="58"/>
    </row>
    <row r="99" spans="1:23" s="13" customFormat="1" ht="21.9" customHeight="1">
      <c r="A99" s="6"/>
      <c r="B99" s="6"/>
      <c r="C99" s="6"/>
      <c r="D99" s="6"/>
      <c r="E99" s="6"/>
      <c r="F99" s="6"/>
      <c r="G99" s="6"/>
      <c r="H99" s="6"/>
      <c r="I99" s="6"/>
      <c r="J99" s="57"/>
      <c r="K99" s="261"/>
      <c r="L99" s="238"/>
      <c r="M99" s="541"/>
      <c r="N99" s="58"/>
      <c r="O99" s="58"/>
      <c r="P99" s="58"/>
      <c r="Q99" s="58"/>
      <c r="R99" s="58"/>
      <c r="S99" s="58"/>
      <c r="T99" s="58"/>
      <c r="U99" s="58"/>
      <c r="V99" s="58"/>
      <c r="W99" s="58"/>
    </row>
    <row r="100" spans="1:23" s="13" customFormat="1" ht="21.9" customHeight="1">
      <c r="A100" s="6"/>
      <c r="B100" s="6"/>
      <c r="C100" s="6"/>
      <c r="D100" s="6"/>
      <c r="E100" s="6"/>
      <c r="F100" s="6"/>
      <c r="G100" s="6"/>
      <c r="H100" s="6"/>
      <c r="I100" s="6"/>
      <c r="J100" s="57"/>
      <c r="K100" s="261"/>
      <c r="L100" s="238"/>
      <c r="M100" s="541"/>
      <c r="N100" s="58"/>
      <c r="O100" s="58"/>
      <c r="P100" s="58"/>
      <c r="Q100" s="58"/>
      <c r="R100" s="58"/>
      <c r="S100" s="58"/>
      <c r="T100" s="58"/>
      <c r="U100" s="58"/>
      <c r="V100" s="58"/>
      <c r="W100" s="58"/>
    </row>
    <row r="101" spans="1:23" s="13" customFormat="1" ht="21.9" customHeight="1">
      <c r="A101" s="6"/>
      <c r="B101" s="6"/>
      <c r="C101" s="6"/>
      <c r="D101" s="6"/>
      <c r="E101" s="6"/>
      <c r="F101" s="6"/>
      <c r="G101" s="6"/>
      <c r="H101" s="6"/>
      <c r="I101" s="6"/>
      <c r="J101" s="57"/>
      <c r="K101" s="261"/>
      <c r="L101" s="238"/>
      <c r="M101" s="541"/>
      <c r="N101" s="58"/>
      <c r="O101" s="58"/>
      <c r="P101" s="58"/>
      <c r="Q101" s="58"/>
      <c r="R101" s="58"/>
      <c r="S101" s="58"/>
      <c r="T101" s="58"/>
      <c r="U101" s="58"/>
      <c r="V101" s="58"/>
      <c r="W101" s="58"/>
    </row>
    <row r="102" spans="1:23" s="13" customFormat="1" ht="21.9" customHeight="1">
      <c r="A102" s="6"/>
      <c r="B102" s="6"/>
      <c r="C102" s="6"/>
      <c r="D102" s="6"/>
      <c r="E102" s="6"/>
      <c r="F102" s="6"/>
      <c r="G102" s="6"/>
      <c r="H102" s="6"/>
      <c r="I102" s="6"/>
      <c r="J102" s="57"/>
      <c r="K102" s="261"/>
      <c r="L102" s="238"/>
      <c r="M102" s="541"/>
      <c r="N102" s="58"/>
      <c r="O102" s="58"/>
      <c r="P102" s="58"/>
      <c r="Q102" s="58"/>
      <c r="R102" s="58"/>
      <c r="S102" s="58"/>
      <c r="T102" s="58"/>
      <c r="U102" s="58"/>
      <c r="V102" s="58"/>
      <c r="W102" s="58"/>
    </row>
    <row r="103" spans="1:23" s="13" customFormat="1" ht="21.9" customHeight="1">
      <c r="A103" s="6"/>
      <c r="B103" s="6"/>
      <c r="C103" s="6"/>
      <c r="D103" s="6"/>
      <c r="E103" s="6"/>
      <c r="F103" s="6"/>
      <c r="G103" s="6"/>
      <c r="H103" s="6"/>
      <c r="I103" s="6"/>
      <c r="J103" s="57"/>
      <c r="K103" s="261"/>
      <c r="L103" s="238"/>
      <c r="M103" s="541"/>
      <c r="N103" s="58"/>
      <c r="O103" s="58"/>
      <c r="P103" s="58"/>
      <c r="Q103" s="58"/>
      <c r="R103" s="58"/>
      <c r="S103" s="58"/>
      <c r="T103" s="58"/>
      <c r="U103" s="58"/>
      <c r="V103" s="58"/>
      <c r="W103" s="58"/>
    </row>
    <row r="104" spans="1:23" s="13" customFormat="1" ht="21.9" customHeight="1">
      <c r="A104" s="6"/>
      <c r="B104" s="6"/>
      <c r="C104" s="6"/>
      <c r="D104" s="6"/>
      <c r="E104" s="6"/>
      <c r="F104" s="6"/>
      <c r="G104" s="6"/>
      <c r="H104" s="6"/>
      <c r="I104" s="6"/>
      <c r="J104" s="57"/>
      <c r="K104" s="261"/>
      <c r="L104" s="238"/>
      <c r="M104" s="541"/>
      <c r="N104" s="58"/>
      <c r="O104" s="58"/>
      <c r="P104" s="58"/>
      <c r="Q104" s="58"/>
      <c r="R104" s="58"/>
      <c r="S104" s="58"/>
      <c r="T104" s="58"/>
      <c r="U104" s="58"/>
      <c r="V104" s="58"/>
      <c r="W104" s="58"/>
    </row>
    <row r="105" spans="1:23" s="13" customFormat="1" ht="21.9" customHeight="1">
      <c r="A105" s="6"/>
      <c r="B105" s="6"/>
      <c r="C105" s="6"/>
      <c r="D105" s="6"/>
      <c r="E105" s="6"/>
      <c r="F105" s="6"/>
      <c r="G105" s="6"/>
      <c r="H105" s="6"/>
      <c r="I105" s="6"/>
      <c r="J105" s="57"/>
      <c r="K105" s="261"/>
      <c r="L105" s="238"/>
      <c r="M105" s="541"/>
      <c r="N105" s="58"/>
      <c r="O105" s="58"/>
      <c r="P105" s="58"/>
      <c r="Q105" s="58"/>
      <c r="R105" s="58"/>
      <c r="S105" s="58"/>
      <c r="T105" s="58"/>
      <c r="U105" s="58"/>
      <c r="V105" s="58"/>
      <c r="W105" s="58"/>
    </row>
    <row r="106" spans="1:23" s="13" customFormat="1" ht="21.9" customHeight="1">
      <c r="A106" s="6"/>
      <c r="B106" s="6"/>
      <c r="C106" s="6"/>
      <c r="D106" s="6"/>
      <c r="E106" s="6"/>
      <c r="F106" s="6"/>
      <c r="G106" s="6"/>
      <c r="H106" s="6"/>
      <c r="I106" s="6"/>
      <c r="J106" s="57"/>
      <c r="K106" s="261"/>
      <c r="L106" s="238"/>
      <c r="M106" s="541"/>
      <c r="N106" s="58"/>
      <c r="O106" s="58"/>
      <c r="P106" s="58"/>
      <c r="Q106" s="58"/>
      <c r="R106" s="58"/>
      <c r="S106" s="58"/>
      <c r="T106" s="58"/>
      <c r="U106" s="58"/>
      <c r="V106" s="58"/>
      <c r="W106" s="58"/>
    </row>
    <row r="107" spans="1:23" s="13" customFormat="1" ht="21.9" customHeight="1">
      <c r="A107" s="6"/>
      <c r="B107" s="6"/>
      <c r="C107" s="6"/>
      <c r="D107" s="6"/>
      <c r="E107" s="6"/>
      <c r="F107" s="6"/>
      <c r="G107" s="6"/>
      <c r="H107" s="6"/>
      <c r="I107" s="6"/>
      <c r="J107" s="57"/>
      <c r="K107" s="261"/>
      <c r="L107" s="238"/>
      <c r="M107" s="541"/>
      <c r="N107" s="58"/>
      <c r="O107" s="58"/>
      <c r="P107" s="58"/>
      <c r="Q107" s="58"/>
      <c r="R107" s="58"/>
      <c r="S107" s="58"/>
      <c r="T107" s="58"/>
      <c r="U107" s="58"/>
      <c r="V107" s="58"/>
      <c r="W107" s="58"/>
    </row>
    <row r="108" spans="1:23" s="13" customFormat="1" ht="21.9" customHeight="1">
      <c r="A108" s="6"/>
      <c r="B108" s="6"/>
      <c r="C108" s="6"/>
      <c r="D108" s="6"/>
      <c r="E108" s="6"/>
      <c r="F108" s="6"/>
      <c r="G108" s="6"/>
      <c r="H108" s="6"/>
      <c r="I108" s="6"/>
      <c r="J108" s="57"/>
      <c r="K108" s="261"/>
      <c r="L108" s="238"/>
      <c r="M108" s="541"/>
      <c r="N108" s="58"/>
      <c r="O108" s="58"/>
      <c r="P108" s="58"/>
      <c r="Q108" s="58"/>
      <c r="R108" s="58"/>
      <c r="S108" s="58"/>
      <c r="T108" s="58"/>
      <c r="U108" s="58"/>
      <c r="V108" s="58"/>
      <c r="W108" s="58"/>
    </row>
    <row r="109" spans="1:23" s="13" customFormat="1" ht="21.9" customHeight="1">
      <c r="A109" s="6"/>
      <c r="B109" s="6"/>
      <c r="C109" s="6"/>
      <c r="D109" s="6"/>
      <c r="E109" s="6"/>
      <c r="F109" s="6"/>
      <c r="G109" s="6"/>
      <c r="H109" s="6"/>
      <c r="I109" s="6"/>
      <c r="J109" s="57"/>
      <c r="K109" s="261"/>
      <c r="L109" s="238"/>
      <c r="M109" s="541"/>
      <c r="N109" s="58"/>
      <c r="O109" s="58"/>
      <c r="P109" s="58"/>
      <c r="Q109" s="58"/>
      <c r="R109" s="58"/>
      <c r="S109" s="58"/>
      <c r="T109" s="58"/>
      <c r="U109" s="58"/>
      <c r="V109" s="58"/>
      <c r="W109" s="58"/>
    </row>
    <row r="110" spans="1:23" s="13" customFormat="1" ht="21.9" customHeight="1">
      <c r="A110" s="6"/>
      <c r="B110" s="6"/>
      <c r="C110" s="6"/>
      <c r="D110" s="6"/>
      <c r="E110" s="6"/>
      <c r="F110" s="6"/>
      <c r="G110" s="6"/>
      <c r="H110" s="6"/>
      <c r="I110" s="6"/>
      <c r="J110" s="57"/>
      <c r="K110" s="261"/>
      <c r="L110" s="238"/>
      <c r="M110" s="541"/>
      <c r="N110" s="58"/>
      <c r="O110" s="58"/>
      <c r="P110" s="58"/>
      <c r="Q110" s="58"/>
      <c r="R110" s="58"/>
      <c r="S110" s="58"/>
      <c r="T110" s="58"/>
      <c r="U110" s="58"/>
      <c r="V110" s="58"/>
      <c r="W110" s="58"/>
    </row>
    <row r="111" spans="1:23" s="13" customFormat="1" ht="21.9" customHeight="1">
      <c r="A111" s="6"/>
      <c r="B111" s="6"/>
      <c r="C111" s="6"/>
      <c r="D111" s="6"/>
      <c r="E111" s="6"/>
      <c r="F111" s="6"/>
      <c r="G111" s="6"/>
      <c r="H111" s="6"/>
      <c r="I111" s="6"/>
      <c r="J111" s="57"/>
      <c r="K111" s="261"/>
      <c r="L111" s="238"/>
      <c r="M111" s="541"/>
      <c r="N111" s="58"/>
      <c r="O111" s="58"/>
      <c r="P111" s="58"/>
      <c r="Q111" s="58"/>
      <c r="R111" s="58"/>
      <c r="S111" s="58"/>
      <c r="T111" s="58"/>
      <c r="U111" s="58"/>
      <c r="V111" s="58"/>
      <c r="W111" s="58"/>
    </row>
    <row r="112" spans="1:23" s="13" customFormat="1" ht="21.9" customHeight="1">
      <c r="A112" s="6"/>
      <c r="B112" s="6"/>
      <c r="C112" s="6"/>
      <c r="D112" s="6"/>
      <c r="E112" s="6"/>
      <c r="F112" s="6"/>
      <c r="G112" s="6"/>
      <c r="H112" s="6"/>
      <c r="I112" s="6"/>
      <c r="J112" s="57"/>
      <c r="K112" s="261"/>
      <c r="L112" s="238"/>
      <c r="M112" s="541"/>
      <c r="N112" s="58"/>
      <c r="O112" s="58"/>
      <c r="P112" s="58"/>
      <c r="Q112" s="58"/>
      <c r="R112" s="58"/>
      <c r="S112" s="58"/>
      <c r="T112" s="58"/>
      <c r="U112" s="58"/>
      <c r="V112" s="58"/>
      <c r="W112" s="58"/>
    </row>
    <row r="113" spans="1:23" s="13" customFormat="1" ht="21.9" customHeight="1">
      <c r="A113" s="6"/>
      <c r="B113" s="6"/>
      <c r="C113" s="6"/>
      <c r="D113" s="6"/>
      <c r="E113" s="6"/>
      <c r="F113" s="6"/>
      <c r="G113" s="6"/>
      <c r="H113" s="6"/>
      <c r="I113" s="6"/>
      <c r="J113" s="57"/>
      <c r="K113" s="261"/>
      <c r="L113" s="238"/>
      <c r="M113" s="541"/>
      <c r="N113" s="58"/>
      <c r="O113" s="58"/>
      <c r="P113" s="58"/>
      <c r="Q113" s="58"/>
      <c r="R113" s="58"/>
      <c r="S113" s="58"/>
      <c r="T113" s="58"/>
      <c r="U113" s="58"/>
      <c r="V113" s="58"/>
      <c r="W113" s="58"/>
    </row>
    <row r="114" spans="1:23" s="13" customFormat="1" ht="21.9" customHeight="1">
      <c r="A114" s="6"/>
      <c r="B114" s="6"/>
      <c r="C114" s="6"/>
      <c r="D114" s="6"/>
      <c r="E114" s="6"/>
      <c r="F114" s="6"/>
      <c r="G114" s="6"/>
      <c r="H114" s="6"/>
      <c r="I114" s="6"/>
      <c r="J114" s="57"/>
      <c r="K114" s="261"/>
      <c r="L114" s="238"/>
      <c r="M114" s="541"/>
      <c r="N114" s="58"/>
      <c r="O114" s="58"/>
      <c r="P114" s="58"/>
      <c r="Q114" s="58"/>
      <c r="R114" s="58"/>
      <c r="S114" s="58"/>
      <c r="T114" s="58"/>
      <c r="U114" s="58"/>
      <c r="V114" s="58"/>
      <c r="W114" s="58"/>
    </row>
    <row r="115" spans="1:23" s="13" customFormat="1" ht="21.9" customHeight="1">
      <c r="A115" s="6"/>
      <c r="B115" s="6"/>
      <c r="C115" s="6"/>
      <c r="D115" s="6"/>
      <c r="E115" s="6"/>
      <c r="F115" s="6"/>
      <c r="G115" s="6"/>
      <c r="H115" s="6"/>
      <c r="I115" s="6"/>
      <c r="J115" s="57"/>
      <c r="K115" s="261"/>
      <c r="L115" s="238"/>
      <c r="M115" s="541"/>
      <c r="N115" s="58"/>
      <c r="O115" s="58"/>
      <c r="P115" s="58"/>
      <c r="Q115" s="58"/>
      <c r="R115" s="58"/>
      <c r="S115" s="58"/>
      <c r="T115" s="58"/>
      <c r="U115" s="58"/>
      <c r="V115" s="58"/>
      <c r="W115" s="58"/>
    </row>
    <row r="116" spans="1:23" s="13" customFormat="1" ht="21.9" customHeight="1">
      <c r="A116" s="6"/>
      <c r="B116" s="6"/>
      <c r="C116" s="6"/>
      <c r="D116" s="6"/>
      <c r="E116" s="6"/>
      <c r="F116" s="6"/>
      <c r="G116" s="6"/>
      <c r="H116" s="6"/>
      <c r="I116" s="6"/>
      <c r="J116" s="57"/>
      <c r="K116" s="261"/>
      <c r="L116" s="238"/>
      <c r="M116" s="541"/>
      <c r="N116" s="58"/>
      <c r="O116" s="58"/>
      <c r="P116" s="58"/>
      <c r="Q116" s="58"/>
      <c r="R116" s="58"/>
      <c r="S116" s="58"/>
      <c r="T116" s="58"/>
      <c r="U116" s="58"/>
      <c r="V116" s="58"/>
      <c r="W116" s="58"/>
    </row>
    <row r="117" spans="1:23" s="13" customFormat="1" ht="21.9" customHeight="1">
      <c r="A117" s="6"/>
      <c r="B117" s="6"/>
      <c r="C117" s="6"/>
      <c r="D117" s="6"/>
      <c r="E117" s="6"/>
      <c r="F117" s="6"/>
      <c r="G117" s="6"/>
      <c r="H117" s="6"/>
      <c r="I117" s="6"/>
      <c r="J117" s="57"/>
      <c r="K117" s="261"/>
      <c r="L117" s="238"/>
      <c r="M117" s="541"/>
      <c r="N117" s="58"/>
      <c r="O117" s="58"/>
      <c r="P117" s="58"/>
      <c r="Q117" s="58"/>
      <c r="R117" s="58"/>
      <c r="S117" s="58"/>
      <c r="T117" s="58"/>
      <c r="U117" s="58"/>
      <c r="V117" s="58"/>
      <c r="W117" s="58"/>
    </row>
    <row r="118" spans="1:23" s="13" customFormat="1" ht="21.9" customHeight="1">
      <c r="A118" s="6"/>
      <c r="B118" s="6"/>
      <c r="C118" s="6"/>
      <c r="D118" s="6"/>
      <c r="E118" s="6"/>
      <c r="F118" s="6"/>
      <c r="G118" s="6"/>
      <c r="H118" s="6"/>
      <c r="I118" s="6"/>
      <c r="J118" s="57"/>
      <c r="K118" s="261"/>
      <c r="L118" s="238"/>
      <c r="M118" s="541"/>
      <c r="N118" s="58"/>
      <c r="O118" s="58"/>
      <c r="P118" s="58"/>
      <c r="Q118" s="58"/>
      <c r="R118" s="58"/>
      <c r="S118" s="58"/>
      <c r="T118" s="58"/>
      <c r="U118" s="58"/>
      <c r="V118" s="58"/>
      <c r="W118" s="58"/>
    </row>
    <row r="119" spans="1:23" s="13" customFormat="1" ht="21.9" customHeight="1">
      <c r="A119" s="6"/>
      <c r="B119" s="6"/>
      <c r="C119" s="6"/>
      <c r="D119" s="6"/>
      <c r="E119" s="6"/>
      <c r="F119" s="6"/>
      <c r="G119" s="6"/>
      <c r="H119" s="6"/>
      <c r="I119" s="6"/>
      <c r="J119" s="57"/>
      <c r="K119" s="261"/>
      <c r="L119" s="238"/>
      <c r="M119" s="541"/>
      <c r="N119" s="58"/>
      <c r="O119" s="58"/>
      <c r="P119" s="58"/>
      <c r="Q119" s="58"/>
      <c r="R119" s="58"/>
      <c r="S119" s="58"/>
      <c r="T119" s="58"/>
      <c r="U119" s="58"/>
      <c r="V119" s="58"/>
      <c r="W119" s="58"/>
    </row>
    <row r="120" spans="1:23" s="13" customFormat="1" ht="21.9" customHeight="1">
      <c r="A120" s="6"/>
      <c r="B120" s="6"/>
      <c r="C120" s="6"/>
      <c r="D120" s="6"/>
      <c r="E120" s="6"/>
      <c r="F120" s="6"/>
      <c r="G120" s="6"/>
      <c r="H120" s="6"/>
      <c r="I120" s="6"/>
      <c r="J120" s="57"/>
      <c r="K120" s="261"/>
      <c r="L120" s="238"/>
      <c r="M120" s="541"/>
      <c r="N120" s="58"/>
      <c r="O120" s="58"/>
      <c r="P120" s="58"/>
      <c r="Q120" s="58"/>
      <c r="R120" s="58"/>
      <c r="S120" s="58"/>
      <c r="T120" s="58"/>
      <c r="U120" s="58"/>
      <c r="V120" s="58"/>
      <c r="W120" s="58"/>
    </row>
    <row r="121" spans="1:23" s="13" customFormat="1" ht="21.9" customHeight="1">
      <c r="A121" s="6"/>
      <c r="B121" s="6"/>
      <c r="C121" s="6"/>
      <c r="D121" s="6"/>
      <c r="E121" s="6"/>
      <c r="F121" s="6"/>
      <c r="G121" s="6"/>
      <c r="H121" s="6"/>
      <c r="I121" s="6"/>
      <c r="J121" s="57"/>
      <c r="K121" s="261"/>
      <c r="L121" s="238"/>
      <c r="M121" s="541"/>
      <c r="N121" s="58"/>
      <c r="O121" s="58"/>
      <c r="P121" s="58"/>
      <c r="Q121" s="58"/>
      <c r="R121" s="58"/>
      <c r="S121" s="58"/>
      <c r="T121" s="58"/>
      <c r="U121" s="58"/>
      <c r="V121" s="58"/>
      <c r="W121" s="58"/>
    </row>
    <row r="122" spans="1:23" s="13" customFormat="1" ht="21.9" customHeight="1">
      <c r="A122" s="6"/>
      <c r="B122" s="6"/>
      <c r="C122" s="6"/>
      <c r="D122" s="6"/>
      <c r="E122" s="6"/>
      <c r="F122" s="6"/>
      <c r="G122" s="6"/>
      <c r="H122" s="6"/>
      <c r="I122" s="6"/>
      <c r="J122" s="57"/>
      <c r="K122" s="261"/>
      <c r="L122" s="238"/>
      <c r="M122" s="541"/>
      <c r="N122" s="58"/>
      <c r="O122" s="58"/>
      <c r="P122" s="58"/>
      <c r="Q122" s="58"/>
      <c r="R122" s="58"/>
      <c r="S122" s="58"/>
      <c r="T122" s="58"/>
      <c r="U122" s="58"/>
      <c r="V122" s="58"/>
      <c r="W122" s="58"/>
    </row>
    <row r="123" spans="1:23" s="13" customFormat="1" ht="21.9" customHeight="1">
      <c r="A123" s="6"/>
      <c r="B123" s="6"/>
      <c r="C123" s="6"/>
      <c r="D123" s="6"/>
      <c r="E123" s="6"/>
      <c r="F123" s="6"/>
      <c r="G123" s="6"/>
      <c r="H123" s="6"/>
      <c r="I123" s="6"/>
      <c r="J123" s="57"/>
      <c r="K123" s="261"/>
      <c r="L123" s="238"/>
      <c r="M123" s="541"/>
      <c r="N123" s="58"/>
      <c r="O123" s="58"/>
      <c r="P123" s="58"/>
      <c r="Q123" s="58"/>
      <c r="R123" s="58"/>
      <c r="S123" s="58"/>
      <c r="T123" s="58"/>
      <c r="U123" s="58"/>
      <c r="V123" s="58"/>
      <c r="W123" s="58"/>
    </row>
    <row r="124" spans="1:23" s="13" customFormat="1" ht="21.9" customHeight="1">
      <c r="A124" s="6"/>
      <c r="B124" s="6"/>
      <c r="C124" s="6"/>
      <c r="D124" s="6"/>
      <c r="E124" s="6"/>
      <c r="F124" s="6"/>
      <c r="G124" s="6"/>
      <c r="H124" s="6"/>
      <c r="I124" s="6"/>
      <c r="J124" s="57"/>
      <c r="K124" s="261"/>
      <c r="L124" s="238"/>
      <c r="M124" s="541"/>
      <c r="N124" s="58"/>
      <c r="O124" s="58"/>
      <c r="P124" s="58"/>
      <c r="Q124" s="58"/>
      <c r="R124" s="58"/>
      <c r="S124" s="58"/>
      <c r="T124" s="58"/>
      <c r="U124" s="58"/>
      <c r="V124" s="58"/>
      <c r="W124" s="58"/>
    </row>
    <row r="125" spans="1:23" s="13" customFormat="1" ht="21.9" customHeight="1">
      <c r="A125" s="6"/>
      <c r="B125" s="6"/>
      <c r="C125" s="6"/>
      <c r="D125" s="6"/>
      <c r="E125" s="6"/>
      <c r="F125" s="6"/>
      <c r="G125" s="6"/>
      <c r="H125" s="6"/>
      <c r="I125" s="6"/>
      <c r="J125" s="57"/>
      <c r="K125" s="261"/>
      <c r="L125" s="238"/>
      <c r="M125" s="541"/>
      <c r="N125" s="58"/>
      <c r="O125" s="58"/>
      <c r="P125" s="58"/>
      <c r="Q125" s="58"/>
      <c r="R125" s="58"/>
      <c r="S125" s="58"/>
      <c r="T125" s="58"/>
      <c r="U125" s="58"/>
      <c r="V125" s="58"/>
      <c r="W125" s="58"/>
    </row>
    <row r="126" spans="1:23" s="13" customFormat="1" ht="21.9" customHeight="1">
      <c r="A126" s="6"/>
      <c r="B126" s="6"/>
      <c r="C126" s="6"/>
      <c r="D126" s="6"/>
      <c r="E126" s="6"/>
      <c r="F126" s="6"/>
      <c r="G126" s="6"/>
      <c r="H126" s="6"/>
      <c r="I126" s="6"/>
      <c r="J126" s="57"/>
      <c r="K126" s="261"/>
      <c r="L126" s="238"/>
      <c r="M126" s="541"/>
      <c r="N126" s="58"/>
      <c r="O126" s="58"/>
      <c r="P126" s="58"/>
      <c r="Q126" s="58"/>
      <c r="R126" s="58"/>
      <c r="S126" s="58"/>
      <c r="T126" s="58"/>
      <c r="U126" s="58"/>
      <c r="V126" s="58"/>
      <c r="W126" s="58"/>
    </row>
    <row r="127" spans="1:23" s="13" customFormat="1" ht="21.9" customHeight="1">
      <c r="A127" s="6"/>
      <c r="B127" s="6"/>
      <c r="C127" s="6"/>
      <c r="D127" s="6"/>
      <c r="E127" s="6"/>
      <c r="F127" s="6"/>
      <c r="G127" s="6"/>
      <c r="H127" s="6"/>
      <c r="I127" s="6"/>
      <c r="J127" s="57"/>
      <c r="K127" s="261"/>
      <c r="L127" s="238"/>
      <c r="M127" s="541"/>
      <c r="N127" s="58"/>
      <c r="O127" s="58"/>
      <c r="P127" s="58"/>
      <c r="Q127" s="58"/>
      <c r="R127" s="58"/>
      <c r="S127" s="58"/>
      <c r="T127" s="58"/>
      <c r="U127" s="58"/>
      <c r="V127" s="58"/>
      <c r="W127" s="58"/>
    </row>
    <row r="128" spans="1:23" s="13" customFormat="1" ht="21.9" customHeight="1">
      <c r="A128" s="6"/>
      <c r="B128" s="6"/>
      <c r="C128" s="6"/>
      <c r="D128" s="6"/>
      <c r="E128" s="6"/>
      <c r="F128" s="6"/>
      <c r="G128" s="6"/>
      <c r="H128" s="6"/>
      <c r="I128" s="6"/>
      <c r="J128" s="57"/>
      <c r="K128" s="261"/>
      <c r="L128" s="238"/>
      <c r="M128" s="541"/>
      <c r="N128" s="58"/>
      <c r="O128" s="58"/>
      <c r="P128" s="58"/>
      <c r="Q128" s="58"/>
      <c r="R128" s="58"/>
      <c r="S128" s="58"/>
      <c r="T128" s="58"/>
      <c r="U128" s="58"/>
      <c r="V128" s="58"/>
      <c r="W128" s="58"/>
    </row>
    <row r="129" spans="1:23" s="13" customFormat="1" ht="21.9" customHeight="1">
      <c r="A129" s="6"/>
      <c r="B129" s="6"/>
      <c r="C129" s="6"/>
      <c r="D129" s="6"/>
      <c r="E129" s="6"/>
      <c r="F129" s="6"/>
      <c r="G129" s="6"/>
      <c r="H129" s="6"/>
      <c r="I129" s="6"/>
      <c r="J129" s="57"/>
      <c r="K129" s="261"/>
      <c r="L129" s="238"/>
      <c r="M129" s="541"/>
      <c r="N129" s="58"/>
      <c r="O129" s="58"/>
      <c r="P129" s="58"/>
      <c r="Q129" s="58"/>
      <c r="R129" s="58"/>
      <c r="S129" s="58"/>
      <c r="T129" s="58"/>
      <c r="U129" s="58"/>
      <c r="V129" s="58"/>
      <c r="W129" s="58"/>
    </row>
    <row r="130" spans="1:23" s="13" customFormat="1" ht="21.9" customHeight="1">
      <c r="A130" s="6"/>
      <c r="B130" s="6"/>
      <c r="C130" s="6"/>
      <c r="D130" s="6"/>
      <c r="E130" s="6"/>
      <c r="F130" s="6"/>
      <c r="G130" s="6"/>
      <c r="H130" s="6"/>
      <c r="I130" s="6"/>
      <c r="J130" s="57"/>
      <c r="K130" s="261"/>
      <c r="L130" s="238"/>
      <c r="M130" s="541"/>
      <c r="N130" s="58"/>
      <c r="O130" s="58"/>
      <c r="P130" s="58"/>
      <c r="Q130" s="58"/>
      <c r="R130" s="58"/>
      <c r="S130" s="58"/>
      <c r="T130" s="58"/>
      <c r="U130" s="58"/>
      <c r="V130" s="58"/>
      <c r="W130" s="58"/>
    </row>
    <row r="131" spans="1:23" s="13" customFormat="1" ht="21.9" customHeight="1">
      <c r="A131" s="123"/>
      <c r="B131" s="24"/>
      <c r="C131" s="24"/>
      <c r="D131" s="24"/>
      <c r="E131" s="24"/>
      <c r="F131" s="24"/>
      <c r="G131" s="24"/>
      <c r="H131" s="24"/>
      <c r="I131" s="24"/>
      <c r="J131" s="550"/>
      <c r="K131" s="236"/>
      <c r="L131" s="238"/>
      <c r="M131" s="541"/>
      <c r="N131" s="58"/>
      <c r="O131" s="58"/>
      <c r="P131" s="58"/>
      <c r="Q131" s="58"/>
      <c r="R131" s="58"/>
      <c r="S131" s="58"/>
      <c r="T131" s="58"/>
      <c r="U131" s="58"/>
      <c r="V131" s="58"/>
      <c r="W131" s="58"/>
    </row>
    <row r="132" spans="1:23" s="13" customFormat="1" ht="21.9" customHeight="1">
      <c r="A132" s="123"/>
      <c r="B132" s="24"/>
      <c r="C132" s="24"/>
      <c r="D132" s="24"/>
      <c r="E132" s="24"/>
      <c r="F132" s="24"/>
      <c r="G132" s="24"/>
      <c r="H132" s="24"/>
      <c r="I132" s="24"/>
      <c r="J132" s="550"/>
      <c r="K132" s="236"/>
      <c r="L132" s="238"/>
      <c r="M132" s="541"/>
      <c r="N132" s="58"/>
      <c r="O132" s="58"/>
      <c r="P132" s="58"/>
      <c r="Q132" s="58"/>
      <c r="R132" s="58"/>
      <c r="S132" s="58"/>
      <c r="T132" s="58"/>
      <c r="U132" s="58"/>
      <c r="V132" s="58"/>
      <c r="W132" s="58"/>
    </row>
    <row r="133" spans="1:23" s="13" customFormat="1" ht="21.9" customHeight="1">
      <c r="A133" s="123"/>
      <c r="B133" s="24"/>
      <c r="C133" s="24"/>
      <c r="D133" s="24"/>
      <c r="E133" s="24"/>
      <c r="F133" s="24"/>
      <c r="G133" s="24"/>
      <c r="H133" s="24"/>
      <c r="I133" s="24"/>
      <c r="J133" s="550"/>
      <c r="K133" s="236"/>
      <c r="L133" s="238"/>
      <c r="M133" s="541"/>
      <c r="N133" s="58"/>
      <c r="O133" s="58"/>
      <c r="P133" s="58"/>
      <c r="Q133" s="58"/>
      <c r="R133" s="58"/>
      <c r="S133" s="58"/>
      <c r="T133" s="58"/>
      <c r="U133" s="58"/>
      <c r="V133" s="58"/>
      <c r="W133" s="58"/>
    </row>
    <row r="134" spans="1:23" s="13" customFormat="1" ht="21.9" customHeight="1">
      <c r="A134" s="123"/>
      <c r="B134" s="24"/>
      <c r="C134" s="24"/>
      <c r="D134" s="24"/>
      <c r="E134" s="24"/>
      <c r="F134" s="24"/>
      <c r="G134" s="24"/>
      <c r="H134" s="24"/>
      <c r="I134" s="24"/>
      <c r="J134" s="550"/>
      <c r="K134" s="236"/>
      <c r="L134" s="238"/>
      <c r="M134" s="541"/>
      <c r="N134" s="58"/>
      <c r="O134" s="58"/>
      <c r="P134" s="58"/>
      <c r="Q134" s="58"/>
      <c r="R134" s="58"/>
      <c r="S134" s="58"/>
      <c r="T134" s="58"/>
      <c r="U134" s="58"/>
      <c r="V134" s="58"/>
      <c r="W134" s="58"/>
    </row>
    <row r="135" spans="1:23" s="13" customFormat="1" ht="21.9" customHeight="1">
      <c r="A135" s="123"/>
      <c r="B135" s="24"/>
      <c r="C135" s="24"/>
      <c r="D135" s="24"/>
      <c r="E135" s="24"/>
      <c r="F135" s="24"/>
      <c r="G135" s="24"/>
      <c r="H135" s="24"/>
      <c r="I135" s="24"/>
      <c r="J135" s="550"/>
      <c r="K135" s="236"/>
      <c r="L135" s="238"/>
      <c r="M135" s="541"/>
      <c r="N135" s="58"/>
      <c r="O135" s="58"/>
      <c r="P135" s="58"/>
      <c r="Q135" s="58"/>
      <c r="R135" s="58"/>
      <c r="S135" s="58"/>
      <c r="T135" s="58"/>
      <c r="U135" s="58"/>
      <c r="V135" s="58"/>
      <c r="W135" s="58"/>
    </row>
    <row r="136" spans="1:23" s="13" customFormat="1" ht="21.9" customHeight="1">
      <c r="A136" s="123"/>
      <c r="B136" s="24"/>
      <c r="C136" s="24"/>
      <c r="D136" s="24"/>
      <c r="E136" s="24"/>
      <c r="F136" s="24"/>
      <c r="G136" s="24"/>
      <c r="H136" s="24"/>
      <c r="I136" s="24"/>
      <c r="J136" s="550"/>
      <c r="K136" s="236"/>
      <c r="L136" s="238"/>
      <c r="M136" s="541"/>
      <c r="N136" s="58"/>
      <c r="O136" s="58"/>
      <c r="P136" s="58"/>
      <c r="Q136" s="58"/>
      <c r="R136" s="58"/>
      <c r="S136" s="58"/>
      <c r="T136" s="58"/>
      <c r="U136" s="58"/>
      <c r="V136" s="58"/>
      <c r="W136" s="58"/>
    </row>
    <row r="137" spans="1:23" s="13" customFormat="1" ht="21.9" customHeight="1">
      <c r="A137" s="123"/>
      <c r="B137" s="24"/>
      <c r="C137" s="24"/>
      <c r="D137" s="24"/>
      <c r="E137" s="24"/>
      <c r="F137" s="24"/>
      <c r="G137" s="24"/>
      <c r="H137" s="24"/>
      <c r="I137" s="24"/>
      <c r="J137" s="550"/>
      <c r="K137" s="236"/>
      <c r="L137" s="238"/>
      <c r="M137" s="541"/>
      <c r="N137" s="58"/>
      <c r="O137" s="58"/>
      <c r="P137" s="58"/>
      <c r="Q137" s="58"/>
      <c r="R137" s="58"/>
      <c r="S137" s="58"/>
      <c r="T137" s="58"/>
      <c r="U137" s="58"/>
      <c r="V137" s="58"/>
      <c r="W137" s="58"/>
    </row>
    <row r="138" spans="1:23" s="13" customFormat="1" ht="21.9" customHeight="1">
      <c r="A138" s="123"/>
      <c r="B138" s="24"/>
      <c r="C138" s="24"/>
      <c r="D138" s="24"/>
      <c r="E138" s="24"/>
      <c r="F138" s="24"/>
      <c r="G138" s="24"/>
      <c r="H138" s="24"/>
      <c r="I138" s="24"/>
      <c r="J138" s="550"/>
      <c r="K138" s="236"/>
      <c r="L138" s="238"/>
      <c r="M138" s="541"/>
      <c r="N138" s="58"/>
      <c r="O138" s="58"/>
      <c r="P138" s="58"/>
      <c r="Q138" s="58"/>
      <c r="R138" s="58"/>
      <c r="S138" s="58"/>
      <c r="T138" s="58"/>
      <c r="U138" s="58"/>
      <c r="V138" s="58"/>
      <c r="W138" s="58"/>
    </row>
    <row r="139" spans="1:23" s="13" customFormat="1" ht="21.9" customHeight="1">
      <c r="A139" s="123"/>
      <c r="B139" s="24"/>
      <c r="C139" s="24"/>
      <c r="D139" s="24"/>
      <c r="E139" s="24"/>
      <c r="F139" s="24"/>
      <c r="G139" s="24"/>
      <c r="H139" s="24"/>
      <c r="I139" s="24"/>
      <c r="J139" s="550"/>
      <c r="K139" s="236"/>
      <c r="L139" s="238"/>
      <c r="M139" s="541"/>
      <c r="N139" s="58"/>
      <c r="O139" s="58"/>
      <c r="P139" s="58"/>
      <c r="Q139" s="58"/>
      <c r="R139" s="58"/>
      <c r="S139" s="58"/>
      <c r="T139" s="58"/>
      <c r="U139" s="58"/>
      <c r="V139" s="58"/>
      <c r="W139" s="58"/>
    </row>
    <row r="140" spans="1:23" s="13" customFormat="1" ht="21.9" customHeight="1">
      <c r="A140" s="123"/>
      <c r="B140" s="24"/>
      <c r="C140" s="24"/>
      <c r="D140" s="24"/>
      <c r="E140" s="24"/>
      <c r="F140" s="24"/>
      <c r="G140" s="24"/>
      <c r="H140" s="24"/>
      <c r="I140" s="24"/>
      <c r="J140" s="550"/>
      <c r="K140" s="236"/>
      <c r="L140" s="238"/>
      <c r="M140" s="541"/>
      <c r="N140" s="58"/>
      <c r="O140" s="58"/>
      <c r="P140" s="58"/>
      <c r="Q140" s="58"/>
      <c r="R140" s="58"/>
      <c r="S140" s="58"/>
      <c r="T140" s="58"/>
      <c r="U140" s="58"/>
      <c r="V140" s="58"/>
      <c r="W140" s="58"/>
    </row>
    <row r="141" spans="1:23" s="13" customFormat="1" ht="21.9" customHeight="1">
      <c r="A141" s="123"/>
      <c r="B141" s="24"/>
      <c r="C141" s="24"/>
      <c r="D141" s="24"/>
      <c r="E141" s="24"/>
      <c r="F141" s="24"/>
      <c r="G141" s="24"/>
      <c r="H141" s="24"/>
      <c r="I141" s="24"/>
      <c r="J141" s="550"/>
      <c r="K141" s="236"/>
      <c r="L141" s="238"/>
      <c r="M141" s="541"/>
      <c r="N141" s="58"/>
      <c r="O141" s="58"/>
      <c r="P141" s="58"/>
      <c r="Q141" s="58"/>
      <c r="R141" s="58"/>
      <c r="S141" s="58"/>
      <c r="T141" s="58"/>
      <c r="U141" s="58"/>
      <c r="V141" s="58"/>
      <c r="W141" s="58"/>
    </row>
    <row r="142" spans="1:23" s="13" customFormat="1" ht="21.9" customHeight="1">
      <c r="A142" s="123"/>
      <c r="B142" s="24"/>
      <c r="C142" s="24"/>
      <c r="D142" s="24"/>
      <c r="E142" s="24"/>
      <c r="F142" s="24"/>
      <c r="G142" s="24"/>
      <c r="H142" s="24"/>
      <c r="I142" s="24"/>
      <c r="J142" s="550"/>
      <c r="K142" s="236"/>
      <c r="L142" s="238"/>
      <c r="M142" s="541"/>
      <c r="N142" s="58"/>
      <c r="O142" s="58"/>
      <c r="P142" s="58"/>
      <c r="Q142" s="58"/>
      <c r="R142" s="58"/>
      <c r="S142" s="58"/>
      <c r="T142" s="58"/>
      <c r="U142" s="58"/>
      <c r="V142" s="58"/>
      <c r="W142" s="58"/>
    </row>
    <row r="143" spans="1:23" s="13" customFormat="1" ht="21.9" customHeight="1">
      <c r="A143" s="123"/>
      <c r="B143" s="24"/>
      <c r="C143" s="24"/>
      <c r="D143" s="24"/>
      <c r="E143" s="24"/>
      <c r="F143" s="24"/>
      <c r="G143" s="24"/>
      <c r="H143" s="24"/>
      <c r="I143" s="24"/>
      <c r="J143" s="550"/>
      <c r="K143" s="236"/>
      <c r="L143" s="238"/>
      <c r="M143" s="541"/>
      <c r="N143" s="58"/>
      <c r="O143" s="58"/>
      <c r="P143" s="58"/>
      <c r="Q143" s="58"/>
      <c r="R143" s="58"/>
      <c r="S143" s="58"/>
      <c r="T143" s="58"/>
      <c r="U143" s="58"/>
      <c r="V143" s="58"/>
      <c r="W143" s="58"/>
    </row>
    <row r="144" spans="1:23" s="13" customFormat="1" ht="21.9" customHeight="1">
      <c r="A144" s="123"/>
      <c r="B144" s="24"/>
      <c r="C144" s="24"/>
      <c r="D144" s="24"/>
      <c r="E144" s="24"/>
      <c r="F144" s="24"/>
      <c r="G144" s="24"/>
      <c r="H144" s="24"/>
      <c r="I144" s="24"/>
      <c r="J144" s="550"/>
      <c r="K144" s="236"/>
      <c r="L144" s="238"/>
      <c r="M144" s="541"/>
      <c r="N144" s="58"/>
      <c r="O144" s="58"/>
      <c r="P144" s="58"/>
      <c r="Q144" s="58"/>
      <c r="R144" s="58"/>
      <c r="S144" s="58"/>
      <c r="T144" s="58"/>
      <c r="U144" s="58"/>
      <c r="V144" s="58"/>
      <c r="W144" s="58"/>
    </row>
    <row r="145" spans="1:23" s="13" customFormat="1" ht="21.9" customHeight="1">
      <c r="A145" s="123"/>
      <c r="B145" s="24"/>
      <c r="C145" s="24"/>
      <c r="D145" s="24"/>
      <c r="E145" s="24"/>
      <c r="F145" s="24"/>
      <c r="G145" s="24"/>
      <c r="H145" s="24"/>
      <c r="I145" s="24"/>
      <c r="J145" s="550"/>
      <c r="K145" s="236"/>
      <c r="L145" s="238"/>
      <c r="M145" s="541"/>
      <c r="N145" s="58"/>
      <c r="O145" s="58"/>
      <c r="P145" s="58"/>
      <c r="Q145" s="58"/>
      <c r="R145" s="58"/>
      <c r="S145" s="58"/>
      <c r="T145" s="58"/>
      <c r="U145" s="58"/>
      <c r="V145" s="58"/>
      <c r="W145" s="58"/>
    </row>
    <row r="146" spans="1:23" s="13" customFormat="1" ht="21.9" customHeight="1">
      <c r="A146" s="123"/>
      <c r="B146" s="24"/>
      <c r="C146" s="24"/>
      <c r="D146" s="24"/>
      <c r="E146" s="24"/>
      <c r="F146" s="24"/>
      <c r="G146" s="24"/>
      <c r="H146" s="24"/>
      <c r="I146" s="24"/>
      <c r="J146" s="550"/>
      <c r="K146" s="236"/>
      <c r="L146" s="238"/>
      <c r="M146" s="541"/>
      <c r="N146" s="58"/>
      <c r="O146" s="58"/>
      <c r="P146" s="58"/>
      <c r="Q146" s="58"/>
      <c r="R146" s="58"/>
      <c r="S146" s="58"/>
      <c r="T146" s="58"/>
      <c r="U146" s="58"/>
      <c r="V146" s="58"/>
      <c r="W146" s="58"/>
    </row>
    <row r="147" spans="1:23" s="13" customFormat="1" ht="21.9" customHeight="1">
      <c r="A147" s="123"/>
      <c r="B147" s="24"/>
      <c r="C147" s="24"/>
      <c r="D147" s="24"/>
      <c r="E147" s="24"/>
      <c r="F147" s="24"/>
      <c r="G147" s="24"/>
      <c r="H147" s="24"/>
      <c r="I147" s="24"/>
      <c r="J147" s="550"/>
      <c r="K147" s="236"/>
      <c r="L147" s="238"/>
      <c r="M147" s="541"/>
      <c r="N147" s="58"/>
      <c r="O147" s="58"/>
      <c r="P147" s="58"/>
      <c r="Q147" s="58"/>
      <c r="R147" s="58"/>
      <c r="S147" s="58"/>
      <c r="T147" s="58"/>
      <c r="U147" s="58"/>
      <c r="V147" s="58"/>
      <c r="W147" s="58"/>
    </row>
    <row r="148" spans="1:23" s="13" customFormat="1" ht="21.9" customHeight="1">
      <c r="A148" s="123"/>
      <c r="B148" s="24"/>
      <c r="C148" s="24"/>
      <c r="D148" s="24"/>
      <c r="E148" s="24"/>
      <c r="F148" s="24"/>
      <c r="G148" s="24"/>
      <c r="H148" s="24"/>
      <c r="I148" s="24"/>
      <c r="J148" s="550"/>
      <c r="K148" s="236"/>
      <c r="L148" s="238"/>
      <c r="M148" s="541"/>
      <c r="N148" s="58"/>
      <c r="O148" s="58"/>
      <c r="P148" s="58"/>
      <c r="Q148" s="58"/>
      <c r="R148" s="58"/>
      <c r="S148" s="58"/>
      <c r="T148" s="58"/>
      <c r="U148" s="58"/>
      <c r="V148" s="58"/>
      <c r="W148" s="58"/>
    </row>
    <row r="149" spans="1:23" s="13" customFormat="1" ht="21.9" customHeight="1">
      <c r="A149" s="123"/>
      <c r="B149" s="24"/>
      <c r="C149" s="24"/>
      <c r="D149" s="24"/>
      <c r="E149" s="24"/>
      <c r="F149" s="24"/>
      <c r="G149" s="24"/>
      <c r="H149" s="24"/>
      <c r="I149" s="24"/>
      <c r="J149" s="550"/>
      <c r="K149" s="236"/>
      <c r="L149" s="238"/>
      <c r="M149" s="541"/>
      <c r="N149" s="58"/>
      <c r="O149" s="58"/>
      <c r="P149" s="58"/>
      <c r="Q149" s="58"/>
      <c r="R149" s="58"/>
      <c r="S149" s="58"/>
      <c r="T149" s="58"/>
      <c r="U149" s="58"/>
      <c r="V149" s="58"/>
      <c r="W149" s="58"/>
    </row>
    <row r="150" spans="1:23" s="13" customFormat="1" ht="21.9" customHeight="1">
      <c r="A150" s="123"/>
      <c r="B150" s="24"/>
      <c r="C150" s="24"/>
      <c r="D150" s="24"/>
      <c r="E150" s="24"/>
      <c r="F150" s="24"/>
      <c r="G150" s="24"/>
      <c r="H150" s="24"/>
      <c r="I150" s="24"/>
      <c r="J150" s="550"/>
      <c r="K150" s="236"/>
      <c r="L150" s="238"/>
      <c r="M150" s="541"/>
      <c r="N150" s="58"/>
      <c r="O150" s="58"/>
      <c r="P150" s="58"/>
      <c r="Q150" s="58"/>
      <c r="R150" s="58"/>
      <c r="S150" s="58"/>
      <c r="T150" s="58"/>
      <c r="U150" s="58"/>
      <c r="V150" s="58"/>
      <c r="W150" s="58"/>
    </row>
    <row r="151" spans="1:23" s="13" customFormat="1" ht="21.9" customHeight="1">
      <c r="A151" s="123"/>
      <c r="B151" s="24"/>
      <c r="C151" s="24"/>
      <c r="D151" s="24"/>
      <c r="E151" s="24"/>
      <c r="F151" s="24"/>
      <c r="G151" s="24"/>
      <c r="H151" s="24"/>
      <c r="I151" s="24"/>
      <c r="J151" s="550"/>
      <c r="K151" s="236"/>
      <c r="L151" s="238"/>
      <c r="M151" s="541"/>
      <c r="N151" s="58"/>
      <c r="O151" s="58"/>
      <c r="P151" s="58"/>
      <c r="Q151" s="58"/>
      <c r="R151" s="58"/>
      <c r="S151" s="58"/>
      <c r="T151" s="58"/>
      <c r="U151" s="58"/>
      <c r="V151" s="58"/>
      <c r="W151" s="58"/>
    </row>
    <row r="152" spans="1:23" s="13" customFormat="1" ht="21.9" customHeight="1">
      <c r="A152" s="123"/>
      <c r="B152" s="24"/>
      <c r="C152" s="24"/>
      <c r="D152" s="24"/>
      <c r="E152" s="24"/>
      <c r="F152" s="24"/>
      <c r="G152" s="24"/>
      <c r="H152" s="24"/>
      <c r="I152" s="24"/>
      <c r="J152" s="550"/>
      <c r="K152" s="236"/>
      <c r="L152" s="238"/>
      <c r="M152" s="541"/>
      <c r="N152" s="58"/>
      <c r="O152" s="58"/>
      <c r="P152" s="58"/>
      <c r="Q152" s="58"/>
      <c r="R152" s="58"/>
      <c r="S152" s="58"/>
      <c r="T152" s="58"/>
      <c r="U152" s="58"/>
      <c r="V152" s="58"/>
      <c r="W152" s="58"/>
    </row>
    <row r="153" spans="1:23" s="13" customFormat="1" ht="21.9" customHeight="1">
      <c r="A153" s="123"/>
      <c r="B153" s="24"/>
      <c r="C153" s="24"/>
      <c r="D153" s="24"/>
      <c r="E153" s="24"/>
      <c r="F153" s="24"/>
      <c r="G153" s="24"/>
      <c r="H153" s="24"/>
      <c r="I153" s="24"/>
      <c r="J153" s="550"/>
      <c r="K153" s="236"/>
      <c r="L153" s="238"/>
      <c r="M153" s="541"/>
      <c r="N153" s="58"/>
      <c r="O153" s="58"/>
      <c r="P153" s="58"/>
      <c r="Q153" s="58"/>
      <c r="R153" s="58"/>
      <c r="S153" s="58"/>
      <c r="T153" s="58"/>
      <c r="U153" s="58"/>
      <c r="V153" s="58"/>
      <c r="W153" s="58"/>
    </row>
    <row r="154" spans="1:23" s="13" customFormat="1" ht="21.9" customHeight="1">
      <c r="A154" s="123"/>
      <c r="B154" s="24"/>
      <c r="C154" s="24"/>
      <c r="D154" s="24"/>
      <c r="E154" s="24"/>
      <c r="F154" s="24"/>
      <c r="G154" s="24"/>
      <c r="H154" s="24"/>
      <c r="I154" s="24"/>
      <c r="J154" s="550"/>
      <c r="K154" s="236"/>
      <c r="L154" s="238"/>
      <c r="M154" s="541"/>
      <c r="N154" s="58"/>
      <c r="O154" s="58"/>
      <c r="P154" s="58"/>
      <c r="Q154" s="58"/>
      <c r="R154" s="58"/>
      <c r="S154" s="58"/>
      <c r="T154" s="58"/>
      <c r="U154" s="58"/>
      <c r="V154" s="58"/>
      <c r="W154" s="58"/>
    </row>
    <row r="155" spans="1:23" s="13" customFormat="1" ht="21.9" customHeight="1">
      <c r="A155" s="123"/>
      <c r="B155" s="24"/>
      <c r="C155" s="24"/>
      <c r="D155" s="24"/>
      <c r="E155" s="24"/>
      <c r="F155" s="24"/>
      <c r="G155" s="24"/>
      <c r="H155" s="24"/>
      <c r="I155" s="24"/>
      <c r="J155" s="550"/>
      <c r="K155" s="236"/>
      <c r="L155" s="238"/>
      <c r="M155" s="541"/>
      <c r="N155" s="58"/>
      <c r="O155" s="58"/>
      <c r="P155" s="58"/>
      <c r="Q155" s="58"/>
      <c r="R155" s="58"/>
      <c r="S155" s="58"/>
      <c r="T155" s="58"/>
      <c r="U155" s="58"/>
      <c r="V155" s="58"/>
      <c r="W155" s="58"/>
    </row>
    <row r="156" spans="1:23" s="13" customFormat="1" ht="21.9" customHeight="1">
      <c r="A156" s="123"/>
      <c r="B156" s="24"/>
      <c r="C156" s="24"/>
      <c r="D156" s="24"/>
      <c r="E156" s="24"/>
      <c r="F156" s="24"/>
      <c r="G156" s="24"/>
      <c r="H156" s="24"/>
      <c r="I156" s="24"/>
      <c r="J156" s="550"/>
      <c r="K156" s="236"/>
      <c r="L156" s="238"/>
      <c r="M156" s="541"/>
      <c r="N156" s="58"/>
      <c r="O156" s="58"/>
      <c r="P156" s="58"/>
      <c r="Q156" s="58"/>
      <c r="R156" s="58"/>
      <c r="S156" s="58"/>
      <c r="T156" s="58"/>
      <c r="U156" s="58"/>
      <c r="V156" s="58"/>
      <c r="W156" s="58"/>
    </row>
    <row r="157" spans="1:23" s="13" customFormat="1" ht="21.9" customHeight="1">
      <c r="A157" s="123"/>
      <c r="B157" s="24"/>
      <c r="C157" s="24"/>
      <c r="D157" s="24"/>
      <c r="E157" s="24"/>
      <c r="F157" s="24"/>
      <c r="G157" s="24"/>
      <c r="H157" s="24"/>
      <c r="I157" s="24"/>
      <c r="J157" s="550"/>
      <c r="K157" s="236"/>
      <c r="L157" s="238"/>
      <c r="M157" s="541"/>
      <c r="N157" s="58"/>
      <c r="O157" s="58"/>
      <c r="P157" s="58"/>
      <c r="Q157" s="58"/>
      <c r="R157" s="58"/>
      <c r="S157" s="58"/>
      <c r="T157" s="58"/>
      <c r="U157" s="58"/>
      <c r="V157" s="58"/>
      <c r="W157" s="58"/>
    </row>
    <row r="158" spans="1:23" s="13" customFormat="1" ht="21.9" customHeight="1">
      <c r="A158" s="123"/>
      <c r="B158" s="24"/>
      <c r="C158" s="24"/>
      <c r="D158" s="24"/>
      <c r="E158" s="24"/>
      <c r="F158" s="24"/>
      <c r="G158" s="24"/>
      <c r="H158" s="24"/>
      <c r="I158" s="24"/>
      <c r="J158" s="550"/>
      <c r="K158" s="236"/>
      <c r="L158" s="238"/>
      <c r="M158" s="541"/>
      <c r="N158" s="58"/>
      <c r="O158" s="58"/>
      <c r="P158" s="58"/>
      <c r="Q158" s="58"/>
      <c r="R158" s="58"/>
      <c r="S158" s="58"/>
      <c r="T158" s="58"/>
      <c r="U158" s="58"/>
      <c r="V158" s="58"/>
      <c r="W158" s="58"/>
    </row>
    <row r="159" spans="1:23" s="13" customFormat="1" ht="21.9" customHeight="1">
      <c r="A159" s="123"/>
      <c r="B159" s="24"/>
      <c r="C159" s="24"/>
      <c r="D159" s="24"/>
      <c r="E159" s="24"/>
      <c r="F159" s="24"/>
      <c r="G159" s="24"/>
      <c r="H159" s="24"/>
      <c r="I159" s="24"/>
      <c r="J159" s="550"/>
      <c r="K159" s="236"/>
      <c r="L159" s="238"/>
      <c r="M159" s="541"/>
      <c r="N159" s="58"/>
      <c r="O159" s="58"/>
      <c r="P159" s="58"/>
      <c r="Q159" s="58"/>
      <c r="R159" s="58"/>
      <c r="S159" s="58"/>
      <c r="T159" s="58"/>
      <c r="U159" s="58"/>
      <c r="V159" s="58"/>
      <c r="W159" s="58"/>
    </row>
    <row r="160" spans="1:23" s="13" customFormat="1" ht="21.9" customHeight="1">
      <c r="A160" s="123"/>
      <c r="B160" s="24"/>
      <c r="C160" s="24"/>
      <c r="D160" s="24"/>
      <c r="E160" s="24"/>
      <c r="F160" s="24"/>
      <c r="G160" s="24"/>
      <c r="H160" s="24"/>
      <c r="I160" s="24"/>
      <c r="J160" s="550"/>
      <c r="K160" s="236"/>
      <c r="L160" s="238"/>
      <c r="M160" s="541"/>
      <c r="N160" s="58"/>
      <c r="O160" s="58"/>
      <c r="P160" s="58"/>
      <c r="Q160" s="58"/>
      <c r="R160" s="58"/>
      <c r="S160" s="58"/>
      <c r="T160" s="58"/>
      <c r="U160" s="58"/>
      <c r="V160" s="58"/>
      <c r="W160" s="58"/>
    </row>
    <row r="161" spans="1:23" s="13" customFormat="1" ht="21.9" customHeight="1">
      <c r="A161" s="123"/>
      <c r="B161" s="24"/>
      <c r="C161" s="24"/>
      <c r="D161" s="24"/>
      <c r="E161" s="24"/>
      <c r="F161" s="24"/>
      <c r="G161" s="24"/>
      <c r="H161" s="24"/>
      <c r="I161" s="24"/>
      <c r="J161" s="550"/>
      <c r="K161" s="236"/>
      <c r="L161" s="238"/>
      <c r="M161" s="541"/>
      <c r="N161" s="58"/>
      <c r="O161" s="58"/>
      <c r="P161" s="58"/>
      <c r="Q161" s="58"/>
      <c r="R161" s="58"/>
      <c r="S161" s="58"/>
      <c r="T161" s="58"/>
      <c r="U161" s="58"/>
      <c r="V161" s="58"/>
      <c r="W161" s="58"/>
    </row>
    <row r="162" spans="1:23" s="13" customFormat="1" ht="21.9" customHeight="1">
      <c r="A162" s="123"/>
      <c r="B162" s="24"/>
      <c r="C162" s="24"/>
      <c r="D162" s="24"/>
      <c r="E162" s="24"/>
      <c r="F162" s="24"/>
      <c r="G162" s="24"/>
      <c r="H162" s="24"/>
      <c r="I162" s="24"/>
      <c r="J162" s="550"/>
      <c r="K162" s="236"/>
      <c r="L162" s="238"/>
      <c r="M162" s="541"/>
      <c r="N162" s="58"/>
      <c r="O162" s="58"/>
      <c r="P162" s="58"/>
      <c r="Q162" s="58"/>
      <c r="R162" s="58"/>
      <c r="S162" s="58"/>
      <c r="T162" s="58"/>
      <c r="U162" s="58"/>
      <c r="V162" s="58"/>
      <c r="W162" s="58"/>
    </row>
    <row r="163" spans="1:23" s="13" customFormat="1" ht="21.9" customHeight="1">
      <c r="A163" s="123"/>
      <c r="B163" s="24"/>
      <c r="C163" s="24"/>
      <c r="D163" s="24"/>
      <c r="E163" s="24"/>
      <c r="F163" s="24"/>
      <c r="G163" s="24"/>
      <c r="H163" s="24"/>
      <c r="I163" s="24"/>
      <c r="J163" s="550"/>
      <c r="K163" s="236"/>
      <c r="L163" s="238"/>
      <c r="M163" s="541"/>
      <c r="N163" s="58"/>
      <c r="O163" s="58"/>
      <c r="P163" s="58"/>
      <c r="Q163" s="58"/>
      <c r="R163" s="58"/>
      <c r="S163" s="58"/>
      <c r="T163" s="58"/>
      <c r="U163" s="58"/>
      <c r="V163" s="58"/>
      <c r="W163" s="58"/>
    </row>
    <row r="164" spans="1:23" s="13" customFormat="1" ht="21.9" customHeight="1">
      <c r="A164" s="123"/>
      <c r="B164" s="24"/>
      <c r="C164" s="24"/>
      <c r="D164" s="24"/>
      <c r="E164" s="24"/>
      <c r="F164" s="24"/>
      <c r="G164" s="24"/>
      <c r="H164" s="24"/>
      <c r="I164" s="24"/>
      <c r="J164" s="550"/>
      <c r="K164" s="236"/>
      <c r="L164" s="238"/>
      <c r="M164" s="541"/>
      <c r="N164" s="58"/>
      <c r="O164" s="58"/>
      <c r="P164" s="58"/>
      <c r="Q164" s="58"/>
      <c r="R164" s="58"/>
      <c r="S164" s="58"/>
      <c r="T164" s="58"/>
      <c r="U164" s="58"/>
      <c r="V164" s="58"/>
      <c r="W164" s="58"/>
    </row>
    <row r="165" spans="1:23" s="13" customFormat="1" ht="21.9" customHeight="1">
      <c r="A165" s="123"/>
      <c r="B165" s="24"/>
      <c r="C165" s="24"/>
      <c r="D165" s="24"/>
      <c r="E165" s="24"/>
      <c r="F165" s="24"/>
      <c r="G165" s="24"/>
      <c r="H165" s="24"/>
      <c r="I165" s="24"/>
      <c r="J165" s="550"/>
      <c r="K165" s="236"/>
      <c r="L165" s="238"/>
      <c r="M165" s="541"/>
      <c r="N165" s="58"/>
      <c r="O165" s="58"/>
      <c r="P165" s="58"/>
      <c r="Q165" s="58"/>
      <c r="R165" s="58"/>
      <c r="S165" s="58"/>
      <c r="T165" s="58"/>
      <c r="U165" s="58"/>
      <c r="V165" s="58"/>
      <c r="W165" s="58"/>
    </row>
    <row r="166" spans="1:23" s="13" customFormat="1" ht="21.9" customHeight="1">
      <c r="A166" s="123"/>
      <c r="B166" s="24"/>
      <c r="C166" s="24"/>
      <c r="D166" s="24"/>
      <c r="E166" s="24"/>
      <c r="F166" s="24"/>
      <c r="G166" s="24"/>
      <c r="H166" s="24"/>
      <c r="I166" s="24"/>
      <c r="J166" s="550"/>
      <c r="K166" s="236"/>
      <c r="L166" s="238"/>
      <c r="M166" s="541"/>
      <c r="N166" s="58"/>
      <c r="O166" s="58"/>
      <c r="P166" s="58"/>
      <c r="Q166" s="58"/>
      <c r="R166" s="58"/>
      <c r="S166" s="58"/>
      <c r="T166" s="58"/>
      <c r="U166" s="58"/>
      <c r="V166" s="58"/>
      <c r="W166" s="58"/>
    </row>
    <row r="167" spans="1:23" s="13" customFormat="1" ht="21.9" customHeight="1">
      <c r="A167" s="123"/>
      <c r="B167" s="24"/>
      <c r="C167" s="24"/>
      <c r="D167" s="24"/>
      <c r="E167" s="24"/>
      <c r="F167" s="24"/>
      <c r="G167" s="24"/>
      <c r="H167" s="24"/>
      <c r="I167" s="24"/>
      <c r="J167" s="550"/>
      <c r="K167" s="236"/>
      <c r="L167" s="238"/>
      <c r="M167" s="541"/>
      <c r="N167" s="58"/>
      <c r="O167" s="58"/>
      <c r="P167" s="58"/>
      <c r="Q167" s="58"/>
      <c r="R167" s="58"/>
      <c r="S167" s="58"/>
      <c r="T167" s="58"/>
      <c r="U167" s="58"/>
      <c r="V167" s="58"/>
      <c r="W167" s="58"/>
    </row>
    <row r="168" spans="1:23" s="13" customFormat="1" ht="21.9" customHeight="1">
      <c r="A168" s="123"/>
      <c r="B168" s="24"/>
      <c r="C168" s="24"/>
      <c r="D168" s="24"/>
      <c r="E168" s="24"/>
      <c r="F168" s="24"/>
      <c r="G168" s="24"/>
      <c r="H168" s="24"/>
      <c r="I168" s="24"/>
      <c r="J168" s="550"/>
      <c r="K168" s="236"/>
      <c r="L168" s="238"/>
      <c r="M168" s="541"/>
      <c r="N168" s="58"/>
      <c r="O168" s="58"/>
      <c r="P168" s="58"/>
      <c r="Q168" s="58"/>
      <c r="R168" s="58"/>
      <c r="S168" s="58"/>
      <c r="T168" s="58"/>
      <c r="U168" s="58"/>
      <c r="V168" s="58"/>
      <c r="W168" s="58"/>
    </row>
    <row r="169" spans="1:23" s="13" customFormat="1" ht="21.9" customHeight="1">
      <c r="A169" s="123"/>
      <c r="B169" s="24"/>
      <c r="C169" s="24"/>
      <c r="D169" s="24"/>
      <c r="E169" s="24"/>
      <c r="F169" s="24"/>
      <c r="G169" s="24"/>
      <c r="H169" s="24"/>
      <c r="I169" s="24"/>
      <c r="J169" s="550"/>
      <c r="K169" s="236"/>
      <c r="L169" s="238"/>
      <c r="M169" s="541"/>
      <c r="N169" s="58"/>
      <c r="O169" s="58"/>
      <c r="P169" s="58"/>
      <c r="Q169" s="58"/>
      <c r="R169" s="58"/>
      <c r="S169" s="58"/>
      <c r="T169" s="58"/>
      <c r="U169" s="58"/>
      <c r="V169" s="58"/>
      <c r="W169" s="58"/>
    </row>
    <row r="170" spans="1:23" s="13" customFormat="1" ht="21.9" customHeight="1">
      <c r="A170" s="123"/>
      <c r="B170" s="24"/>
      <c r="C170" s="24"/>
      <c r="D170" s="24"/>
      <c r="E170" s="24"/>
      <c r="F170" s="24"/>
      <c r="G170" s="24"/>
      <c r="H170" s="24"/>
      <c r="I170" s="24"/>
      <c r="J170" s="550"/>
      <c r="K170" s="236"/>
      <c r="L170" s="238"/>
      <c r="M170" s="541"/>
      <c r="N170" s="58"/>
      <c r="O170" s="58"/>
      <c r="P170" s="58"/>
      <c r="Q170" s="58"/>
      <c r="R170" s="58"/>
      <c r="S170" s="58"/>
      <c r="T170" s="58"/>
      <c r="U170" s="58"/>
      <c r="V170" s="58"/>
      <c r="W170" s="58"/>
    </row>
    <row r="171" spans="1:23" s="13" customFormat="1" ht="21.9" customHeight="1">
      <c r="A171" s="123"/>
      <c r="B171" s="24"/>
      <c r="C171" s="24"/>
      <c r="D171" s="24"/>
      <c r="E171" s="24"/>
      <c r="F171" s="24"/>
      <c r="G171" s="24"/>
      <c r="H171" s="24"/>
      <c r="I171" s="24"/>
      <c r="J171" s="550"/>
      <c r="K171" s="236"/>
      <c r="L171" s="238"/>
      <c r="M171" s="541"/>
      <c r="N171" s="58"/>
      <c r="O171" s="58"/>
      <c r="P171" s="58"/>
      <c r="Q171" s="58"/>
      <c r="R171" s="58"/>
      <c r="S171" s="58"/>
      <c r="T171" s="58"/>
      <c r="U171" s="58"/>
      <c r="V171" s="58"/>
      <c r="W171" s="58"/>
    </row>
    <row r="172" spans="1:23" s="13" customFormat="1" ht="21.9" customHeight="1">
      <c r="A172" s="123"/>
      <c r="B172" s="24"/>
      <c r="C172" s="24"/>
      <c r="D172" s="24"/>
      <c r="E172" s="24"/>
      <c r="F172" s="24"/>
      <c r="G172" s="24"/>
      <c r="H172" s="24"/>
      <c r="I172" s="24"/>
      <c r="J172" s="550"/>
      <c r="K172" s="236"/>
      <c r="L172" s="238"/>
      <c r="M172" s="541"/>
      <c r="N172" s="58"/>
      <c r="O172" s="58"/>
      <c r="P172" s="58"/>
      <c r="Q172" s="58"/>
      <c r="R172" s="58"/>
      <c r="S172" s="58"/>
      <c r="T172" s="58"/>
      <c r="U172" s="58"/>
      <c r="V172" s="58"/>
      <c r="W172" s="58"/>
    </row>
    <row r="173" spans="1:23" s="13" customFormat="1" ht="21.9" customHeight="1">
      <c r="A173" s="123"/>
      <c r="B173" s="24"/>
      <c r="C173" s="24"/>
      <c r="D173" s="24"/>
      <c r="E173" s="24"/>
      <c r="F173" s="24"/>
      <c r="G173" s="24"/>
      <c r="H173" s="24"/>
      <c r="I173" s="24"/>
      <c r="J173" s="550"/>
      <c r="K173" s="236"/>
      <c r="L173" s="238"/>
      <c r="M173" s="541"/>
      <c r="N173" s="58"/>
      <c r="O173" s="58"/>
      <c r="P173" s="58"/>
      <c r="Q173" s="58"/>
      <c r="R173" s="58"/>
      <c r="S173" s="58"/>
      <c r="T173" s="58"/>
      <c r="U173" s="58"/>
      <c r="V173" s="58"/>
      <c r="W173" s="58"/>
    </row>
    <row r="174" spans="1:23" s="13" customFormat="1" ht="21.9" customHeight="1">
      <c r="A174" s="123"/>
      <c r="B174" s="24"/>
      <c r="C174" s="24"/>
      <c r="D174" s="24"/>
      <c r="E174" s="24"/>
      <c r="F174" s="24"/>
      <c r="G174" s="24"/>
      <c r="H174" s="24"/>
      <c r="I174" s="24"/>
      <c r="J174" s="550"/>
      <c r="K174" s="236"/>
      <c r="L174" s="238"/>
      <c r="M174" s="541"/>
      <c r="N174" s="58"/>
      <c r="O174" s="58"/>
      <c r="P174" s="58"/>
      <c r="Q174" s="58"/>
      <c r="R174" s="58"/>
      <c r="S174" s="58"/>
      <c r="T174" s="58"/>
      <c r="U174" s="58"/>
      <c r="V174" s="58"/>
      <c r="W174" s="58"/>
    </row>
    <row r="175" spans="1:23" s="13" customFormat="1" ht="21.9" customHeight="1">
      <c r="A175" s="123"/>
      <c r="B175" s="24"/>
      <c r="C175" s="24"/>
      <c r="D175" s="24"/>
      <c r="E175" s="24"/>
      <c r="F175" s="24"/>
      <c r="G175" s="24"/>
      <c r="H175" s="24"/>
      <c r="I175" s="24"/>
      <c r="J175" s="550"/>
      <c r="K175" s="236"/>
      <c r="L175" s="238"/>
      <c r="M175" s="541"/>
      <c r="N175" s="58"/>
      <c r="O175" s="58"/>
      <c r="P175" s="58"/>
      <c r="Q175" s="58"/>
      <c r="R175" s="58"/>
      <c r="S175" s="58"/>
      <c r="T175" s="58"/>
      <c r="U175" s="58"/>
      <c r="V175" s="58"/>
      <c r="W175" s="58"/>
    </row>
    <row r="176" spans="1:23" s="13" customFormat="1" ht="21.9" customHeight="1">
      <c r="A176" s="123"/>
      <c r="B176" s="24"/>
      <c r="C176" s="24"/>
      <c r="D176" s="24"/>
      <c r="E176" s="24"/>
      <c r="F176" s="24"/>
      <c r="G176" s="24"/>
      <c r="H176" s="24"/>
      <c r="I176" s="24"/>
      <c r="J176" s="550"/>
      <c r="K176" s="236"/>
      <c r="L176" s="238"/>
      <c r="M176" s="541"/>
      <c r="N176" s="58"/>
      <c r="O176" s="58"/>
      <c r="P176" s="58"/>
      <c r="Q176" s="58"/>
      <c r="R176" s="58"/>
      <c r="S176" s="58"/>
      <c r="T176" s="58"/>
      <c r="U176" s="58"/>
      <c r="V176" s="58"/>
      <c r="W176" s="58"/>
    </row>
    <row r="177" spans="1:23" s="13" customFormat="1" ht="21.9" customHeight="1">
      <c r="A177" s="123"/>
      <c r="B177" s="24"/>
      <c r="C177" s="24"/>
      <c r="D177" s="24"/>
      <c r="E177" s="24"/>
      <c r="F177" s="24"/>
      <c r="G177" s="24"/>
      <c r="H177" s="24"/>
      <c r="I177" s="24"/>
      <c r="J177" s="550"/>
      <c r="K177" s="236"/>
      <c r="L177" s="238"/>
      <c r="M177" s="541"/>
      <c r="N177" s="58"/>
      <c r="O177" s="58"/>
      <c r="P177" s="58"/>
      <c r="Q177" s="58"/>
      <c r="R177" s="58"/>
      <c r="S177" s="58"/>
      <c r="T177" s="58"/>
      <c r="U177" s="58"/>
      <c r="V177" s="58"/>
      <c r="W177" s="58"/>
    </row>
    <row r="178" spans="1:23" s="13" customFormat="1" ht="21.9" customHeight="1">
      <c r="A178" s="123"/>
      <c r="B178" s="24"/>
      <c r="C178" s="24"/>
      <c r="D178" s="24"/>
      <c r="E178" s="24"/>
      <c r="F178" s="24"/>
      <c r="G178" s="24"/>
      <c r="H178" s="24"/>
      <c r="I178" s="24"/>
      <c r="J178" s="550"/>
      <c r="K178" s="236"/>
      <c r="L178" s="238"/>
      <c r="M178" s="541"/>
      <c r="N178" s="58"/>
      <c r="O178" s="58"/>
      <c r="P178" s="58"/>
      <c r="Q178" s="58"/>
      <c r="R178" s="58"/>
      <c r="S178" s="58"/>
      <c r="T178" s="58"/>
      <c r="U178" s="58"/>
      <c r="V178" s="58"/>
      <c r="W178" s="58"/>
    </row>
    <row r="179" spans="1:23" s="13" customFormat="1" ht="21.9" customHeight="1">
      <c r="A179" s="123"/>
      <c r="B179" s="24"/>
      <c r="C179" s="24"/>
      <c r="D179" s="24"/>
      <c r="E179" s="24"/>
      <c r="F179" s="24"/>
      <c r="G179" s="24"/>
      <c r="H179" s="24"/>
      <c r="I179" s="24"/>
      <c r="J179" s="550"/>
      <c r="K179" s="236"/>
      <c r="L179" s="238"/>
      <c r="M179" s="541"/>
      <c r="N179" s="58"/>
      <c r="O179" s="58"/>
      <c r="P179" s="58"/>
      <c r="Q179" s="58"/>
      <c r="R179" s="58"/>
      <c r="S179" s="58"/>
      <c r="T179" s="58"/>
      <c r="U179" s="58"/>
      <c r="V179" s="58"/>
      <c r="W179" s="58"/>
    </row>
    <row r="180" spans="1:23" s="13" customFormat="1" ht="21.9" customHeight="1">
      <c r="A180" s="123"/>
      <c r="B180" s="24"/>
      <c r="C180" s="24"/>
      <c r="D180" s="24"/>
      <c r="E180" s="24"/>
      <c r="F180" s="24"/>
      <c r="G180" s="24"/>
      <c r="H180" s="24"/>
      <c r="I180" s="24"/>
      <c r="J180" s="550"/>
      <c r="K180" s="236"/>
      <c r="L180" s="238"/>
      <c r="M180" s="541"/>
      <c r="N180" s="58"/>
      <c r="O180" s="58"/>
      <c r="P180" s="58"/>
      <c r="Q180" s="58"/>
      <c r="R180" s="58"/>
      <c r="S180" s="58"/>
      <c r="T180" s="58"/>
      <c r="U180" s="58"/>
      <c r="V180" s="58"/>
      <c r="W180" s="58"/>
    </row>
    <row r="181" spans="1:23" s="13" customFormat="1" ht="21.9" customHeight="1">
      <c r="A181" s="123"/>
      <c r="B181" s="24"/>
      <c r="C181" s="24"/>
      <c r="D181" s="24"/>
      <c r="E181" s="24"/>
      <c r="F181" s="24"/>
      <c r="G181" s="24"/>
      <c r="H181" s="24"/>
      <c r="I181" s="24"/>
      <c r="J181" s="550"/>
      <c r="K181" s="236"/>
      <c r="L181" s="238"/>
      <c r="M181" s="541"/>
      <c r="N181" s="58"/>
      <c r="O181" s="58"/>
      <c r="P181" s="58"/>
      <c r="Q181" s="58"/>
      <c r="R181" s="58"/>
      <c r="S181" s="58"/>
      <c r="T181" s="58"/>
      <c r="U181" s="58"/>
      <c r="V181" s="58"/>
      <c r="W181" s="58"/>
    </row>
    <row r="182" spans="1:23" s="13" customFormat="1" ht="21.9" customHeight="1">
      <c r="A182" s="155"/>
      <c r="B182" s="146"/>
      <c r="C182" s="146"/>
      <c r="D182" s="146"/>
      <c r="E182" s="146"/>
      <c r="F182" s="146"/>
      <c r="G182" s="146"/>
      <c r="H182" s="24"/>
      <c r="I182" s="146"/>
      <c r="J182" s="550"/>
      <c r="K182" s="236"/>
      <c r="L182" s="238"/>
      <c r="M182" s="541"/>
      <c r="N182" s="58"/>
      <c r="O182" s="58"/>
      <c r="P182" s="58"/>
      <c r="Q182" s="58"/>
      <c r="R182" s="58"/>
      <c r="S182" s="58"/>
      <c r="T182" s="58"/>
      <c r="U182" s="58"/>
      <c r="V182" s="58"/>
      <c r="W182" s="58"/>
    </row>
    <row r="183" spans="1:23" s="13" customFormat="1" ht="21.9" customHeight="1">
      <c r="A183" s="123"/>
      <c r="B183" s="24"/>
      <c r="C183" s="24"/>
      <c r="D183" s="24"/>
      <c r="E183" s="24"/>
      <c r="F183" s="24"/>
      <c r="G183" s="24"/>
      <c r="H183" s="24"/>
      <c r="I183" s="24"/>
      <c r="J183" s="550"/>
      <c r="K183" s="236"/>
      <c r="L183" s="238"/>
      <c r="M183" s="541"/>
      <c r="N183" s="58"/>
      <c r="O183" s="58"/>
      <c r="P183" s="58"/>
      <c r="Q183" s="58"/>
      <c r="R183" s="58"/>
      <c r="S183" s="58"/>
      <c r="T183" s="58"/>
      <c r="U183" s="58"/>
      <c r="V183" s="58"/>
      <c r="W183" s="58"/>
    </row>
    <row r="184" spans="1:23" s="13" customFormat="1" ht="21.9" customHeight="1">
      <c r="A184" s="123"/>
      <c r="B184" s="24"/>
      <c r="C184" s="24"/>
      <c r="D184" s="24"/>
      <c r="E184" s="24"/>
      <c r="F184" s="24"/>
      <c r="G184" s="24"/>
      <c r="H184" s="24"/>
      <c r="I184" s="24"/>
      <c r="J184" s="550"/>
      <c r="K184" s="236"/>
      <c r="L184" s="238"/>
      <c r="M184" s="541"/>
      <c r="N184" s="58"/>
      <c r="O184" s="58"/>
      <c r="P184" s="58"/>
      <c r="Q184" s="58"/>
      <c r="R184" s="58"/>
      <c r="S184" s="58"/>
      <c r="T184" s="58"/>
      <c r="U184" s="58"/>
      <c r="V184" s="58"/>
      <c r="W184" s="58"/>
    </row>
    <row r="185" spans="1:23" s="13" customFormat="1" ht="21.9" customHeight="1">
      <c r="A185" s="123"/>
      <c r="B185" s="24"/>
      <c r="C185" s="24"/>
      <c r="D185" s="24"/>
      <c r="E185" s="24"/>
      <c r="F185" s="24"/>
      <c r="G185" s="24"/>
      <c r="H185" s="24"/>
      <c r="I185" s="24"/>
      <c r="J185" s="550"/>
      <c r="K185" s="236"/>
      <c r="L185" s="238"/>
      <c r="M185" s="541"/>
      <c r="N185" s="58"/>
      <c r="O185" s="58"/>
      <c r="P185" s="58"/>
      <c r="Q185" s="58"/>
      <c r="R185" s="58"/>
      <c r="S185" s="58"/>
      <c r="T185" s="58"/>
      <c r="U185" s="58"/>
      <c r="V185" s="58"/>
      <c r="W185" s="58"/>
    </row>
    <row r="186" spans="1:23" s="13" customFormat="1" ht="21.9" customHeight="1">
      <c r="A186" s="123"/>
      <c r="B186" s="24"/>
      <c r="C186" s="24"/>
      <c r="D186" s="24"/>
      <c r="E186" s="24"/>
      <c r="F186" s="24"/>
      <c r="G186" s="24"/>
      <c r="H186" s="24"/>
      <c r="I186" s="24"/>
      <c r="J186" s="550"/>
      <c r="K186" s="236"/>
      <c r="L186" s="238"/>
      <c r="M186" s="541"/>
      <c r="N186" s="58"/>
      <c r="O186" s="58"/>
      <c r="P186" s="58"/>
      <c r="Q186" s="58"/>
      <c r="R186" s="58"/>
      <c r="S186" s="58"/>
      <c r="T186" s="58"/>
      <c r="U186" s="58"/>
      <c r="V186" s="58"/>
      <c r="W186" s="58"/>
    </row>
    <row r="187" spans="1:23" s="13" customFormat="1" ht="21.9" customHeight="1">
      <c r="A187" s="155"/>
      <c r="B187" s="146"/>
      <c r="C187" s="146"/>
      <c r="D187" s="146"/>
      <c r="E187" s="146"/>
      <c r="F187" s="146"/>
      <c r="G187" s="146"/>
      <c r="H187" s="24"/>
      <c r="I187" s="146"/>
      <c r="J187" s="550"/>
      <c r="K187" s="236"/>
      <c r="L187" s="238"/>
      <c r="M187" s="541"/>
      <c r="N187" s="58"/>
      <c r="O187" s="58"/>
      <c r="P187" s="58"/>
      <c r="Q187" s="58"/>
      <c r="R187" s="58"/>
      <c r="S187" s="58"/>
      <c r="T187" s="58"/>
      <c r="U187" s="58"/>
      <c r="V187" s="58"/>
      <c r="W187" s="58"/>
    </row>
    <row r="188" spans="1:23" s="13" customFormat="1" ht="21.9" customHeight="1">
      <c r="A188" s="155"/>
      <c r="B188" s="146"/>
      <c r="C188" s="146"/>
      <c r="D188" s="146"/>
      <c r="E188" s="146"/>
      <c r="F188" s="146"/>
      <c r="G188" s="146"/>
      <c r="H188" s="24"/>
      <c r="I188" s="146"/>
      <c r="J188" s="550"/>
      <c r="K188" s="236"/>
      <c r="L188" s="238"/>
      <c r="M188" s="541"/>
      <c r="N188" s="58"/>
      <c r="O188" s="58"/>
      <c r="P188" s="58"/>
      <c r="Q188" s="58"/>
      <c r="R188" s="58"/>
      <c r="S188" s="58"/>
      <c r="T188" s="58"/>
      <c r="U188" s="58"/>
      <c r="V188" s="58"/>
      <c r="W188" s="58"/>
    </row>
    <row r="189" spans="1:23" s="13" customFormat="1" ht="21.9" customHeight="1">
      <c r="A189" s="155"/>
      <c r="B189" s="146"/>
      <c r="C189" s="146"/>
      <c r="D189" s="146"/>
      <c r="E189" s="146"/>
      <c r="F189" s="146"/>
      <c r="G189" s="146"/>
      <c r="H189" s="24"/>
      <c r="I189" s="146"/>
      <c r="J189" s="550"/>
      <c r="K189" s="236"/>
      <c r="L189" s="238"/>
      <c r="M189" s="541"/>
      <c r="N189" s="58"/>
      <c r="O189" s="58"/>
      <c r="P189" s="58"/>
      <c r="Q189" s="58"/>
      <c r="R189" s="58"/>
      <c r="S189" s="58"/>
      <c r="T189" s="58"/>
      <c r="U189" s="58"/>
      <c r="V189" s="58"/>
      <c r="W189" s="58"/>
    </row>
    <row r="190" spans="1:23" s="13" customFormat="1" ht="21.9" customHeight="1">
      <c r="A190" s="155"/>
      <c r="B190" s="146"/>
      <c r="C190" s="146"/>
      <c r="D190" s="146"/>
      <c r="E190" s="146"/>
      <c r="F190" s="146"/>
      <c r="G190" s="146"/>
      <c r="H190" s="24"/>
      <c r="I190" s="146"/>
      <c r="J190" s="550"/>
      <c r="K190" s="236"/>
      <c r="L190" s="238"/>
      <c r="M190" s="541"/>
      <c r="N190" s="58"/>
      <c r="O190" s="58"/>
      <c r="P190" s="58"/>
      <c r="Q190" s="58"/>
      <c r="R190" s="58"/>
      <c r="S190" s="58"/>
      <c r="T190" s="58"/>
      <c r="U190" s="58"/>
      <c r="V190" s="58"/>
      <c r="W190" s="58"/>
    </row>
    <row r="191" spans="1:23" s="13" customFormat="1" ht="21.9" customHeight="1">
      <c r="A191" s="155"/>
      <c r="B191" s="146"/>
      <c r="C191" s="146"/>
      <c r="D191" s="146"/>
      <c r="E191" s="146"/>
      <c r="F191" s="146"/>
      <c r="G191" s="146"/>
      <c r="H191" s="24"/>
      <c r="I191" s="146"/>
      <c r="J191" s="550"/>
      <c r="K191" s="236"/>
      <c r="L191" s="238"/>
      <c r="M191" s="541"/>
      <c r="N191" s="58"/>
      <c r="O191" s="58"/>
      <c r="P191" s="58"/>
      <c r="Q191" s="58"/>
      <c r="R191" s="58"/>
      <c r="S191" s="58"/>
      <c r="T191" s="58"/>
      <c r="U191" s="58"/>
      <c r="V191" s="58"/>
      <c r="W191" s="58"/>
    </row>
    <row r="192" spans="1:23" s="13" customFormat="1" ht="21.9" customHeight="1">
      <c r="A192" s="155"/>
      <c r="B192" s="146"/>
      <c r="C192" s="146"/>
      <c r="D192" s="146"/>
      <c r="E192" s="146"/>
      <c r="F192" s="146"/>
      <c r="G192" s="146"/>
      <c r="H192" s="24"/>
      <c r="I192" s="146"/>
      <c r="J192" s="550"/>
      <c r="K192" s="236"/>
      <c r="L192" s="238"/>
      <c r="M192" s="541"/>
      <c r="N192" s="58"/>
      <c r="O192" s="58"/>
      <c r="P192" s="58"/>
      <c r="Q192" s="58"/>
      <c r="R192" s="58"/>
      <c r="S192" s="58"/>
      <c r="T192" s="58"/>
      <c r="U192" s="58"/>
      <c r="V192" s="58"/>
      <c r="W192" s="58"/>
    </row>
    <row r="193" spans="1:23" s="13" customFormat="1" ht="21.9" customHeight="1">
      <c r="A193" s="155"/>
      <c r="B193" s="146"/>
      <c r="C193" s="146"/>
      <c r="D193" s="146"/>
      <c r="E193" s="146"/>
      <c r="F193" s="146"/>
      <c r="G193" s="146"/>
      <c r="H193" s="24"/>
      <c r="I193" s="146"/>
      <c r="J193" s="550"/>
      <c r="K193" s="236"/>
      <c r="L193" s="238"/>
      <c r="M193" s="541"/>
      <c r="N193" s="58"/>
      <c r="O193" s="58"/>
      <c r="P193" s="58"/>
      <c r="Q193" s="58"/>
      <c r="R193" s="58"/>
      <c r="S193" s="58"/>
      <c r="T193" s="58"/>
      <c r="U193" s="58"/>
      <c r="V193" s="58"/>
      <c r="W193" s="58"/>
    </row>
    <row r="194" spans="1:23" s="13" customFormat="1" ht="21.9" customHeight="1">
      <c r="A194" s="155"/>
      <c r="B194" s="146"/>
      <c r="C194" s="146"/>
      <c r="D194" s="146"/>
      <c r="E194" s="146"/>
      <c r="F194" s="146"/>
      <c r="G194" s="146"/>
      <c r="H194" s="24"/>
      <c r="I194" s="146"/>
      <c r="J194" s="550"/>
      <c r="K194" s="236"/>
      <c r="L194" s="238"/>
      <c r="M194" s="541"/>
      <c r="N194" s="58"/>
      <c r="O194" s="58"/>
      <c r="P194" s="58"/>
      <c r="Q194" s="58"/>
      <c r="R194" s="58"/>
      <c r="S194" s="58"/>
      <c r="T194" s="58"/>
      <c r="U194" s="58"/>
      <c r="V194" s="58"/>
      <c r="W194" s="58"/>
    </row>
    <row r="195" spans="1:23" s="13" customFormat="1" ht="21.9" customHeight="1">
      <c r="A195" s="155"/>
      <c r="B195" s="146"/>
      <c r="C195" s="146"/>
      <c r="D195" s="146"/>
      <c r="E195" s="146"/>
      <c r="F195" s="146"/>
      <c r="G195" s="146"/>
      <c r="H195" s="24"/>
      <c r="I195" s="146"/>
      <c r="J195" s="550"/>
      <c r="K195" s="236"/>
      <c r="L195" s="238"/>
      <c r="M195" s="541"/>
      <c r="N195" s="58"/>
      <c r="O195" s="58"/>
      <c r="P195" s="58"/>
      <c r="Q195" s="58"/>
      <c r="R195" s="58"/>
      <c r="S195" s="58"/>
      <c r="T195" s="58"/>
      <c r="U195" s="58"/>
      <c r="V195" s="58"/>
      <c r="W195" s="58"/>
    </row>
    <row r="196" spans="1:23" s="13" customFormat="1" ht="21.9" customHeight="1">
      <c r="A196" s="155"/>
      <c r="B196" s="146"/>
      <c r="C196" s="146"/>
      <c r="D196" s="146"/>
      <c r="E196" s="146"/>
      <c r="F196" s="146"/>
      <c r="G196" s="146"/>
      <c r="H196" s="24"/>
      <c r="I196" s="146"/>
      <c r="J196" s="550"/>
      <c r="K196" s="236"/>
      <c r="L196" s="238"/>
      <c r="M196" s="541"/>
      <c r="N196" s="58"/>
      <c r="O196" s="58"/>
      <c r="P196" s="58"/>
      <c r="Q196" s="58"/>
      <c r="R196" s="58"/>
      <c r="S196" s="58"/>
      <c r="T196" s="58"/>
      <c r="U196" s="58"/>
      <c r="V196" s="58"/>
      <c r="W196" s="58"/>
    </row>
    <row r="197" spans="1:23" s="13" customFormat="1" ht="21.9" customHeight="1">
      <c r="A197" s="155"/>
      <c r="B197" s="146"/>
      <c r="C197" s="146"/>
      <c r="D197" s="146"/>
      <c r="E197" s="146"/>
      <c r="F197" s="146"/>
      <c r="G197" s="146"/>
      <c r="H197" s="24"/>
      <c r="I197" s="146"/>
      <c r="J197" s="550"/>
      <c r="K197" s="236"/>
      <c r="L197" s="238"/>
      <c r="M197" s="541"/>
      <c r="N197" s="58"/>
      <c r="O197" s="58"/>
      <c r="P197" s="58"/>
      <c r="Q197" s="58"/>
      <c r="R197" s="58"/>
      <c r="S197" s="58"/>
      <c r="T197" s="58"/>
      <c r="U197" s="58"/>
      <c r="V197" s="58"/>
      <c r="W197" s="58"/>
    </row>
    <row r="198" spans="1:23" s="13" customFormat="1" ht="21.9" customHeight="1">
      <c r="A198" s="155"/>
      <c r="B198" s="146"/>
      <c r="C198" s="146"/>
      <c r="D198" s="146"/>
      <c r="E198" s="146"/>
      <c r="F198" s="146"/>
      <c r="G198" s="146"/>
      <c r="H198" s="24"/>
      <c r="I198" s="146"/>
      <c r="J198" s="550"/>
      <c r="K198" s="236"/>
      <c r="L198" s="238"/>
      <c r="M198" s="541"/>
      <c r="N198" s="58"/>
      <c r="O198" s="58"/>
      <c r="P198" s="58"/>
      <c r="Q198" s="58"/>
      <c r="R198" s="58"/>
      <c r="S198" s="58"/>
      <c r="T198" s="58"/>
      <c r="U198" s="58"/>
      <c r="V198" s="58"/>
      <c r="W198" s="58"/>
    </row>
    <row r="199" spans="1:23" s="13" customFormat="1" ht="21.9" customHeight="1">
      <c r="A199" s="155"/>
      <c r="B199" s="146"/>
      <c r="C199" s="146"/>
      <c r="D199" s="146"/>
      <c r="E199" s="146"/>
      <c r="F199" s="146"/>
      <c r="G199" s="146"/>
      <c r="H199" s="24"/>
      <c r="I199" s="146"/>
      <c r="J199" s="550"/>
      <c r="K199" s="236"/>
      <c r="L199" s="238"/>
      <c r="M199" s="541"/>
      <c r="N199" s="58"/>
      <c r="O199" s="58"/>
      <c r="P199" s="58"/>
      <c r="Q199" s="58"/>
      <c r="R199" s="58"/>
      <c r="S199" s="58"/>
      <c r="T199" s="58"/>
      <c r="U199" s="58"/>
      <c r="V199" s="58"/>
      <c r="W199" s="58"/>
    </row>
    <row r="200" spans="1:23" s="13" customFormat="1" ht="21.9" customHeight="1">
      <c r="A200" s="155"/>
      <c r="B200" s="146"/>
      <c r="C200" s="146"/>
      <c r="D200" s="146"/>
      <c r="E200" s="146"/>
      <c r="F200" s="146"/>
      <c r="G200" s="146"/>
      <c r="H200" s="24"/>
      <c r="I200" s="146"/>
      <c r="J200" s="550"/>
      <c r="K200" s="236"/>
      <c r="L200" s="238"/>
      <c r="M200" s="541"/>
      <c r="N200" s="58"/>
      <c r="O200" s="58"/>
      <c r="P200" s="58"/>
      <c r="Q200" s="58"/>
      <c r="R200" s="58"/>
      <c r="S200" s="58"/>
      <c r="T200" s="58"/>
      <c r="U200" s="58"/>
      <c r="V200" s="58"/>
      <c r="W200" s="58"/>
    </row>
    <row r="201" spans="1:23" s="13" customFormat="1" ht="21.9" customHeight="1">
      <c r="A201" s="155"/>
      <c r="B201" s="146"/>
      <c r="C201" s="146"/>
      <c r="D201" s="146"/>
      <c r="E201" s="146"/>
      <c r="F201" s="146"/>
      <c r="G201" s="146"/>
      <c r="H201" s="24"/>
      <c r="I201" s="146"/>
      <c r="J201" s="550"/>
      <c r="K201" s="236"/>
      <c r="L201" s="238"/>
      <c r="M201" s="541"/>
      <c r="N201" s="58"/>
      <c r="O201" s="58"/>
      <c r="P201" s="58"/>
      <c r="Q201" s="58"/>
      <c r="R201" s="58"/>
      <c r="S201" s="58"/>
      <c r="T201" s="58"/>
      <c r="U201" s="58"/>
      <c r="V201" s="58"/>
      <c r="W201" s="58"/>
    </row>
    <row r="202" spans="1:23" s="13" customFormat="1" ht="21.9" customHeight="1">
      <c r="A202" s="155"/>
      <c r="B202" s="146"/>
      <c r="C202" s="146"/>
      <c r="D202" s="146"/>
      <c r="E202" s="146"/>
      <c r="F202" s="146"/>
      <c r="G202" s="146"/>
      <c r="H202" s="24"/>
      <c r="I202" s="146"/>
      <c r="J202" s="550"/>
      <c r="K202" s="236"/>
      <c r="L202" s="238"/>
      <c r="M202" s="541"/>
      <c r="N202" s="58"/>
      <c r="O202" s="58"/>
      <c r="P202" s="58"/>
      <c r="Q202" s="58"/>
      <c r="R202" s="58"/>
      <c r="S202" s="58"/>
      <c r="T202" s="58"/>
      <c r="U202" s="58"/>
      <c r="V202" s="58"/>
      <c r="W202" s="58"/>
    </row>
    <row r="203" spans="1:23" s="13" customFormat="1" ht="21.9" customHeight="1">
      <c r="A203" s="155"/>
      <c r="B203" s="146"/>
      <c r="C203" s="146"/>
      <c r="D203" s="146"/>
      <c r="E203" s="146"/>
      <c r="F203" s="146"/>
      <c r="G203" s="146"/>
      <c r="H203" s="24"/>
      <c r="I203" s="146"/>
      <c r="J203" s="550"/>
      <c r="K203" s="236"/>
      <c r="L203" s="238"/>
      <c r="M203" s="541"/>
      <c r="N203" s="58"/>
      <c r="O203" s="58"/>
      <c r="P203" s="58"/>
      <c r="Q203" s="58"/>
      <c r="R203" s="58"/>
      <c r="S203" s="58"/>
      <c r="T203" s="58"/>
      <c r="U203" s="58"/>
      <c r="V203" s="58"/>
      <c r="W203" s="58"/>
    </row>
    <row r="204" spans="1:23" s="13" customFormat="1" ht="21.9" customHeight="1">
      <c r="A204" s="155"/>
      <c r="B204" s="146"/>
      <c r="C204" s="146"/>
      <c r="D204" s="146"/>
      <c r="E204" s="146"/>
      <c r="F204" s="146"/>
      <c r="G204" s="146"/>
      <c r="H204" s="24"/>
      <c r="I204" s="146"/>
      <c r="J204" s="550"/>
      <c r="K204" s="236"/>
      <c r="L204" s="238"/>
      <c r="M204" s="541"/>
      <c r="N204" s="58"/>
      <c r="O204" s="58"/>
      <c r="P204" s="58"/>
      <c r="Q204" s="58"/>
      <c r="R204" s="58"/>
      <c r="S204" s="58"/>
      <c r="T204" s="58"/>
      <c r="U204" s="58"/>
      <c r="V204" s="58"/>
      <c r="W204" s="58"/>
    </row>
    <row r="205" spans="1:23" s="13" customFormat="1" ht="21.9" customHeight="1">
      <c r="A205" s="155"/>
      <c r="B205" s="146"/>
      <c r="C205" s="146"/>
      <c r="D205" s="146"/>
      <c r="E205" s="146"/>
      <c r="F205" s="146"/>
      <c r="G205" s="146"/>
      <c r="H205" s="24"/>
      <c r="I205" s="146"/>
      <c r="J205" s="550"/>
      <c r="K205" s="236"/>
      <c r="L205" s="238"/>
      <c r="M205" s="541"/>
      <c r="N205" s="58"/>
      <c r="O205" s="58"/>
      <c r="P205" s="58"/>
      <c r="Q205" s="58"/>
      <c r="R205" s="58"/>
      <c r="S205" s="58"/>
      <c r="T205" s="58"/>
      <c r="U205" s="58"/>
      <c r="V205" s="58"/>
      <c r="W205" s="58"/>
    </row>
    <row r="206" spans="1:23" s="13" customFormat="1" ht="21.9" customHeight="1">
      <c r="A206" s="155"/>
      <c r="B206" s="146"/>
      <c r="C206" s="146"/>
      <c r="D206" s="146"/>
      <c r="E206" s="146"/>
      <c r="F206" s="146"/>
      <c r="G206" s="146"/>
      <c r="H206" s="24"/>
      <c r="I206" s="146"/>
      <c r="J206" s="550"/>
      <c r="K206" s="236"/>
      <c r="L206" s="238"/>
      <c r="M206" s="541"/>
      <c r="N206" s="58"/>
      <c r="O206" s="58"/>
      <c r="P206" s="58"/>
      <c r="Q206" s="58"/>
      <c r="R206" s="58"/>
      <c r="S206" s="58"/>
      <c r="T206" s="58"/>
      <c r="U206" s="58"/>
      <c r="V206" s="58"/>
      <c r="W206" s="58"/>
    </row>
    <row r="207" spans="1:23" s="13" customFormat="1" ht="21.9" customHeight="1">
      <c r="A207" s="155"/>
      <c r="B207" s="146"/>
      <c r="C207" s="146"/>
      <c r="D207" s="146"/>
      <c r="E207" s="146"/>
      <c r="F207" s="146"/>
      <c r="G207" s="146"/>
      <c r="H207" s="24"/>
      <c r="I207" s="146"/>
      <c r="J207" s="550"/>
      <c r="K207" s="236"/>
      <c r="L207" s="238"/>
      <c r="M207" s="541"/>
      <c r="N207" s="58"/>
      <c r="O207" s="58"/>
      <c r="P207" s="58"/>
      <c r="Q207" s="58"/>
      <c r="R207" s="58"/>
      <c r="S207" s="58"/>
      <c r="T207" s="58"/>
      <c r="U207" s="58"/>
      <c r="V207" s="58"/>
      <c r="W207" s="58"/>
    </row>
    <row r="208" spans="1:23" s="13" customFormat="1" ht="21.9" customHeight="1">
      <c r="A208" s="155"/>
      <c r="B208" s="146"/>
      <c r="C208" s="146"/>
      <c r="D208" s="146"/>
      <c r="E208" s="146"/>
      <c r="F208" s="146"/>
      <c r="G208" s="146"/>
      <c r="H208" s="24"/>
      <c r="I208" s="146"/>
      <c r="J208" s="550"/>
      <c r="K208" s="236"/>
      <c r="L208" s="238"/>
      <c r="M208" s="541"/>
      <c r="N208" s="58"/>
      <c r="O208" s="58"/>
      <c r="P208" s="58"/>
      <c r="Q208" s="58"/>
      <c r="R208" s="58"/>
      <c r="S208" s="58"/>
      <c r="T208" s="58"/>
      <c r="U208" s="58"/>
      <c r="V208" s="58"/>
      <c r="W208" s="58"/>
    </row>
    <row r="209" spans="1:23" s="13" customFormat="1" ht="21.9" customHeight="1">
      <c r="A209" s="155"/>
      <c r="B209" s="146"/>
      <c r="C209" s="146"/>
      <c r="D209" s="146"/>
      <c r="E209" s="146"/>
      <c r="F209" s="146"/>
      <c r="G209" s="146"/>
      <c r="H209" s="24"/>
      <c r="I209" s="146"/>
      <c r="J209" s="550"/>
      <c r="K209" s="236"/>
      <c r="L209" s="238"/>
      <c r="M209" s="541"/>
      <c r="N209" s="58"/>
      <c r="O209" s="58"/>
      <c r="P209" s="58"/>
      <c r="Q209" s="58"/>
      <c r="R209" s="58"/>
      <c r="S209" s="58"/>
      <c r="T209" s="58"/>
      <c r="U209" s="58"/>
      <c r="V209" s="58"/>
      <c r="W209" s="58"/>
    </row>
    <row r="210" spans="1:23" s="13" customFormat="1" ht="21.9" customHeight="1">
      <c r="A210" s="155"/>
      <c r="B210" s="146"/>
      <c r="C210" s="146"/>
      <c r="D210" s="146"/>
      <c r="E210" s="146"/>
      <c r="F210" s="146"/>
      <c r="G210" s="146"/>
      <c r="H210" s="24"/>
      <c r="I210" s="146"/>
      <c r="J210" s="550"/>
      <c r="K210" s="236"/>
      <c r="L210" s="238"/>
      <c r="M210" s="541"/>
      <c r="N210" s="58"/>
      <c r="O210" s="58"/>
      <c r="P210" s="58"/>
      <c r="Q210" s="58"/>
      <c r="R210" s="58"/>
      <c r="S210" s="58"/>
      <c r="T210" s="58"/>
      <c r="U210" s="58"/>
      <c r="V210" s="58"/>
      <c r="W210" s="58"/>
    </row>
    <row r="211" spans="1:23" s="13" customFormat="1" ht="21.9" customHeight="1">
      <c r="A211" s="155"/>
      <c r="B211" s="146"/>
      <c r="C211" s="146"/>
      <c r="D211" s="146"/>
      <c r="E211" s="146"/>
      <c r="F211" s="146"/>
      <c r="G211" s="146"/>
      <c r="H211" s="24"/>
      <c r="I211" s="146"/>
      <c r="J211" s="550"/>
      <c r="K211" s="236"/>
      <c r="L211" s="238"/>
      <c r="M211" s="541"/>
      <c r="N211" s="58"/>
      <c r="O211" s="58"/>
      <c r="P211" s="58"/>
      <c r="Q211" s="58"/>
      <c r="R211" s="58"/>
      <c r="S211" s="58"/>
      <c r="T211" s="58"/>
      <c r="U211" s="58"/>
      <c r="V211" s="58"/>
      <c r="W211" s="58"/>
    </row>
    <row r="212" spans="1:23" s="13" customFormat="1" ht="21.9" customHeight="1">
      <c r="A212" s="155"/>
      <c r="B212" s="146"/>
      <c r="C212" s="146"/>
      <c r="D212" s="146"/>
      <c r="E212" s="146"/>
      <c r="F212" s="146"/>
      <c r="G212" s="146"/>
      <c r="H212" s="24"/>
      <c r="I212" s="146"/>
      <c r="J212" s="550"/>
      <c r="K212" s="236"/>
      <c r="L212" s="238"/>
      <c r="M212" s="541"/>
      <c r="N212" s="58"/>
      <c r="O212" s="58"/>
      <c r="P212" s="58"/>
      <c r="Q212" s="58"/>
      <c r="R212" s="58"/>
      <c r="S212" s="58"/>
      <c r="T212" s="58"/>
      <c r="U212" s="58"/>
      <c r="V212" s="58"/>
      <c r="W212" s="58"/>
    </row>
    <row r="213" spans="1:23" s="13" customFormat="1" ht="21.9" customHeight="1">
      <c r="A213" s="113"/>
      <c r="B213" s="145"/>
      <c r="C213" s="145"/>
      <c r="D213" s="145"/>
      <c r="E213" s="145"/>
      <c r="F213" s="145"/>
      <c r="G213" s="145"/>
      <c r="H213" s="63"/>
      <c r="I213" s="145"/>
      <c r="J213" s="552"/>
      <c r="K213" s="250"/>
      <c r="L213" s="238"/>
      <c r="M213" s="541"/>
      <c r="N213" s="58"/>
      <c r="O213" s="58"/>
      <c r="P213" s="58"/>
      <c r="Q213" s="58"/>
      <c r="R213" s="58"/>
      <c r="S213" s="58"/>
      <c r="T213" s="58"/>
      <c r="U213" s="58"/>
      <c r="V213" s="58"/>
      <c r="W213" s="58"/>
    </row>
  </sheetData>
  <mergeCells count="16">
    <mergeCell ref="O9:Y9"/>
    <mergeCell ref="O10:Y10"/>
    <mergeCell ref="G10:G11"/>
    <mergeCell ref="H10:H11"/>
    <mergeCell ref="J9:M9"/>
    <mergeCell ref="N9:N11"/>
    <mergeCell ref="I9:I11"/>
    <mergeCell ref="A1:B1"/>
    <mergeCell ref="A2:B2"/>
    <mergeCell ref="B9:H9"/>
    <mergeCell ref="A9:A11"/>
    <mergeCell ref="B10:B11"/>
    <mergeCell ref="C10:C11"/>
    <mergeCell ref="D10:D11"/>
    <mergeCell ref="E10:E11"/>
    <mergeCell ref="F10:F11"/>
  </mergeCells>
  <phoneticPr fontId="7" type="noConversion"/>
  <pageMargins left="0.69" right="0.27559055118110237" top="0.78740157480314965" bottom="0.78740157480314965" header="0.19685039370078741" footer="0.19685039370078741"/>
  <pageSetup paperSize="9" scale="62" orientation="landscape" horizontalDpi="200" verticalDpi="2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5" shapeId="75778" r:id="rId4">
          <objectPr defaultSize="0" autoPict="0" r:id="rId5">
            <anchor moveWithCells="1" sizeWithCells="1">
              <from>
                <xdr:col>3</xdr:col>
                <xdr:colOff>198120</xdr:colOff>
                <xdr:row>2</xdr:row>
                <xdr:rowOff>114300</xdr:rowOff>
              </from>
              <to>
                <xdr:col>5</xdr:col>
                <xdr:colOff>632460</xdr:colOff>
                <xdr:row>7</xdr:row>
                <xdr:rowOff>0</xdr:rowOff>
              </to>
            </anchor>
          </objectPr>
        </oleObject>
      </mc:Choice>
      <mc:Fallback>
        <oleObject progId="AutoCAD.Drawing.15" shapeId="75778" r:id="rId4"/>
      </mc:Fallback>
    </mc:AlternateContent>
    <mc:AlternateContent xmlns:mc="http://schemas.openxmlformats.org/markup-compatibility/2006">
      <mc:Choice Requires="x14">
        <oleObject progId="AutoCAD.Drawing.16" shapeId="75781" r:id="rId6">
          <objectPr defaultSize="0" autoPict="0" r:id="rId7">
            <anchor moveWithCells="1" sizeWithCells="1">
              <from>
                <xdr:col>10</xdr:col>
                <xdr:colOff>205740</xdr:colOff>
                <xdr:row>2</xdr:row>
                <xdr:rowOff>114300</xdr:rowOff>
              </from>
              <to>
                <xdr:col>13</xdr:col>
                <xdr:colOff>525780</xdr:colOff>
                <xdr:row>6</xdr:row>
                <xdr:rowOff>266700</xdr:rowOff>
              </to>
            </anchor>
          </objectPr>
        </oleObject>
      </mc:Choice>
      <mc:Fallback>
        <oleObject progId="AutoCAD.Drawing.16" shapeId="75781" r:id="rId6"/>
      </mc:Fallback>
    </mc:AlternateContent>
    <mc:AlternateContent xmlns:mc="http://schemas.openxmlformats.org/markup-compatibility/2006">
      <mc:Choice Requires="x14">
        <oleObject progId="AutoCAD.Drawing.15" shapeId="75779" r:id="rId8">
          <objectPr defaultSize="0" autoPict="0" r:id="rId9">
            <anchor moveWithCells="1" sizeWithCells="1">
              <from>
                <xdr:col>0</xdr:col>
                <xdr:colOff>518160</xdr:colOff>
                <xdr:row>2</xdr:row>
                <xdr:rowOff>83820</xdr:rowOff>
              </from>
              <to>
                <xdr:col>2</xdr:col>
                <xdr:colOff>662940</xdr:colOff>
                <xdr:row>6</xdr:row>
                <xdr:rowOff>251460</xdr:rowOff>
              </to>
            </anchor>
          </objectPr>
        </oleObject>
      </mc:Choice>
      <mc:Fallback>
        <oleObject progId="AutoCAD.Drawing.15" shapeId="75779" r:id="rId8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/>
  <dimension ref="A2:Z807"/>
  <sheetViews>
    <sheetView zoomScale="75" zoomScaleNormal="75" workbookViewId="0">
      <selection activeCell="H31" sqref="H31"/>
    </sheetView>
  </sheetViews>
  <sheetFormatPr defaultColWidth="9" defaultRowHeight="21.9" customHeight="1"/>
  <cols>
    <col min="1" max="1" width="9.59765625" style="166" customWidth="1"/>
    <col min="2" max="8" width="9.5" style="157" customWidth="1"/>
    <col min="9" max="9" width="8.59765625" style="157" customWidth="1"/>
    <col min="10" max="10" width="4.59765625" style="158" customWidth="1"/>
    <col min="11" max="11" width="7.09765625" style="553" customWidth="1"/>
    <col min="12" max="12" width="7.09765625" style="269" customWidth="1"/>
    <col min="13" max="13" width="7.09765625" style="270" customWidth="1"/>
    <col min="14" max="14" width="7.09765625" style="554" customWidth="1"/>
    <col min="15" max="15" width="8.09765625" style="159" customWidth="1"/>
    <col min="16" max="22" width="7.59765625" style="272" customWidth="1"/>
    <col min="23" max="24" width="7.59765625" style="159" customWidth="1"/>
    <col min="25" max="25" width="7.59765625" style="158" customWidth="1"/>
    <col min="26" max="26" width="8.09765625" style="158" customWidth="1"/>
    <col min="27" max="16384" width="9" style="158"/>
  </cols>
  <sheetData>
    <row r="2" spans="1:26" ht="21.9" customHeight="1">
      <c r="A2" s="999" t="s">
        <v>496</v>
      </c>
      <c r="B2" s="999"/>
      <c r="C2" s="156"/>
      <c r="D2" s="156"/>
      <c r="E2" s="156"/>
      <c r="F2" s="156"/>
    </row>
    <row r="3" spans="1:26" ht="21.9" customHeight="1">
      <c r="A3" s="999" t="s">
        <v>436</v>
      </c>
      <c r="B3" s="999"/>
      <c r="C3" s="156"/>
      <c r="D3" s="156"/>
      <c r="E3" s="156"/>
      <c r="F3" s="156"/>
      <c r="M3" s="271"/>
      <c r="N3" s="555"/>
      <c r="O3" s="160"/>
      <c r="P3" s="273"/>
      <c r="Q3" s="273"/>
      <c r="R3" s="273"/>
      <c r="S3" s="273"/>
      <c r="T3" s="273"/>
      <c r="U3" s="273"/>
      <c r="V3" s="273"/>
      <c r="W3" s="198"/>
      <c r="X3" s="198"/>
    </row>
    <row r="4" spans="1:26" ht="21.9" customHeight="1">
      <c r="A4" s="83"/>
      <c r="B4" s="83"/>
      <c r="C4" s="156"/>
      <c r="D4" s="156"/>
      <c r="E4" s="156"/>
      <c r="F4" s="156"/>
      <c r="M4" s="271"/>
      <c r="N4" s="555"/>
      <c r="O4" s="160"/>
      <c r="P4" s="273"/>
      <c r="Q4" s="273"/>
      <c r="R4" s="273"/>
      <c r="S4" s="273"/>
      <c r="T4" s="273"/>
      <c r="U4" s="273"/>
      <c r="V4" s="273"/>
      <c r="W4" s="198"/>
      <c r="X4" s="198"/>
    </row>
    <row r="5" spans="1:26" ht="21.9" customHeight="1">
      <c r="A5" s="83"/>
      <c r="B5" s="83"/>
      <c r="C5" s="156"/>
      <c r="D5" s="156"/>
      <c r="E5" s="156"/>
      <c r="F5" s="156"/>
      <c r="M5" s="271"/>
      <c r="N5" s="555"/>
      <c r="O5" s="160"/>
      <c r="P5"/>
      <c r="Q5" s="273"/>
      <c r="R5" s="273"/>
      <c r="S5" s="273"/>
      <c r="T5" s="273"/>
      <c r="U5" s="273"/>
      <c r="V5" s="273"/>
      <c r="W5" s="198"/>
      <c r="X5" s="198"/>
    </row>
    <row r="6" spans="1:26" ht="21.9" customHeight="1">
      <c r="A6" s="83"/>
      <c r="B6" s="83"/>
      <c r="C6" s="156"/>
      <c r="D6" s="156"/>
      <c r="E6" s="156"/>
      <c r="F6" s="156"/>
      <c r="M6" s="271"/>
      <c r="N6" s="555"/>
      <c r="O6" s="160"/>
      <c r="P6" s="273"/>
      <c r="Q6" s="273"/>
      <c r="R6" s="273"/>
      <c r="S6" s="273"/>
      <c r="T6" s="273"/>
      <c r="U6" s="273"/>
      <c r="V6" s="273"/>
      <c r="W6" s="198"/>
      <c r="X6" s="198"/>
    </row>
    <row r="7" spans="1:26" ht="21.9" customHeight="1">
      <c r="A7" s="156"/>
      <c r="B7" s="156"/>
      <c r="C7" s="156"/>
      <c r="D7" s="156"/>
      <c r="E7" s="156"/>
      <c r="F7" s="156"/>
      <c r="P7"/>
    </row>
    <row r="8" spans="1:26" ht="21.9" customHeight="1">
      <c r="A8" s="156"/>
      <c r="B8" s="156"/>
      <c r="C8" s="156"/>
      <c r="D8" s="156"/>
      <c r="E8" s="156"/>
      <c r="F8" s="156"/>
    </row>
    <row r="9" spans="1:26" ht="21.9" customHeight="1">
      <c r="A9" s="157"/>
    </row>
    <row r="10" spans="1:26" ht="21.9" customHeight="1">
      <c r="A10" s="157"/>
    </row>
    <row r="11" spans="1:26" s="161" customFormat="1" ht="21.9" customHeight="1">
      <c r="A11" s="1000" t="s">
        <v>3884</v>
      </c>
      <c r="B11" s="1071" t="s">
        <v>4752</v>
      </c>
      <c r="C11" s="1072"/>
      <c r="D11" s="1072"/>
      <c r="E11" s="1072"/>
      <c r="F11" s="1072"/>
      <c r="G11" s="1072"/>
      <c r="H11" s="1072"/>
      <c r="I11" s="1072"/>
      <c r="J11" s="1069" t="s">
        <v>606</v>
      </c>
      <c r="K11" s="1052" t="s">
        <v>5074</v>
      </c>
      <c r="L11" s="1053"/>
      <c r="M11" s="1053"/>
      <c r="N11" s="1054"/>
      <c r="O11" s="1060" t="s">
        <v>5051</v>
      </c>
      <c r="P11" s="991" t="s">
        <v>5052</v>
      </c>
      <c r="Q11" s="992"/>
      <c r="R11" s="992"/>
      <c r="S11" s="992"/>
      <c r="T11" s="992"/>
      <c r="U11" s="992"/>
      <c r="V11" s="992"/>
      <c r="W11" s="992"/>
      <c r="X11" s="992"/>
      <c r="Y11" s="992"/>
      <c r="Z11" s="993"/>
    </row>
    <row r="12" spans="1:26" s="161" customFormat="1" ht="15" customHeight="1">
      <c r="A12" s="1000"/>
      <c r="B12" s="1007" t="s">
        <v>588</v>
      </c>
      <c r="C12" s="1007" t="s">
        <v>589</v>
      </c>
      <c r="D12" s="1007" t="s">
        <v>1450</v>
      </c>
      <c r="E12" s="1007" t="s">
        <v>437</v>
      </c>
      <c r="F12" s="1007" t="s">
        <v>438</v>
      </c>
      <c r="G12" s="1007" t="s">
        <v>590</v>
      </c>
      <c r="H12" s="1007" t="s">
        <v>591</v>
      </c>
      <c r="I12" s="1007" t="s">
        <v>2881</v>
      </c>
      <c r="J12" s="1070"/>
      <c r="K12" s="85" t="s">
        <v>1450</v>
      </c>
      <c r="L12" s="225" t="s">
        <v>5075</v>
      </c>
      <c r="M12" s="225" t="s">
        <v>607</v>
      </c>
      <c r="N12" s="104" t="s">
        <v>608</v>
      </c>
      <c r="O12" s="1014"/>
      <c r="P12" s="994" t="s">
        <v>475</v>
      </c>
      <c r="Q12" s="995"/>
      <c r="R12" s="995"/>
      <c r="S12" s="995"/>
      <c r="T12" s="995"/>
      <c r="U12" s="995"/>
      <c r="V12" s="995"/>
      <c r="W12" s="995"/>
      <c r="X12" s="995"/>
      <c r="Y12" s="995"/>
      <c r="Z12" s="996"/>
    </row>
    <row r="13" spans="1:26" s="162" customFormat="1" ht="15" customHeight="1">
      <c r="A13" s="1000"/>
      <c r="B13" s="1007"/>
      <c r="C13" s="1007"/>
      <c r="D13" s="1007"/>
      <c r="E13" s="1007"/>
      <c r="F13" s="1007"/>
      <c r="G13" s="1007"/>
      <c r="H13" s="1007"/>
      <c r="I13" s="1007"/>
      <c r="J13" s="1070"/>
      <c r="K13" s="86" t="s">
        <v>5076</v>
      </c>
      <c r="L13" s="265" t="s">
        <v>5077</v>
      </c>
      <c r="M13" s="265" t="s">
        <v>609</v>
      </c>
      <c r="N13" s="105" t="s">
        <v>474</v>
      </c>
      <c r="O13" s="1014"/>
      <c r="P13" s="229" t="s">
        <v>476</v>
      </c>
      <c r="Q13" s="229" t="s">
        <v>477</v>
      </c>
      <c r="R13" s="274" t="s">
        <v>5045</v>
      </c>
      <c r="S13" s="274" t="s">
        <v>3925</v>
      </c>
      <c r="T13" s="274" t="s">
        <v>5046</v>
      </c>
      <c r="U13" s="274" t="s">
        <v>2202</v>
      </c>
      <c r="V13" s="274" t="s">
        <v>389</v>
      </c>
      <c r="W13" s="199" t="s">
        <v>5047</v>
      </c>
      <c r="X13" s="199" t="s">
        <v>5048</v>
      </c>
      <c r="Y13" s="199" t="s">
        <v>5049</v>
      </c>
      <c r="Z13" s="199" t="s">
        <v>5050</v>
      </c>
    </row>
    <row r="14" spans="1:26" ht="21.9" customHeight="1">
      <c r="A14" s="99" t="s">
        <v>2882</v>
      </c>
      <c r="B14" s="117" t="s">
        <v>1453</v>
      </c>
      <c r="C14" s="117" t="s">
        <v>978</v>
      </c>
      <c r="D14" s="117" t="s">
        <v>384</v>
      </c>
      <c r="E14" s="163" t="s">
        <v>979</v>
      </c>
      <c r="F14" s="117" t="s">
        <v>3311</v>
      </c>
      <c r="G14" s="117" t="s">
        <v>980</v>
      </c>
      <c r="H14" s="117" t="s">
        <v>981</v>
      </c>
      <c r="I14" s="117" t="s">
        <v>982</v>
      </c>
      <c r="J14" s="5" t="s">
        <v>3064</v>
      </c>
      <c r="K14" s="101">
        <f t="shared" ref="K14:K36" si="0">L14/M14</f>
        <v>1.4305555555555556</v>
      </c>
      <c r="L14" s="254">
        <v>20.6</v>
      </c>
      <c r="M14" s="254">
        <v>14.4</v>
      </c>
      <c r="N14" s="101">
        <f t="shared" ref="N14:N36" si="1">L14*M14</f>
        <v>296.64000000000004</v>
      </c>
      <c r="O14" s="101">
        <v>1.9</v>
      </c>
      <c r="P14" s="68">
        <v>1200</v>
      </c>
      <c r="Q14" s="68">
        <v>1250</v>
      </c>
      <c r="R14" s="68">
        <v>1250</v>
      </c>
      <c r="S14" s="68">
        <v>1180</v>
      </c>
      <c r="T14" s="68">
        <v>1400</v>
      </c>
      <c r="U14" s="68">
        <v>1330</v>
      </c>
      <c r="V14" s="68">
        <v>1330</v>
      </c>
      <c r="W14" s="68">
        <v>2200</v>
      </c>
      <c r="X14" s="68">
        <v>3000</v>
      </c>
      <c r="Y14" s="107"/>
      <c r="Z14" s="107"/>
    </row>
    <row r="15" spans="1:26" ht="21.9" customHeight="1">
      <c r="A15" s="99" t="s">
        <v>983</v>
      </c>
      <c r="B15" s="117" t="s">
        <v>2588</v>
      </c>
      <c r="C15" s="117" t="s">
        <v>1694</v>
      </c>
      <c r="D15" s="117" t="s">
        <v>1695</v>
      </c>
      <c r="E15" s="163" t="s">
        <v>1696</v>
      </c>
      <c r="F15" s="117" t="s">
        <v>1697</v>
      </c>
      <c r="G15" s="117" t="s">
        <v>1698</v>
      </c>
      <c r="H15" s="117" t="s">
        <v>4237</v>
      </c>
      <c r="I15" s="117" t="s">
        <v>4239</v>
      </c>
      <c r="J15" s="5" t="s">
        <v>4240</v>
      </c>
      <c r="K15" s="101">
        <f t="shared" si="0"/>
        <v>1.8670212765957448</v>
      </c>
      <c r="L15" s="254">
        <v>35.1</v>
      </c>
      <c r="M15" s="254">
        <v>18.8</v>
      </c>
      <c r="N15" s="101">
        <f t="shared" si="1"/>
        <v>659.88</v>
      </c>
      <c r="O15" s="101">
        <v>3.3</v>
      </c>
      <c r="P15" s="68">
        <v>1200</v>
      </c>
      <c r="Q15" s="68">
        <v>1250</v>
      </c>
      <c r="R15" s="68">
        <v>1250</v>
      </c>
      <c r="S15" s="68">
        <v>1170</v>
      </c>
      <c r="T15" s="68">
        <v>1560</v>
      </c>
      <c r="U15" s="68">
        <v>1460</v>
      </c>
      <c r="V15" s="68">
        <v>1460</v>
      </c>
      <c r="W15" s="68">
        <v>1950</v>
      </c>
      <c r="X15" s="68">
        <v>3250</v>
      </c>
      <c r="Y15" s="107"/>
      <c r="Z15" s="107"/>
    </row>
    <row r="16" spans="1:26" ht="21.9" customHeight="1">
      <c r="A16" s="99" t="s">
        <v>984</v>
      </c>
      <c r="B16" s="722" t="s">
        <v>4241</v>
      </c>
      <c r="C16" s="722" t="s">
        <v>4242</v>
      </c>
      <c r="D16" s="722" t="s">
        <v>241</v>
      </c>
      <c r="E16" s="679" t="s">
        <v>242</v>
      </c>
      <c r="F16" s="722" t="s">
        <v>243</v>
      </c>
      <c r="G16" s="722" t="s">
        <v>244</v>
      </c>
      <c r="H16" s="722" t="s">
        <v>3999</v>
      </c>
      <c r="I16" s="722" t="s">
        <v>4000</v>
      </c>
      <c r="J16" s="38" t="s">
        <v>4790</v>
      </c>
      <c r="K16" s="477">
        <f t="shared" si="0"/>
        <v>1.2086614173228347</v>
      </c>
      <c r="L16" s="720">
        <v>30.7</v>
      </c>
      <c r="M16" s="720">
        <v>25.4</v>
      </c>
      <c r="N16" s="477">
        <f t="shared" si="1"/>
        <v>779.78</v>
      </c>
      <c r="O16" s="477">
        <v>4.0999999999999996</v>
      </c>
      <c r="P16" s="534">
        <v>1700</v>
      </c>
      <c r="Q16" s="534"/>
      <c r="R16" s="534">
        <v>1600</v>
      </c>
      <c r="S16" s="534">
        <v>1510</v>
      </c>
      <c r="T16" s="534">
        <v>2000</v>
      </c>
      <c r="U16" s="534">
        <v>1890</v>
      </c>
      <c r="V16" s="534">
        <v>1890</v>
      </c>
      <c r="W16" s="534"/>
      <c r="X16" s="534"/>
      <c r="Y16" s="801"/>
      <c r="Z16" s="801"/>
    </row>
    <row r="17" spans="1:26" ht="21.9" customHeight="1">
      <c r="A17" s="99" t="s">
        <v>985</v>
      </c>
      <c r="B17" s="722" t="s">
        <v>2985</v>
      </c>
      <c r="C17" s="722" t="s">
        <v>802</v>
      </c>
      <c r="D17" s="722" t="s">
        <v>2636</v>
      </c>
      <c r="E17" s="679" t="s">
        <v>4238</v>
      </c>
      <c r="F17" s="722" t="s">
        <v>803</v>
      </c>
      <c r="G17" s="722" t="s">
        <v>804</v>
      </c>
      <c r="H17" s="722" t="s">
        <v>805</v>
      </c>
      <c r="I17" s="722" t="s">
        <v>806</v>
      </c>
      <c r="J17" s="38" t="s">
        <v>4240</v>
      </c>
      <c r="K17" s="477">
        <f t="shared" si="0"/>
        <v>1.56</v>
      </c>
      <c r="L17" s="720">
        <v>39</v>
      </c>
      <c r="M17" s="720">
        <v>25</v>
      </c>
      <c r="N17" s="477">
        <f t="shared" si="1"/>
        <v>975</v>
      </c>
      <c r="O17" s="477">
        <v>4.9000000000000004</v>
      </c>
      <c r="P17" s="534">
        <v>1290</v>
      </c>
      <c r="Q17" s="534">
        <v>1350</v>
      </c>
      <c r="R17" s="534">
        <v>1350</v>
      </c>
      <c r="S17" s="534">
        <v>1270</v>
      </c>
      <c r="T17" s="534">
        <v>1700</v>
      </c>
      <c r="U17" s="534">
        <v>1600</v>
      </c>
      <c r="V17" s="534">
        <v>1600</v>
      </c>
      <c r="W17" s="534">
        <v>2400</v>
      </c>
      <c r="X17" s="534">
        <v>2750</v>
      </c>
      <c r="Y17" s="801"/>
      <c r="Z17" s="801"/>
    </row>
    <row r="18" spans="1:26" ht="21.9" customHeight="1">
      <c r="A18" s="99" t="s">
        <v>2714</v>
      </c>
      <c r="B18" s="117" t="s">
        <v>807</v>
      </c>
      <c r="C18" s="117" t="s">
        <v>808</v>
      </c>
      <c r="D18" s="117" t="s">
        <v>809</v>
      </c>
      <c r="E18" s="163" t="s">
        <v>4238</v>
      </c>
      <c r="F18" s="117" t="s">
        <v>810</v>
      </c>
      <c r="G18" s="117" t="s">
        <v>2636</v>
      </c>
      <c r="H18" s="117" t="s">
        <v>811</v>
      </c>
      <c r="I18" s="117" t="s">
        <v>812</v>
      </c>
      <c r="J18" s="5" t="s">
        <v>4240</v>
      </c>
      <c r="K18" s="556">
        <f t="shared" si="0"/>
        <v>0.34050632911392403</v>
      </c>
      <c r="L18" s="254">
        <v>26.9</v>
      </c>
      <c r="M18" s="254">
        <v>79</v>
      </c>
      <c r="N18" s="101">
        <f t="shared" si="1"/>
        <v>2125.1</v>
      </c>
      <c r="O18" s="101">
        <v>10.5</v>
      </c>
      <c r="P18" s="68">
        <v>6000</v>
      </c>
      <c r="Q18" s="68"/>
      <c r="R18" s="68">
        <v>5500</v>
      </c>
      <c r="S18" s="68">
        <v>5200</v>
      </c>
      <c r="T18" s="68">
        <v>6600</v>
      </c>
      <c r="U18" s="68">
        <v>6260</v>
      </c>
      <c r="V18" s="68">
        <v>6260</v>
      </c>
      <c r="W18" s="68"/>
      <c r="X18" s="68"/>
      <c r="Y18" s="107"/>
      <c r="Z18" s="107"/>
    </row>
    <row r="19" spans="1:26" ht="21.9" customHeight="1">
      <c r="A19" s="99" t="s">
        <v>5000</v>
      </c>
      <c r="B19" s="117" t="s">
        <v>807</v>
      </c>
      <c r="C19" s="117" t="s">
        <v>813</v>
      </c>
      <c r="D19" s="117" t="s">
        <v>814</v>
      </c>
      <c r="E19" s="163" t="str">
        <f>E17</f>
        <v>----</v>
      </c>
      <c r="F19" s="117" t="s">
        <v>815</v>
      </c>
      <c r="G19" s="117" t="s">
        <v>3932</v>
      </c>
      <c r="H19" s="117" t="s">
        <v>3933</v>
      </c>
      <c r="I19" s="117" t="s">
        <v>3934</v>
      </c>
      <c r="J19" s="5" t="s">
        <v>4995</v>
      </c>
      <c r="K19" s="556">
        <f>L19/M19</f>
        <v>0.32911392405063289</v>
      </c>
      <c r="L19" s="254">
        <v>26</v>
      </c>
      <c r="M19" s="254">
        <v>79</v>
      </c>
      <c r="N19" s="101">
        <f>L19*M19</f>
        <v>2054</v>
      </c>
      <c r="O19" s="101">
        <v>10</v>
      </c>
      <c r="P19" s="68">
        <v>6000</v>
      </c>
      <c r="Q19" s="68">
        <v>6000</v>
      </c>
      <c r="R19" s="68">
        <v>6000</v>
      </c>
      <c r="S19" s="68">
        <v>5660</v>
      </c>
      <c r="T19" s="68">
        <v>6700</v>
      </c>
      <c r="U19" s="68">
        <v>6360</v>
      </c>
      <c r="V19" s="68">
        <v>6360</v>
      </c>
      <c r="W19" s="68"/>
      <c r="X19" s="68"/>
      <c r="Y19" s="107"/>
      <c r="Z19" s="107"/>
    </row>
    <row r="20" spans="1:26" ht="21.9" customHeight="1">
      <c r="A20" s="99" t="s">
        <v>4999</v>
      </c>
      <c r="B20" s="722" t="s">
        <v>4996</v>
      </c>
      <c r="C20" s="722" t="s">
        <v>4997</v>
      </c>
      <c r="D20" s="722" t="s">
        <v>4998</v>
      </c>
      <c r="E20" s="679" t="str">
        <f>E18</f>
        <v>----</v>
      </c>
      <c r="F20" s="722" t="s">
        <v>272</v>
      </c>
      <c r="G20" s="722" t="s">
        <v>273</v>
      </c>
      <c r="H20" s="722" t="s">
        <v>4505</v>
      </c>
      <c r="I20" s="722" t="s">
        <v>4506</v>
      </c>
      <c r="J20" s="38" t="s">
        <v>4507</v>
      </c>
      <c r="K20" s="700">
        <f t="shared" si="0"/>
        <v>0.32974683544303801</v>
      </c>
      <c r="L20" s="720">
        <v>26.05</v>
      </c>
      <c r="M20" s="720">
        <v>79</v>
      </c>
      <c r="N20" s="477">
        <f t="shared" si="1"/>
        <v>2057.9500000000003</v>
      </c>
      <c r="O20" s="477">
        <v>10.5</v>
      </c>
      <c r="P20" s="534"/>
      <c r="Q20" s="534"/>
      <c r="R20" s="534">
        <v>6000</v>
      </c>
      <c r="S20" s="534">
        <v>5660</v>
      </c>
      <c r="T20" s="534">
        <v>6700</v>
      </c>
      <c r="U20" s="534">
        <v>6360</v>
      </c>
      <c r="V20" s="534">
        <v>6360</v>
      </c>
      <c r="W20" s="534"/>
      <c r="X20" s="534"/>
      <c r="Y20" s="801"/>
      <c r="Z20" s="801"/>
    </row>
    <row r="21" spans="1:26" ht="21.9" customHeight="1">
      <c r="A21" s="99" t="s">
        <v>4117</v>
      </c>
      <c r="B21" s="722" t="s">
        <v>1217</v>
      </c>
      <c r="C21" s="722" t="s">
        <v>1972</v>
      </c>
      <c r="D21" s="722" t="s">
        <v>2715</v>
      </c>
      <c r="E21" s="679" t="str">
        <f>E19</f>
        <v>----</v>
      </c>
      <c r="F21" s="722" t="s">
        <v>2716</v>
      </c>
      <c r="G21" s="722" t="s">
        <v>4508</v>
      </c>
      <c r="H21" s="722" t="s">
        <v>2946</v>
      </c>
      <c r="I21" s="722" t="s">
        <v>4510</v>
      </c>
      <c r="J21" s="38" t="s">
        <v>2515</v>
      </c>
      <c r="K21" s="700">
        <f t="shared" si="0"/>
        <v>0.36582278481012659</v>
      </c>
      <c r="L21" s="720">
        <v>28.9</v>
      </c>
      <c r="M21" s="720">
        <v>79</v>
      </c>
      <c r="N21" s="477">
        <f t="shared" si="1"/>
        <v>2283.1</v>
      </c>
      <c r="O21" s="477">
        <v>11.75</v>
      </c>
      <c r="P21" s="534">
        <v>5500</v>
      </c>
      <c r="Q21" s="534">
        <v>5500</v>
      </c>
      <c r="R21" s="534">
        <v>5500</v>
      </c>
      <c r="S21" s="534">
        <v>5180</v>
      </c>
      <c r="T21" s="534">
        <v>6700</v>
      </c>
      <c r="U21" s="534">
        <v>6330</v>
      </c>
      <c r="V21" s="534">
        <v>6330</v>
      </c>
      <c r="W21" s="534"/>
      <c r="X21" s="534"/>
      <c r="Y21" s="801"/>
      <c r="Z21" s="801"/>
    </row>
    <row r="22" spans="1:26" ht="21.9" customHeight="1">
      <c r="A22" s="99" t="s">
        <v>5001</v>
      </c>
      <c r="B22" s="117" t="s">
        <v>4878</v>
      </c>
      <c r="C22" s="117" t="s">
        <v>4511</v>
      </c>
      <c r="D22" s="117" t="s">
        <v>4512</v>
      </c>
      <c r="E22" s="163" t="s">
        <v>4509</v>
      </c>
      <c r="F22" s="117" t="s">
        <v>4513</v>
      </c>
      <c r="G22" s="117" t="s">
        <v>4512</v>
      </c>
      <c r="H22" s="117" t="s">
        <v>4514</v>
      </c>
      <c r="I22" s="117" t="s">
        <v>4515</v>
      </c>
      <c r="J22" s="5" t="s">
        <v>2515</v>
      </c>
      <c r="K22" s="101">
        <f t="shared" si="0"/>
        <v>1.1486486486486487</v>
      </c>
      <c r="L22" s="254">
        <v>42.5</v>
      </c>
      <c r="M22" s="254">
        <v>37</v>
      </c>
      <c r="N22" s="101">
        <f t="shared" si="1"/>
        <v>1572.5</v>
      </c>
      <c r="O22" s="101">
        <v>8.8000000000000007</v>
      </c>
      <c r="P22" s="68">
        <v>1930</v>
      </c>
      <c r="Q22" s="68">
        <v>2010</v>
      </c>
      <c r="R22" s="68">
        <v>2010</v>
      </c>
      <c r="S22" s="68">
        <v>1880</v>
      </c>
      <c r="T22" s="68">
        <v>2300</v>
      </c>
      <c r="U22" s="68">
        <v>2160</v>
      </c>
      <c r="V22" s="68">
        <v>2160</v>
      </c>
      <c r="W22" s="68">
        <v>3500</v>
      </c>
      <c r="X22" s="68">
        <v>4000</v>
      </c>
      <c r="Y22" s="107"/>
      <c r="Z22" s="107"/>
    </row>
    <row r="23" spans="1:26" ht="21.9" customHeight="1">
      <c r="A23" s="99" t="s">
        <v>4118</v>
      </c>
      <c r="B23" s="117" t="s">
        <v>4878</v>
      </c>
      <c r="C23" s="117" t="s">
        <v>4516</v>
      </c>
      <c r="D23" s="117" t="s">
        <v>4512</v>
      </c>
      <c r="E23" s="163" t="s">
        <v>4509</v>
      </c>
      <c r="F23" s="117" t="s">
        <v>4517</v>
      </c>
      <c r="G23" s="117" t="s">
        <v>4512</v>
      </c>
      <c r="H23" s="117" t="s">
        <v>4514</v>
      </c>
      <c r="I23" s="117" t="s">
        <v>4518</v>
      </c>
      <c r="J23" s="5" t="s">
        <v>2515</v>
      </c>
      <c r="K23" s="101">
        <f t="shared" si="0"/>
        <v>1.1486486486486487</v>
      </c>
      <c r="L23" s="254">
        <v>42.5</v>
      </c>
      <c r="M23" s="254">
        <v>37</v>
      </c>
      <c r="N23" s="101">
        <f t="shared" si="1"/>
        <v>1572.5</v>
      </c>
      <c r="O23" s="101">
        <v>8.1</v>
      </c>
      <c r="P23" s="68">
        <v>1930</v>
      </c>
      <c r="Q23" s="68">
        <v>2000</v>
      </c>
      <c r="R23" s="68">
        <v>2000</v>
      </c>
      <c r="S23" s="68">
        <v>1870</v>
      </c>
      <c r="T23" s="68">
        <v>2500</v>
      </c>
      <c r="U23" s="68">
        <v>2340</v>
      </c>
      <c r="V23" s="68">
        <v>2340</v>
      </c>
      <c r="W23" s="68">
        <v>3300</v>
      </c>
      <c r="X23" s="68">
        <v>4250</v>
      </c>
      <c r="Y23" s="107"/>
      <c r="Z23" s="107"/>
    </row>
    <row r="24" spans="1:26" ht="21.9" customHeight="1">
      <c r="A24" s="99" t="s">
        <v>4119</v>
      </c>
      <c r="B24" s="722" t="s">
        <v>4519</v>
      </c>
      <c r="C24" s="722" t="s">
        <v>4520</v>
      </c>
      <c r="D24" s="722" t="s">
        <v>4521</v>
      </c>
      <c r="E24" s="679" t="s">
        <v>4509</v>
      </c>
      <c r="F24" s="722" t="s">
        <v>4516</v>
      </c>
      <c r="G24" s="722" t="s">
        <v>4521</v>
      </c>
      <c r="H24" s="722" t="s">
        <v>1319</v>
      </c>
      <c r="I24" s="722" t="s">
        <v>1320</v>
      </c>
      <c r="J24" s="38" t="s">
        <v>2515</v>
      </c>
      <c r="K24" s="477">
        <f t="shared" si="0"/>
        <v>1.2</v>
      </c>
      <c r="L24" s="720">
        <v>48</v>
      </c>
      <c r="M24" s="720">
        <v>40</v>
      </c>
      <c r="N24" s="477">
        <f t="shared" si="1"/>
        <v>1920</v>
      </c>
      <c r="O24" s="477">
        <v>10</v>
      </c>
      <c r="P24" s="534">
        <v>1780</v>
      </c>
      <c r="Q24" s="534">
        <v>1850</v>
      </c>
      <c r="R24" s="534">
        <v>1850</v>
      </c>
      <c r="S24" s="534">
        <v>1730</v>
      </c>
      <c r="T24" s="534">
        <v>2300</v>
      </c>
      <c r="U24" s="534">
        <v>2150</v>
      </c>
      <c r="V24" s="534">
        <v>2150</v>
      </c>
      <c r="W24" s="534">
        <v>3500</v>
      </c>
      <c r="X24" s="534">
        <v>4300</v>
      </c>
      <c r="Y24" s="801"/>
      <c r="Z24" s="801"/>
    </row>
    <row r="25" spans="1:26" ht="21.9" customHeight="1">
      <c r="A25" s="99" t="s">
        <v>4120</v>
      </c>
      <c r="B25" s="722" t="s">
        <v>3759</v>
      </c>
      <c r="C25" s="722" t="s">
        <v>3760</v>
      </c>
      <c r="D25" s="722" t="s">
        <v>2787</v>
      </c>
      <c r="E25" s="679" t="s">
        <v>4509</v>
      </c>
      <c r="F25" s="722" t="s">
        <v>3761</v>
      </c>
      <c r="G25" s="722" t="s">
        <v>3762</v>
      </c>
      <c r="H25" s="722" t="s">
        <v>3020</v>
      </c>
      <c r="I25" s="722" t="s">
        <v>1321</v>
      </c>
      <c r="J25" s="38" t="s">
        <v>2515</v>
      </c>
      <c r="K25" s="700">
        <f t="shared" si="0"/>
        <v>0.45</v>
      </c>
      <c r="L25" s="720">
        <v>31.5</v>
      </c>
      <c r="M25" s="720">
        <v>70</v>
      </c>
      <c r="N25" s="477">
        <f t="shared" si="1"/>
        <v>2205</v>
      </c>
      <c r="O25" s="477">
        <v>12.5</v>
      </c>
      <c r="P25" s="534"/>
      <c r="Q25" s="534"/>
      <c r="R25" s="534">
        <v>4400</v>
      </c>
      <c r="S25" s="534">
        <v>4150</v>
      </c>
      <c r="T25" s="534">
        <v>6000</v>
      </c>
      <c r="U25" s="534">
        <v>5630</v>
      </c>
      <c r="V25" s="534">
        <v>5630</v>
      </c>
      <c r="W25" s="534"/>
      <c r="X25" s="534"/>
      <c r="Y25" s="801"/>
      <c r="Z25" s="801"/>
    </row>
    <row r="26" spans="1:26" ht="21.9" customHeight="1">
      <c r="A26" s="99" t="s">
        <v>4121</v>
      </c>
      <c r="B26" s="117" t="s">
        <v>1322</v>
      </c>
      <c r="C26" s="117" t="s">
        <v>1323</v>
      </c>
      <c r="D26" s="117" t="s">
        <v>486</v>
      </c>
      <c r="E26" s="163" t="s">
        <v>4509</v>
      </c>
      <c r="F26" s="117" t="s">
        <v>4297</v>
      </c>
      <c r="G26" s="117" t="s">
        <v>4298</v>
      </c>
      <c r="H26" s="117" t="s">
        <v>4299</v>
      </c>
      <c r="I26" s="117" t="s">
        <v>4300</v>
      </c>
      <c r="J26" s="5" t="s">
        <v>2515</v>
      </c>
      <c r="K26" s="556">
        <f t="shared" si="0"/>
        <v>0.57647058823529407</v>
      </c>
      <c r="L26" s="254">
        <v>49</v>
      </c>
      <c r="M26" s="254">
        <v>85</v>
      </c>
      <c r="N26" s="101">
        <f t="shared" si="1"/>
        <v>4165</v>
      </c>
      <c r="O26" s="101">
        <v>22</v>
      </c>
      <c r="P26" s="68">
        <v>3960</v>
      </c>
      <c r="Q26" s="68">
        <v>3960</v>
      </c>
      <c r="R26" s="68">
        <v>4130</v>
      </c>
      <c r="S26" s="68">
        <v>3850</v>
      </c>
      <c r="T26" s="68">
        <v>4900</v>
      </c>
      <c r="U26" s="68">
        <v>4590</v>
      </c>
      <c r="V26" s="68">
        <v>4590</v>
      </c>
      <c r="W26" s="68">
        <v>7000</v>
      </c>
      <c r="X26" s="68">
        <v>8400</v>
      </c>
      <c r="Y26" s="107"/>
      <c r="Z26" s="107"/>
    </row>
    <row r="27" spans="1:26" ht="21.9" customHeight="1">
      <c r="A27" s="99" t="s">
        <v>4122</v>
      </c>
      <c r="B27" s="117" t="s">
        <v>4301</v>
      </c>
      <c r="C27" s="117" t="s">
        <v>4302</v>
      </c>
      <c r="D27" s="117" t="s">
        <v>717</v>
      </c>
      <c r="E27" s="163" t="s">
        <v>4509</v>
      </c>
      <c r="F27" s="117" t="s">
        <v>718</v>
      </c>
      <c r="G27" s="117" t="s">
        <v>717</v>
      </c>
      <c r="H27" s="117" t="s">
        <v>719</v>
      </c>
      <c r="I27" s="117" t="s">
        <v>720</v>
      </c>
      <c r="J27" s="5" t="s">
        <v>2515</v>
      </c>
      <c r="K27" s="556">
        <f t="shared" si="0"/>
        <v>0.53944954128440359</v>
      </c>
      <c r="L27" s="254">
        <v>58.8</v>
      </c>
      <c r="M27" s="268">
        <v>109</v>
      </c>
      <c r="N27" s="101">
        <f t="shared" si="1"/>
        <v>6409.2</v>
      </c>
      <c r="O27" s="101">
        <v>33.299999999999997</v>
      </c>
      <c r="P27" s="68">
        <v>4000</v>
      </c>
      <c r="Q27" s="68">
        <v>4150</v>
      </c>
      <c r="R27" s="68">
        <v>4150</v>
      </c>
      <c r="S27" s="68">
        <v>3890</v>
      </c>
      <c r="T27" s="68">
        <v>5500</v>
      </c>
      <c r="U27" s="68">
        <v>5130</v>
      </c>
      <c r="V27" s="68">
        <v>5130</v>
      </c>
      <c r="W27" s="68"/>
      <c r="X27" s="68"/>
      <c r="Y27" s="107"/>
      <c r="Z27" s="107"/>
    </row>
    <row r="28" spans="1:26" ht="21.9" customHeight="1">
      <c r="A28" s="99" t="s">
        <v>4123</v>
      </c>
      <c r="B28" s="722" t="s">
        <v>1598</v>
      </c>
      <c r="C28" s="722" t="s">
        <v>1322</v>
      </c>
      <c r="D28" s="722" t="s">
        <v>2248</v>
      </c>
      <c r="E28" s="679" t="s">
        <v>4509</v>
      </c>
      <c r="F28" s="722" t="s">
        <v>2249</v>
      </c>
      <c r="G28" s="722" t="s">
        <v>4151</v>
      </c>
      <c r="H28" s="722" t="s">
        <v>2250</v>
      </c>
      <c r="I28" s="722" t="s">
        <v>2251</v>
      </c>
      <c r="J28" s="38" t="s">
        <v>2515</v>
      </c>
      <c r="K28" s="700">
        <f t="shared" si="0"/>
        <v>0.54749999999999999</v>
      </c>
      <c r="L28" s="720">
        <v>65.7</v>
      </c>
      <c r="M28" s="754">
        <v>120</v>
      </c>
      <c r="N28" s="477">
        <f t="shared" si="1"/>
        <v>7884</v>
      </c>
      <c r="O28" s="477">
        <v>40.4</v>
      </c>
      <c r="P28" s="534">
        <v>3690</v>
      </c>
      <c r="Q28" s="534"/>
      <c r="R28" s="534">
        <v>4400</v>
      </c>
      <c r="S28" s="534">
        <v>4100</v>
      </c>
      <c r="T28" s="534">
        <v>5600</v>
      </c>
      <c r="U28" s="534">
        <v>5210</v>
      </c>
      <c r="V28" s="534">
        <v>5210</v>
      </c>
      <c r="W28" s="534"/>
      <c r="X28" s="534"/>
      <c r="Y28" s="801"/>
      <c r="Z28" s="801"/>
    </row>
    <row r="29" spans="1:26" ht="21.9" customHeight="1">
      <c r="A29" s="99" t="s">
        <v>4124</v>
      </c>
      <c r="B29" s="722" t="s">
        <v>1598</v>
      </c>
      <c r="C29" s="722" t="s">
        <v>2252</v>
      </c>
      <c r="D29" s="722" t="s">
        <v>2248</v>
      </c>
      <c r="E29" s="679" t="s">
        <v>4509</v>
      </c>
      <c r="F29" s="722" t="s">
        <v>2253</v>
      </c>
      <c r="G29" s="722" t="s">
        <v>4151</v>
      </c>
      <c r="H29" s="722" t="s">
        <v>2254</v>
      </c>
      <c r="I29" s="722" t="s">
        <v>2251</v>
      </c>
      <c r="J29" s="38" t="s">
        <v>2515</v>
      </c>
      <c r="K29" s="700">
        <f t="shared" si="0"/>
        <v>0.57203389830508478</v>
      </c>
      <c r="L29" s="720">
        <v>67.5</v>
      </c>
      <c r="M29" s="754">
        <v>118</v>
      </c>
      <c r="N29" s="477">
        <f t="shared" si="1"/>
        <v>7965</v>
      </c>
      <c r="O29" s="477">
        <v>41</v>
      </c>
      <c r="P29" s="534">
        <v>4220</v>
      </c>
      <c r="Q29" s="534">
        <v>4220</v>
      </c>
      <c r="R29" s="534">
        <v>4220</v>
      </c>
      <c r="S29" s="534">
        <v>3930</v>
      </c>
      <c r="T29" s="534">
        <v>6000</v>
      </c>
      <c r="U29" s="534">
        <v>5540</v>
      </c>
      <c r="V29" s="534">
        <v>5540</v>
      </c>
      <c r="W29" s="534"/>
      <c r="X29" s="534"/>
      <c r="Y29" s="801"/>
      <c r="Z29" s="801"/>
    </row>
    <row r="30" spans="1:26" ht="21.9" customHeight="1">
      <c r="A30" s="99" t="s">
        <v>4125</v>
      </c>
      <c r="B30" s="117" t="s">
        <v>1598</v>
      </c>
      <c r="C30" s="117" t="s">
        <v>2255</v>
      </c>
      <c r="D30" s="117" t="s">
        <v>2248</v>
      </c>
      <c r="E30" s="163" t="s">
        <v>4509</v>
      </c>
      <c r="F30" s="117" t="s">
        <v>2249</v>
      </c>
      <c r="G30" s="117" t="s">
        <v>4151</v>
      </c>
      <c r="H30" s="117" t="s">
        <v>2256</v>
      </c>
      <c r="I30" s="117" t="s">
        <v>4779</v>
      </c>
      <c r="J30" s="5" t="s">
        <v>2515</v>
      </c>
      <c r="K30" s="556">
        <f t="shared" si="0"/>
        <v>0.57203389830508478</v>
      </c>
      <c r="L30" s="254">
        <v>67.5</v>
      </c>
      <c r="M30" s="268">
        <v>118</v>
      </c>
      <c r="N30" s="101">
        <f t="shared" si="1"/>
        <v>7965</v>
      </c>
      <c r="O30" s="101">
        <v>41</v>
      </c>
      <c r="P30" s="68"/>
      <c r="Q30" s="68"/>
      <c r="R30" s="68">
        <v>4200</v>
      </c>
      <c r="S30" s="68">
        <v>3920</v>
      </c>
      <c r="T30" s="68">
        <v>6000</v>
      </c>
      <c r="U30" s="68">
        <v>5540</v>
      </c>
      <c r="V30" s="68">
        <v>5540</v>
      </c>
      <c r="W30" s="68"/>
      <c r="X30" s="68"/>
      <c r="Y30" s="107"/>
      <c r="Z30" s="107"/>
    </row>
    <row r="31" spans="1:26" ht="21.9" customHeight="1">
      <c r="A31" s="99" t="s">
        <v>5102</v>
      </c>
      <c r="B31" s="722" t="s">
        <v>4780</v>
      </c>
      <c r="C31" s="722" t="s">
        <v>4781</v>
      </c>
      <c r="D31" s="722" t="s">
        <v>4782</v>
      </c>
      <c r="E31" s="679" t="s">
        <v>4509</v>
      </c>
      <c r="F31" s="722" t="s">
        <v>4783</v>
      </c>
      <c r="G31" s="722" t="s">
        <v>4784</v>
      </c>
      <c r="H31" s="722" t="s">
        <v>4785</v>
      </c>
      <c r="I31" s="722" t="s">
        <v>720</v>
      </c>
      <c r="J31" s="38" t="s">
        <v>2515</v>
      </c>
      <c r="K31" s="700">
        <f t="shared" si="0"/>
        <v>0.55737704918032782</v>
      </c>
      <c r="L31" s="720">
        <v>68</v>
      </c>
      <c r="M31" s="754">
        <v>122</v>
      </c>
      <c r="N31" s="477">
        <f t="shared" si="1"/>
        <v>8296</v>
      </c>
      <c r="O31" s="477">
        <v>43</v>
      </c>
      <c r="P31" s="534">
        <v>3630</v>
      </c>
      <c r="Q31" s="534">
        <v>3630</v>
      </c>
      <c r="R31" s="534">
        <v>3630</v>
      </c>
      <c r="S31" s="534">
        <v>3420</v>
      </c>
      <c r="T31" s="534">
        <v>5600</v>
      </c>
      <c r="U31" s="534">
        <v>5210</v>
      </c>
      <c r="V31" s="534">
        <v>5210</v>
      </c>
      <c r="W31" s="534"/>
      <c r="X31" s="534"/>
      <c r="Y31" s="801"/>
      <c r="Z31" s="801"/>
    </row>
    <row r="32" spans="1:26" ht="21.9" customHeight="1">
      <c r="A32" s="99" t="s">
        <v>5103</v>
      </c>
      <c r="B32" s="722" t="s">
        <v>4780</v>
      </c>
      <c r="C32" s="722" t="s">
        <v>4781</v>
      </c>
      <c r="D32" s="722" t="s">
        <v>4786</v>
      </c>
      <c r="E32" s="679" t="s">
        <v>4509</v>
      </c>
      <c r="F32" s="722" t="s">
        <v>4783</v>
      </c>
      <c r="G32" s="722" t="s">
        <v>4784</v>
      </c>
      <c r="H32" s="722" t="s">
        <v>4787</v>
      </c>
      <c r="I32" s="722" t="s">
        <v>720</v>
      </c>
      <c r="J32" s="38" t="s">
        <v>2515</v>
      </c>
      <c r="K32" s="700">
        <f t="shared" si="0"/>
        <v>0.65673076923076923</v>
      </c>
      <c r="L32" s="720">
        <v>68.3</v>
      </c>
      <c r="M32" s="754">
        <v>104</v>
      </c>
      <c r="N32" s="477">
        <f t="shared" si="1"/>
        <v>7103.2</v>
      </c>
      <c r="O32" s="477">
        <v>37</v>
      </c>
      <c r="P32" s="534">
        <v>3400</v>
      </c>
      <c r="Q32" s="534">
        <v>3550</v>
      </c>
      <c r="R32" s="534">
        <v>3550</v>
      </c>
      <c r="S32" s="534">
        <v>3320</v>
      </c>
      <c r="T32" s="534">
        <v>4700</v>
      </c>
      <c r="U32" s="534">
        <v>4370</v>
      </c>
      <c r="V32" s="534">
        <v>4370</v>
      </c>
      <c r="W32" s="534"/>
      <c r="X32" s="534"/>
      <c r="Y32" s="801"/>
      <c r="Z32" s="801"/>
    </row>
    <row r="33" spans="1:26" ht="21.9" customHeight="1">
      <c r="A33" s="99" t="s">
        <v>5104</v>
      </c>
      <c r="B33" s="117" t="s">
        <v>4788</v>
      </c>
      <c r="C33" s="117" t="s">
        <v>4780</v>
      </c>
      <c r="D33" s="117" t="s">
        <v>4680</v>
      </c>
      <c r="E33" s="163" t="s">
        <v>4509</v>
      </c>
      <c r="F33" s="117" t="s">
        <v>4681</v>
      </c>
      <c r="G33" s="117" t="s">
        <v>4680</v>
      </c>
      <c r="H33" s="117" t="s">
        <v>4921</v>
      </c>
      <c r="I33" s="117" t="s">
        <v>1207</v>
      </c>
      <c r="J33" s="5" t="s">
        <v>2515</v>
      </c>
      <c r="K33" s="556">
        <f t="shared" si="0"/>
        <v>0.52653061224489794</v>
      </c>
      <c r="L33" s="254">
        <v>77.400000000000006</v>
      </c>
      <c r="M33" s="268">
        <v>147</v>
      </c>
      <c r="N33" s="101">
        <f t="shared" si="1"/>
        <v>11377.800000000001</v>
      </c>
      <c r="O33" s="101">
        <v>60</v>
      </c>
      <c r="P33" s="68">
        <v>4690</v>
      </c>
      <c r="Q33" s="68">
        <v>4900</v>
      </c>
      <c r="R33" s="68">
        <v>4900</v>
      </c>
      <c r="S33" s="68">
        <v>4540</v>
      </c>
      <c r="T33" s="68">
        <v>6100</v>
      </c>
      <c r="U33" s="68">
        <v>5660</v>
      </c>
      <c r="V33" s="68">
        <v>5660</v>
      </c>
      <c r="W33" s="68"/>
      <c r="X33" s="68"/>
      <c r="Y33" s="107"/>
      <c r="Z33" s="107"/>
    </row>
    <row r="34" spans="1:26" ht="21.9" customHeight="1">
      <c r="A34" s="99" t="s">
        <v>5105</v>
      </c>
      <c r="B34" s="722" t="s">
        <v>1208</v>
      </c>
      <c r="C34" s="722" t="s">
        <v>1209</v>
      </c>
      <c r="D34" s="722" t="s">
        <v>1121</v>
      </c>
      <c r="E34" s="679" t="s">
        <v>1122</v>
      </c>
      <c r="F34" s="722" t="s">
        <v>4646</v>
      </c>
      <c r="G34" s="722" t="s">
        <v>4647</v>
      </c>
      <c r="H34" s="722" t="s">
        <v>1636</v>
      </c>
      <c r="I34" s="722" t="s">
        <v>1637</v>
      </c>
      <c r="J34" s="38" t="s">
        <v>1638</v>
      </c>
      <c r="K34" s="700">
        <f t="shared" si="0"/>
        <v>0.37444444444444447</v>
      </c>
      <c r="L34" s="720">
        <v>67.400000000000006</v>
      </c>
      <c r="M34" s="754">
        <v>180</v>
      </c>
      <c r="N34" s="477">
        <f t="shared" si="1"/>
        <v>12132.000000000002</v>
      </c>
      <c r="O34" s="477">
        <v>62.5</v>
      </c>
      <c r="P34" s="534"/>
      <c r="Q34" s="534"/>
      <c r="R34" s="534">
        <v>6400</v>
      </c>
      <c r="S34" s="534">
        <v>5970</v>
      </c>
      <c r="T34" s="534">
        <v>7200</v>
      </c>
      <c r="U34" s="534">
        <v>6760</v>
      </c>
      <c r="V34" s="534">
        <v>6760</v>
      </c>
      <c r="W34" s="534"/>
      <c r="X34" s="534"/>
      <c r="Y34" s="801"/>
      <c r="Z34" s="801"/>
    </row>
    <row r="35" spans="1:26" ht="21.9" customHeight="1">
      <c r="A35" s="99" t="s">
        <v>5106</v>
      </c>
      <c r="B35" s="722" t="s">
        <v>1639</v>
      </c>
      <c r="C35" s="722" t="s">
        <v>1640</v>
      </c>
      <c r="D35" s="722" t="s">
        <v>1641</v>
      </c>
      <c r="E35" s="679" t="s">
        <v>1122</v>
      </c>
      <c r="F35" s="722" t="s">
        <v>4646</v>
      </c>
      <c r="G35" s="722" t="s">
        <v>4647</v>
      </c>
      <c r="H35" s="722" t="s">
        <v>3751</v>
      </c>
      <c r="I35" s="722" t="s">
        <v>1637</v>
      </c>
      <c r="J35" s="38" t="s">
        <v>1638</v>
      </c>
      <c r="K35" s="700">
        <f t="shared" si="0"/>
        <v>0.28242677824267781</v>
      </c>
      <c r="L35" s="720">
        <v>67.5</v>
      </c>
      <c r="M35" s="754">
        <v>239</v>
      </c>
      <c r="N35" s="477">
        <f t="shared" si="1"/>
        <v>16132.5</v>
      </c>
      <c r="O35" s="477">
        <v>82.6</v>
      </c>
      <c r="P35" s="534"/>
      <c r="Q35" s="534"/>
      <c r="R35" s="534">
        <v>8600</v>
      </c>
      <c r="S35" s="534">
        <v>8010</v>
      </c>
      <c r="T35" s="534">
        <v>13000</v>
      </c>
      <c r="U35" s="534">
        <v>11940</v>
      </c>
      <c r="V35" s="534">
        <v>11940</v>
      </c>
      <c r="W35" s="534"/>
      <c r="X35" s="534"/>
      <c r="Y35" s="801"/>
      <c r="Z35" s="801"/>
    </row>
    <row r="36" spans="1:26" ht="21.9" customHeight="1">
      <c r="A36" s="99" t="s">
        <v>5107</v>
      </c>
      <c r="B36" s="117" t="s">
        <v>3752</v>
      </c>
      <c r="C36" s="117" t="s">
        <v>3753</v>
      </c>
      <c r="D36" s="117" t="s">
        <v>3754</v>
      </c>
      <c r="E36" s="163" t="s">
        <v>1122</v>
      </c>
      <c r="F36" s="117" t="s">
        <v>3755</v>
      </c>
      <c r="G36" s="117" t="s">
        <v>3756</v>
      </c>
      <c r="H36" s="117" t="s">
        <v>3757</v>
      </c>
      <c r="I36" s="117" t="s">
        <v>3758</v>
      </c>
      <c r="J36" s="5" t="s">
        <v>1638</v>
      </c>
      <c r="K36" s="556">
        <f t="shared" si="0"/>
        <v>0.28638297872340424</v>
      </c>
      <c r="L36" s="254">
        <v>67.3</v>
      </c>
      <c r="M36" s="268">
        <v>235</v>
      </c>
      <c r="N36" s="101">
        <f t="shared" si="1"/>
        <v>15815.5</v>
      </c>
      <c r="O36" s="101">
        <v>80.7</v>
      </c>
      <c r="P36" s="68"/>
      <c r="Q36" s="68"/>
      <c r="R36" s="68">
        <v>7360</v>
      </c>
      <c r="S36" s="68">
        <v>6920</v>
      </c>
      <c r="T36" s="68">
        <v>9200</v>
      </c>
      <c r="U36" s="68">
        <v>8650</v>
      </c>
      <c r="V36" s="68">
        <v>8650</v>
      </c>
      <c r="W36" s="68"/>
      <c r="X36" s="68"/>
      <c r="Y36" s="107"/>
      <c r="Z36" s="107"/>
    </row>
    <row r="37" spans="1:26" ht="21.9" customHeight="1">
      <c r="A37" s="165"/>
      <c r="B37" s="165"/>
      <c r="C37" s="165"/>
      <c r="D37" s="165"/>
      <c r="E37" s="165"/>
      <c r="F37" s="165"/>
      <c r="G37" s="165"/>
      <c r="H37" s="165"/>
      <c r="I37" s="165"/>
    </row>
    <row r="38" spans="1:26" ht="21.9" customHeight="1">
      <c r="A38" s="165"/>
      <c r="B38" s="165"/>
      <c r="C38" s="165"/>
      <c r="D38" s="165"/>
      <c r="E38" s="165"/>
      <c r="F38" s="165"/>
      <c r="G38" s="165"/>
      <c r="H38" s="165"/>
      <c r="I38" s="165"/>
    </row>
    <row r="39" spans="1:26" ht="21.9" customHeight="1">
      <c r="A39" s="165"/>
      <c r="B39" s="165"/>
      <c r="C39" s="165"/>
      <c r="D39" s="165"/>
      <c r="E39" s="165"/>
      <c r="F39" s="165"/>
      <c r="G39" s="165"/>
      <c r="H39" s="165"/>
      <c r="I39" s="165"/>
    </row>
    <row r="40" spans="1:26" ht="21.9" customHeight="1">
      <c r="A40" s="165"/>
      <c r="B40" s="165"/>
      <c r="C40" s="165"/>
      <c r="D40" s="165"/>
      <c r="E40" s="165"/>
      <c r="F40" s="165"/>
      <c r="G40" s="165"/>
      <c r="H40" s="165"/>
      <c r="I40" s="165"/>
    </row>
    <row r="41" spans="1:26" ht="21.9" customHeight="1">
      <c r="A41" s="165"/>
      <c r="B41" s="165"/>
      <c r="C41" s="165"/>
      <c r="D41" s="165"/>
      <c r="E41" s="165"/>
      <c r="F41" s="165"/>
      <c r="G41" s="165"/>
      <c r="H41" s="165"/>
      <c r="I41" s="165"/>
    </row>
    <row r="42" spans="1:26" ht="21.9" customHeight="1">
      <c r="A42" s="165"/>
      <c r="B42" s="165"/>
      <c r="C42" s="165"/>
      <c r="D42" s="165"/>
      <c r="E42" s="165"/>
      <c r="F42" s="165"/>
      <c r="G42" s="165"/>
      <c r="H42" s="165"/>
      <c r="I42" s="165"/>
    </row>
    <row r="43" spans="1:26" ht="21.9" customHeight="1">
      <c r="A43" s="165"/>
      <c r="B43" s="165"/>
      <c r="C43" s="165"/>
      <c r="D43" s="165"/>
      <c r="E43" s="165"/>
      <c r="F43" s="165"/>
      <c r="G43" s="165"/>
      <c r="H43" s="165"/>
      <c r="I43" s="165"/>
    </row>
    <row r="44" spans="1:26" ht="21.9" customHeight="1">
      <c r="A44" s="165"/>
      <c r="B44" s="165"/>
      <c r="C44" s="165"/>
      <c r="D44" s="165"/>
      <c r="E44" s="165"/>
      <c r="F44" s="165"/>
      <c r="G44" s="165"/>
      <c r="H44" s="165"/>
      <c r="I44" s="165"/>
    </row>
    <row r="45" spans="1:26" ht="21.9" customHeight="1">
      <c r="A45" s="165"/>
      <c r="B45" s="165"/>
      <c r="C45" s="165"/>
      <c r="D45" s="165"/>
      <c r="E45" s="165"/>
      <c r="F45" s="165"/>
      <c r="G45" s="165"/>
      <c r="H45" s="165"/>
      <c r="I45" s="165"/>
    </row>
    <row r="46" spans="1:26" ht="21.9" customHeight="1">
      <c r="A46" s="165"/>
      <c r="B46" s="165"/>
      <c r="C46" s="165"/>
      <c r="D46" s="165"/>
      <c r="E46" s="165"/>
      <c r="F46" s="165"/>
      <c r="G46" s="165"/>
      <c r="H46" s="165"/>
      <c r="I46" s="165"/>
    </row>
    <row r="47" spans="1:26" ht="21.9" customHeight="1">
      <c r="A47" s="165"/>
      <c r="B47" s="165"/>
      <c r="C47" s="165"/>
      <c r="D47" s="165"/>
      <c r="E47" s="165"/>
      <c r="F47" s="165"/>
      <c r="G47" s="165"/>
      <c r="H47" s="165"/>
      <c r="I47" s="165"/>
    </row>
    <row r="48" spans="1:26" ht="21.9" customHeight="1">
      <c r="A48" s="165"/>
      <c r="B48" s="165"/>
      <c r="C48" s="165"/>
      <c r="D48" s="165"/>
      <c r="E48" s="165"/>
      <c r="F48" s="165"/>
      <c r="G48" s="165"/>
      <c r="H48" s="165"/>
      <c r="I48" s="165"/>
    </row>
    <row r="49" spans="1:9" ht="21.9" customHeight="1">
      <c r="A49" s="165"/>
      <c r="B49" s="165"/>
      <c r="C49" s="165"/>
      <c r="D49" s="165"/>
      <c r="E49" s="165"/>
      <c r="F49" s="165"/>
      <c r="G49" s="165"/>
      <c r="H49" s="165"/>
      <c r="I49" s="165"/>
    </row>
    <row r="50" spans="1:9" ht="21.9" customHeight="1">
      <c r="A50" s="165"/>
      <c r="B50" s="165"/>
      <c r="C50" s="165"/>
      <c r="D50" s="165"/>
      <c r="E50" s="165"/>
      <c r="F50" s="165"/>
      <c r="G50" s="165"/>
      <c r="H50" s="165"/>
      <c r="I50" s="165"/>
    </row>
    <row r="51" spans="1:9" ht="21.9" customHeight="1">
      <c r="A51" s="165"/>
      <c r="B51" s="165"/>
      <c r="C51" s="165"/>
      <c r="D51" s="165"/>
      <c r="E51" s="165"/>
      <c r="F51" s="165"/>
      <c r="G51" s="165"/>
      <c r="H51" s="165"/>
      <c r="I51" s="165"/>
    </row>
    <row r="52" spans="1:9" ht="21.9" customHeight="1">
      <c r="A52" s="165"/>
      <c r="B52" s="165"/>
      <c r="C52" s="165"/>
      <c r="D52" s="165"/>
      <c r="E52" s="165"/>
      <c r="F52" s="165"/>
      <c r="G52" s="165"/>
      <c r="H52" s="165"/>
      <c r="I52" s="165"/>
    </row>
    <row r="53" spans="1:9" ht="21.9" customHeight="1">
      <c r="A53" s="165"/>
      <c r="B53" s="165"/>
      <c r="C53" s="165"/>
      <c r="D53" s="165"/>
      <c r="E53" s="165"/>
      <c r="F53" s="165"/>
      <c r="G53" s="165"/>
      <c r="H53" s="165"/>
      <c r="I53" s="165"/>
    </row>
    <row r="54" spans="1:9" ht="21.9" customHeight="1">
      <c r="A54" s="165"/>
      <c r="B54" s="165"/>
      <c r="C54" s="165"/>
      <c r="D54" s="165"/>
      <c r="E54" s="165"/>
      <c r="F54" s="165"/>
      <c r="G54" s="165"/>
      <c r="H54" s="165"/>
      <c r="I54" s="165"/>
    </row>
    <row r="55" spans="1:9" ht="21.9" customHeight="1">
      <c r="A55" s="165"/>
      <c r="B55" s="165"/>
      <c r="C55" s="165"/>
      <c r="D55" s="165"/>
      <c r="E55" s="165"/>
      <c r="F55" s="165"/>
      <c r="G55" s="165"/>
      <c r="H55" s="165"/>
      <c r="I55" s="165"/>
    </row>
    <row r="56" spans="1:9" ht="21.9" customHeight="1">
      <c r="A56" s="165"/>
      <c r="B56" s="165"/>
      <c r="C56" s="165"/>
      <c r="D56" s="165"/>
      <c r="E56" s="165"/>
      <c r="F56" s="165"/>
      <c r="G56" s="165"/>
      <c r="H56" s="165"/>
      <c r="I56" s="165"/>
    </row>
    <row r="57" spans="1:9" ht="21.9" customHeight="1">
      <c r="A57" s="165"/>
      <c r="B57" s="165"/>
      <c r="C57" s="165"/>
      <c r="D57" s="165"/>
      <c r="E57" s="165"/>
      <c r="F57" s="165"/>
      <c r="G57" s="165"/>
      <c r="H57" s="165"/>
      <c r="I57" s="165"/>
    </row>
    <row r="58" spans="1:9" ht="21.9" customHeight="1">
      <c r="A58" s="165"/>
      <c r="B58" s="165"/>
      <c r="C58" s="165"/>
      <c r="D58" s="165"/>
      <c r="E58" s="165"/>
      <c r="F58" s="165"/>
      <c r="G58" s="165"/>
      <c r="H58" s="165"/>
      <c r="I58" s="165"/>
    </row>
    <row r="59" spans="1:9" ht="21.9" customHeight="1">
      <c r="A59" s="165"/>
      <c r="B59" s="165"/>
      <c r="C59" s="165"/>
      <c r="D59" s="165"/>
      <c r="E59" s="165"/>
      <c r="F59" s="165"/>
      <c r="G59" s="165"/>
      <c r="H59" s="165"/>
      <c r="I59" s="165"/>
    </row>
    <row r="60" spans="1:9" ht="21.9" customHeight="1">
      <c r="A60" s="165"/>
      <c r="B60" s="165"/>
      <c r="C60" s="165"/>
      <c r="D60" s="165"/>
      <c r="E60" s="165"/>
      <c r="F60" s="165"/>
      <c r="G60" s="165"/>
      <c r="H60" s="165"/>
      <c r="I60" s="165"/>
    </row>
    <row r="61" spans="1:9" ht="21.9" customHeight="1">
      <c r="A61" s="165"/>
      <c r="B61" s="165"/>
      <c r="C61" s="165"/>
      <c r="D61" s="165"/>
      <c r="E61" s="165"/>
      <c r="F61" s="165"/>
      <c r="G61" s="165"/>
      <c r="H61" s="165"/>
      <c r="I61" s="165"/>
    </row>
    <row r="62" spans="1:9" ht="21.9" customHeight="1">
      <c r="A62" s="165"/>
      <c r="B62" s="165"/>
      <c r="C62" s="165"/>
      <c r="D62" s="165"/>
      <c r="E62" s="165"/>
      <c r="F62" s="165"/>
      <c r="G62" s="165"/>
      <c r="H62" s="165"/>
      <c r="I62" s="165"/>
    </row>
    <row r="63" spans="1:9" ht="21.9" customHeight="1">
      <c r="A63" s="165"/>
      <c r="B63" s="165"/>
      <c r="C63" s="165"/>
      <c r="D63" s="165"/>
      <c r="E63" s="165"/>
      <c r="F63" s="165"/>
      <c r="G63" s="165"/>
      <c r="H63" s="165"/>
      <c r="I63" s="165"/>
    </row>
    <row r="64" spans="1:9" ht="21.9" customHeight="1">
      <c r="A64" s="165"/>
      <c r="B64" s="165"/>
      <c r="C64" s="165"/>
      <c r="D64" s="165"/>
      <c r="E64" s="165"/>
      <c r="F64" s="165"/>
      <c r="G64" s="165"/>
      <c r="H64" s="165"/>
      <c r="I64" s="165"/>
    </row>
    <row r="65" spans="1:9" ht="21.9" customHeight="1">
      <c r="A65" s="165"/>
      <c r="B65" s="165"/>
      <c r="C65" s="165"/>
      <c r="D65" s="165"/>
      <c r="E65" s="165"/>
      <c r="F65" s="165"/>
      <c r="G65" s="165"/>
      <c r="H65" s="165"/>
      <c r="I65" s="165"/>
    </row>
    <row r="66" spans="1:9" ht="21.9" customHeight="1">
      <c r="A66" s="165"/>
      <c r="B66" s="165"/>
      <c r="C66" s="165"/>
      <c r="D66" s="165"/>
      <c r="E66" s="165"/>
      <c r="F66" s="165"/>
      <c r="G66" s="165"/>
      <c r="H66" s="165"/>
      <c r="I66" s="165"/>
    </row>
    <row r="67" spans="1:9" ht="21.9" customHeight="1">
      <c r="A67" s="165"/>
      <c r="B67" s="165"/>
      <c r="C67" s="165"/>
      <c r="D67" s="165"/>
      <c r="E67" s="165"/>
      <c r="F67" s="165"/>
      <c r="G67" s="165"/>
      <c r="H67" s="165"/>
      <c r="I67" s="165"/>
    </row>
    <row r="68" spans="1:9" ht="21.9" customHeight="1">
      <c r="A68" s="165"/>
      <c r="B68" s="165"/>
      <c r="C68" s="165"/>
      <c r="D68" s="165"/>
      <c r="E68" s="165"/>
      <c r="F68" s="165"/>
      <c r="G68" s="165"/>
      <c r="H68" s="165"/>
      <c r="I68" s="165"/>
    </row>
    <row r="69" spans="1:9" ht="21.9" customHeight="1">
      <c r="A69" s="165"/>
      <c r="B69" s="165"/>
      <c r="C69" s="165"/>
      <c r="D69" s="165"/>
      <c r="E69" s="165"/>
      <c r="F69" s="165"/>
      <c r="G69" s="165"/>
      <c r="H69" s="165"/>
      <c r="I69" s="165"/>
    </row>
    <row r="70" spans="1:9" ht="21.9" customHeight="1">
      <c r="A70" s="165"/>
      <c r="B70" s="165"/>
      <c r="C70" s="165"/>
      <c r="D70" s="165"/>
      <c r="E70" s="165"/>
      <c r="F70" s="165"/>
      <c r="G70" s="165"/>
      <c r="H70" s="165"/>
      <c r="I70" s="165"/>
    </row>
    <row r="71" spans="1:9" ht="21.9" customHeight="1">
      <c r="A71" s="165"/>
      <c r="B71" s="165"/>
      <c r="C71" s="165"/>
      <c r="D71" s="165"/>
      <c r="E71" s="165"/>
      <c r="F71" s="165"/>
      <c r="G71" s="165"/>
      <c r="H71" s="165"/>
      <c r="I71" s="165"/>
    </row>
    <row r="72" spans="1:9" ht="21.9" customHeight="1">
      <c r="A72" s="165"/>
      <c r="B72" s="165"/>
      <c r="C72" s="165"/>
      <c r="D72" s="165"/>
      <c r="E72" s="165"/>
      <c r="F72" s="165"/>
      <c r="G72" s="165"/>
      <c r="H72" s="165"/>
      <c r="I72" s="165"/>
    </row>
    <row r="73" spans="1:9" ht="21.9" customHeight="1">
      <c r="A73" s="165"/>
      <c r="B73" s="165"/>
      <c r="C73" s="165"/>
      <c r="D73" s="165"/>
      <c r="E73" s="165"/>
      <c r="F73" s="165"/>
      <c r="G73" s="165"/>
      <c r="H73" s="165"/>
      <c r="I73" s="165"/>
    </row>
    <row r="74" spans="1:9" ht="21.9" customHeight="1">
      <c r="A74" s="165"/>
      <c r="B74" s="165"/>
      <c r="C74" s="165"/>
      <c r="D74" s="165"/>
      <c r="E74" s="165"/>
      <c r="F74" s="165"/>
      <c r="G74" s="165"/>
      <c r="H74" s="165"/>
      <c r="I74" s="165"/>
    </row>
    <row r="75" spans="1:9" ht="21.9" customHeight="1">
      <c r="A75" s="165"/>
      <c r="B75" s="165"/>
      <c r="C75" s="165"/>
      <c r="D75" s="165"/>
      <c r="E75" s="165"/>
      <c r="F75" s="165"/>
      <c r="G75" s="165"/>
      <c r="H75" s="165"/>
      <c r="I75" s="165"/>
    </row>
    <row r="76" spans="1:9" ht="21.9" customHeight="1">
      <c r="A76" s="165"/>
      <c r="B76" s="165"/>
      <c r="C76" s="165"/>
      <c r="D76" s="165"/>
      <c r="E76" s="165"/>
      <c r="F76" s="165"/>
      <c r="G76" s="165"/>
      <c r="H76" s="165"/>
      <c r="I76" s="165"/>
    </row>
    <row r="77" spans="1:9" ht="21.9" customHeight="1">
      <c r="A77" s="165"/>
      <c r="B77" s="165"/>
      <c r="C77" s="165"/>
      <c r="D77" s="165"/>
      <c r="E77" s="165"/>
      <c r="F77" s="165"/>
      <c r="G77" s="165"/>
      <c r="H77" s="165"/>
      <c r="I77" s="165"/>
    </row>
    <row r="78" spans="1:9" ht="21.9" customHeight="1">
      <c r="A78" s="165"/>
      <c r="B78" s="165"/>
      <c r="C78" s="165"/>
      <c r="D78" s="165"/>
      <c r="E78" s="165"/>
      <c r="F78" s="165"/>
      <c r="G78" s="165"/>
      <c r="H78" s="165"/>
      <c r="I78" s="165"/>
    </row>
    <row r="79" spans="1:9" ht="21.9" customHeight="1">
      <c r="A79" s="165"/>
      <c r="B79" s="165"/>
      <c r="C79" s="165"/>
      <c r="D79" s="165"/>
      <c r="E79" s="165"/>
      <c r="F79" s="165"/>
      <c r="G79" s="165"/>
      <c r="H79" s="165"/>
      <c r="I79" s="165"/>
    </row>
    <row r="80" spans="1:9" ht="21.9" customHeight="1">
      <c r="A80" s="165"/>
      <c r="B80" s="165"/>
      <c r="C80" s="165"/>
      <c r="D80" s="165"/>
      <c r="E80" s="165"/>
      <c r="F80" s="165"/>
      <c r="G80" s="165"/>
      <c r="H80" s="165"/>
      <c r="I80" s="165"/>
    </row>
    <row r="81" spans="1:9" ht="21.9" customHeight="1">
      <c r="A81" s="165"/>
      <c r="B81" s="165"/>
      <c r="C81" s="165"/>
      <c r="D81" s="165"/>
      <c r="E81" s="165"/>
      <c r="F81" s="165"/>
      <c r="G81" s="165"/>
      <c r="H81" s="165"/>
      <c r="I81" s="165"/>
    </row>
    <row r="82" spans="1:9" ht="21.9" customHeight="1">
      <c r="A82" s="165"/>
      <c r="B82" s="165"/>
      <c r="C82" s="165"/>
      <c r="D82" s="165"/>
      <c r="E82" s="165"/>
      <c r="F82" s="165"/>
      <c r="G82" s="165"/>
      <c r="H82" s="165"/>
      <c r="I82" s="165"/>
    </row>
    <row r="83" spans="1:9" ht="21.9" customHeight="1">
      <c r="A83" s="165"/>
      <c r="B83" s="165"/>
      <c r="C83" s="165"/>
      <c r="D83" s="165"/>
      <c r="E83" s="165"/>
      <c r="F83" s="165"/>
      <c r="G83" s="165"/>
      <c r="H83" s="165"/>
      <c r="I83" s="165"/>
    </row>
    <row r="84" spans="1:9" ht="21.9" customHeight="1">
      <c r="A84" s="165"/>
      <c r="B84" s="165"/>
      <c r="C84" s="165"/>
      <c r="D84" s="165"/>
      <c r="E84" s="165"/>
      <c r="F84" s="165"/>
      <c r="G84" s="165"/>
      <c r="H84" s="165"/>
      <c r="I84" s="165"/>
    </row>
    <row r="85" spans="1:9" ht="21.9" customHeight="1">
      <c r="A85" s="165"/>
      <c r="B85" s="165"/>
      <c r="C85" s="165"/>
      <c r="D85" s="165"/>
      <c r="E85" s="165"/>
      <c r="F85" s="165"/>
      <c r="G85" s="165"/>
      <c r="H85" s="165"/>
      <c r="I85" s="165"/>
    </row>
    <row r="86" spans="1:9" ht="21.9" customHeight="1">
      <c r="A86" s="165"/>
      <c r="B86" s="165"/>
      <c r="C86" s="165"/>
      <c r="D86" s="165"/>
      <c r="E86" s="165"/>
      <c r="F86" s="165"/>
      <c r="G86" s="165"/>
      <c r="H86" s="165"/>
      <c r="I86" s="165"/>
    </row>
    <row r="87" spans="1:9" ht="21.9" customHeight="1">
      <c r="A87" s="165"/>
      <c r="B87" s="165"/>
      <c r="C87" s="165"/>
      <c r="D87" s="165"/>
      <c r="E87" s="165"/>
      <c r="F87" s="165"/>
      <c r="G87" s="165"/>
      <c r="H87" s="165"/>
      <c r="I87" s="165"/>
    </row>
    <row r="88" spans="1:9" ht="21.9" customHeight="1">
      <c r="A88" s="165"/>
      <c r="B88" s="165"/>
      <c r="C88" s="165"/>
      <c r="D88" s="165"/>
      <c r="E88" s="165"/>
      <c r="F88" s="165"/>
      <c r="G88" s="165"/>
      <c r="H88" s="165"/>
      <c r="I88" s="165"/>
    </row>
    <row r="89" spans="1:9" ht="21.9" customHeight="1">
      <c r="A89" s="165"/>
      <c r="B89" s="165"/>
      <c r="C89" s="165"/>
      <c r="D89" s="165"/>
      <c r="E89" s="165"/>
      <c r="F89" s="165"/>
      <c r="G89" s="165"/>
      <c r="H89" s="165"/>
      <c r="I89" s="165"/>
    </row>
    <row r="90" spans="1:9" ht="21.9" customHeight="1">
      <c r="A90" s="165"/>
      <c r="B90" s="165"/>
      <c r="C90" s="165"/>
      <c r="D90" s="165"/>
      <c r="E90" s="165"/>
      <c r="F90" s="165"/>
      <c r="G90" s="165"/>
      <c r="H90" s="165"/>
      <c r="I90" s="165"/>
    </row>
    <row r="91" spans="1:9" ht="21.9" customHeight="1">
      <c r="A91" s="165"/>
      <c r="B91" s="165"/>
      <c r="C91" s="165"/>
      <c r="D91" s="165"/>
      <c r="E91" s="165"/>
      <c r="F91" s="165"/>
      <c r="G91" s="165"/>
      <c r="H91" s="165"/>
      <c r="I91" s="165"/>
    </row>
    <row r="92" spans="1:9" ht="21.9" customHeight="1">
      <c r="A92" s="165"/>
      <c r="B92" s="165"/>
      <c r="C92" s="165"/>
      <c r="D92" s="165"/>
      <c r="E92" s="165"/>
      <c r="F92" s="165"/>
      <c r="G92" s="165"/>
      <c r="H92" s="165"/>
      <c r="I92" s="165"/>
    </row>
    <row r="93" spans="1:9" ht="21.9" customHeight="1">
      <c r="A93" s="165"/>
      <c r="B93" s="165"/>
      <c r="C93" s="165"/>
      <c r="D93" s="165"/>
      <c r="E93" s="165"/>
      <c r="F93" s="165"/>
      <c r="G93" s="165"/>
      <c r="H93" s="165"/>
      <c r="I93" s="165"/>
    </row>
    <row r="94" spans="1:9" ht="21.9" customHeight="1">
      <c r="A94" s="165"/>
      <c r="B94" s="165"/>
      <c r="C94" s="165"/>
      <c r="D94" s="165"/>
      <c r="E94" s="165"/>
      <c r="F94" s="165"/>
      <c r="G94" s="165"/>
      <c r="H94" s="165"/>
      <c r="I94" s="165"/>
    </row>
    <row r="95" spans="1:9" ht="21.9" customHeight="1">
      <c r="A95" s="165"/>
      <c r="B95" s="165"/>
      <c r="C95" s="165"/>
      <c r="D95" s="165"/>
      <c r="E95" s="165"/>
      <c r="F95" s="165"/>
      <c r="G95" s="165"/>
      <c r="H95" s="165"/>
      <c r="I95" s="165"/>
    </row>
    <row r="96" spans="1:9" ht="21.9" customHeight="1">
      <c r="A96" s="165"/>
      <c r="B96" s="165"/>
      <c r="C96" s="165"/>
      <c r="D96" s="165"/>
      <c r="E96" s="165"/>
      <c r="F96" s="165"/>
      <c r="G96" s="165"/>
      <c r="H96" s="165"/>
      <c r="I96" s="165"/>
    </row>
    <row r="97" spans="1:9" ht="21.9" customHeight="1">
      <c r="A97" s="165"/>
      <c r="B97" s="165"/>
      <c r="C97" s="165"/>
      <c r="D97" s="165"/>
      <c r="E97" s="165"/>
      <c r="F97" s="165"/>
      <c r="G97" s="165"/>
      <c r="H97" s="165"/>
      <c r="I97" s="165"/>
    </row>
    <row r="98" spans="1:9" ht="21.9" customHeight="1">
      <c r="A98" s="165"/>
      <c r="B98" s="165"/>
      <c r="C98" s="165"/>
      <c r="D98" s="165"/>
      <c r="E98" s="165"/>
      <c r="F98" s="165"/>
      <c r="G98" s="165"/>
      <c r="H98" s="165"/>
      <c r="I98" s="165"/>
    </row>
    <row r="99" spans="1:9" ht="21.9" customHeight="1">
      <c r="A99" s="165"/>
      <c r="B99" s="165"/>
      <c r="C99" s="165"/>
      <c r="D99" s="165"/>
      <c r="E99" s="165"/>
      <c r="F99" s="165"/>
      <c r="G99" s="165"/>
      <c r="H99" s="165"/>
      <c r="I99" s="165"/>
    </row>
    <row r="100" spans="1:9" ht="21.9" customHeight="1">
      <c r="A100" s="165"/>
      <c r="B100" s="165"/>
      <c r="C100" s="165"/>
      <c r="D100" s="165"/>
      <c r="E100" s="165"/>
      <c r="F100" s="165"/>
      <c r="G100" s="165"/>
      <c r="H100" s="165"/>
      <c r="I100" s="165"/>
    </row>
    <row r="101" spans="1:9" ht="21.9" customHeight="1">
      <c r="A101" s="165"/>
      <c r="B101" s="165"/>
      <c r="C101" s="165"/>
      <c r="D101" s="165"/>
      <c r="E101" s="165"/>
      <c r="F101" s="165"/>
      <c r="G101" s="165"/>
      <c r="H101" s="165"/>
      <c r="I101" s="165"/>
    </row>
    <row r="102" spans="1:9" ht="21.9" customHeight="1">
      <c r="A102" s="165"/>
      <c r="B102" s="165"/>
      <c r="C102" s="165"/>
      <c r="D102" s="165"/>
      <c r="E102" s="165"/>
      <c r="F102" s="165"/>
      <c r="G102" s="165"/>
      <c r="H102" s="165"/>
      <c r="I102" s="165"/>
    </row>
    <row r="103" spans="1:9" ht="21.9" customHeight="1">
      <c r="A103" s="165"/>
      <c r="B103" s="165"/>
      <c r="C103" s="165"/>
      <c r="D103" s="165"/>
      <c r="E103" s="165"/>
      <c r="F103" s="165"/>
      <c r="G103" s="165"/>
      <c r="H103" s="165"/>
      <c r="I103" s="165"/>
    </row>
    <row r="104" spans="1:9" ht="21.9" customHeight="1">
      <c r="A104" s="165"/>
      <c r="B104" s="165"/>
      <c r="C104" s="165"/>
      <c r="D104" s="165"/>
      <c r="E104" s="165"/>
      <c r="F104" s="165"/>
      <c r="G104" s="165"/>
      <c r="H104" s="165"/>
      <c r="I104" s="165"/>
    </row>
    <row r="105" spans="1:9" ht="21.9" customHeight="1">
      <c r="A105" s="165"/>
      <c r="B105" s="165"/>
      <c r="C105" s="165"/>
      <c r="D105" s="165"/>
      <c r="E105" s="165"/>
      <c r="F105" s="165"/>
      <c r="G105" s="165"/>
      <c r="H105" s="165"/>
      <c r="I105" s="165"/>
    </row>
    <row r="106" spans="1:9" ht="21.9" customHeight="1">
      <c r="A106" s="165"/>
      <c r="B106" s="165"/>
      <c r="C106" s="165"/>
      <c r="D106" s="165"/>
      <c r="E106" s="165"/>
      <c r="F106" s="165"/>
      <c r="G106" s="165"/>
      <c r="H106" s="165"/>
      <c r="I106" s="165"/>
    </row>
    <row r="107" spans="1:9" ht="21.9" customHeight="1">
      <c r="A107" s="165"/>
      <c r="B107" s="165"/>
      <c r="C107" s="165"/>
      <c r="D107" s="165"/>
      <c r="E107" s="165"/>
      <c r="F107" s="165"/>
      <c r="G107" s="165"/>
      <c r="H107" s="165"/>
      <c r="I107" s="165"/>
    </row>
    <row r="108" spans="1:9" ht="21.9" customHeight="1">
      <c r="A108" s="165"/>
      <c r="B108" s="165"/>
      <c r="C108" s="165"/>
      <c r="D108" s="165"/>
      <c r="E108" s="165"/>
      <c r="F108" s="165"/>
      <c r="G108" s="165"/>
      <c r="H108" s="165"/>
      <c r="I108" s="165"/>
    </row>
    <row r="109" spans="1:9" ht="21.9" customHeight="1">
      <c r="A109" s="165"/>
      <c r="B109" s="165"/>
      <c r="C109" s="165"/>
      <c r="D109" s="165"/>
      <c r="E109" s="165"/>
      <c r="F109" s="165"/>
      <c r="G109" s="165"/>
      <c r="H109" s="165"/>
      <c r="I109" s="165"/>
    </row>
    <row r="110" spans="1:9" ht="21.9" customHeight="1">
      <c r="A110" s="165"/>
      <c r="B110" s="165"/>
      <c r="C110" s="165"/>
      <c r="D110" s="165"/>
      <c r="E110" s="165"/>
      <c r="F110" s="165"/>
      <c r="G110" s="165"/>
      <c r="H110" s="165"/>
      <c r="I110" s="165"/>
    </row>
    <row r="111" spans="1:9" ht="21.9" customHeight="1">
      <c r="A111" s="165"/>
      <c r="B111" s="165"/>
      <c r="C111" s="165"/>
      <c r="D111" s="165"/>
      <c r="E111" s="165"/>
      <c r="F111" s="165"/>
      <c r="G111" s="165"/>
      <c r="H111" s="165"/>
      <c r="I111" s="165"/>
    </row>
    <row r="112" spans="1:9" ht="21.9" customHeight="1">
      <c r="A112" s="165"/>
      <c r="B112" s="165"/>
      <c r="C112" s="165"/>
      <c r="D112" s="165"/>
      <c r="E112" s="165"/>
      <c r="F112" s="165"/>
      <c r="G112" s="165"/>
      <c r="H112" s="165"/>
      <c r="I112" s="165"/>
    </row>
    <row r="113" spans="1:9" ht="21.9" customHeight="1">
      <c r="A113" s="165"/>
      <c r="B113" s="165"/>
      <c r="C113" s="165"/>
      <c r="D113" s="165"/>
      <c r="E113" s="165"/>
      <c r="F113" s="165"/>
      <c r="G113" s="165"/>
      <c r="H113" s="165"/>
      <c r="I113" s="165"/>
    </row>
    <row r="114" spans="1:9" ht="21.9" customHeight="1">
      <c r="A114" s="165"/>
      <c r="B114" s="165"/>
      <c r="C114" s="165"/>
      <c r="D114" s="165"/>
      <c r="E114" s="165"/>
      <c r="F114" s="165"/>
      <c r="G114" s="165"/>
      <c r="H114" s="165"/>
      <c r="I114" s="165"/>
    </row>
    <row r="115" spans="1:9" ht="21.9" customHeight="1">
      <c r="A115" s="165"/>
      <c r="B115" s="165"/>
      <c r="C115" s="165"/>
      <c r="D115" s="165"/>
      <c r="E115" s="165"/>
      <c r="F115" s="165"/>
      <c r="G115" s="165"/>
      <c r="H115" s="165"/>
      <c r="I115" s="165"/>
    </row>
    <row r="116" spans="1:9" ht="21.9" customHeight="1">
      <c r="A116" s="165"/>
      <c r="B116" s="165"/>
      <c r="C116" s="165"/>
      <c r="D116" s="165"/>
      <c r="E116" s="165"/>
      <c r="F116" s="165"/>
      <c r="G116" s="165"/>
      <c r="H116" s="165"/>
      <c r="I116" s="165"/>
    </row>
    <row r="117" spans="1:9" ht="21.9" customHeight="1">
      <c r="A117" s="165"/>
      <c r="B117" s="165"/>
      <c r="C117" s="165"/>
      <c r="D117" s="165"/>
      <c r="E117" s="165"/>
      <c r="F117" s="165"/>
      <c r="G117" s="165"/>
      <c r="H117" s="165"/>
      <c r="I117" s="165"/>
    </row>
    <row r="118" spans="1:9" ht="21.9" customHeight="1">
      <c r="A118" s="165"/>
      <c r="B118" s="165"/>
      <c r="C118" s="165"/>
      <c r="D118" s="165"/>
      <c r="E118" s="165"/>
      <c r="F118" s="165"/>
      <c r="G118" s="165"/>
      <c r="H118" s="165"/>
      <c r="I118" s="165"/>
    </row>
    <row r="119" spans="1:9" ht="21.9" customHeight="1">
      <c r="A119" s="165"/>
      <c r="B119" s="165"/>
      <c r="C119" s="165"/>
      <c r="D119" s="165"/>
      <c r="E119" s="165"/>
      <c r="F119" s="165"/>
      <c r="G119" s="165"/>
      <c r="H119" s="165"/>
      <c r="I119" s="165"/>
    </row>
    <row r="120" spans="1:9" ht="21.9" customHeight="1">
      <c r="A120" s="165"/>
      <c r="B120" s="165"/>
      <c r="C120" s="165"/>
      <c r="D120" s="165"/>
      <c r="E120" s="165"/>
      <c r="F120" s="165"/>
      <c r="G120" s="165"/>
      <c r="H120" s="165"/>
      <c r="I120" s="165"/>
    </row>
    <row r="121" spans="1:9" ht="21.9" customHeight="1">
      <c r="A121" s="165"/>
      <c r="B121" s="165"/>
      <c r="C121" s="165"/>
      <c r="D121" s="165"/>
      <c r="E121" s="165"/>
      <c r="F121" s="165"/>
      <c r="G121" s="165"/>
      <c r="H121" s="165"/>
      <c r="I121" s="165"/>
    </row>
    <row r="122" spans="1:9" ht="21.9" customHeight="1">
      <c r="A122" s="165"/>
      <c r="B122" s="165"/>
      <c r="C122" s="165"/>
      <c r="D122" s="165"/>
      <c r="E122" s="165"/>
      <c r="F122" s="165"/>
      <c r="G122" s="165"/>
      <c r="H122" s="165"/>
      <c r="I122" s="165"/>
    </row>
    <row r="123" spans="1:9" ht="21.9" customHeight="1">
      <c r="A123" s="165"/>
      <c r="B123" s="165"/>
      <c r="C123" s="165"/>
      <c r="D123" s="165"/>
      <c r="E123" s="165"/>
      <c r="F123" s="165"/>
      <c r="G123" s="165"/>
      <c r="H123" s="165"/>
      <c r="I123" s="165"/>
    </row>
    <row r="124" spans="1:9" ht="21.9" customHeight="1">
      <c r="A124" s="165"/>
      <c r="B124" s="165"/>
      <c r="C124" s="165"/>
      <c r="D124" s="165"/>
      <c r="E124" s="165"/>
      <c r="F124" s="165"/>
      <c r="G124" s="165"/>
      <c r="H124" s="165"/>
      <c r="I124" s="165"/>
    </row>
    <row r="125" spans="1:9" ht="21.9" customHeight="1">
      <c r="A125" s="165"/>
      <c r="B125" s="165"/>
      <c r="C125" s="165"/>
      <c r="D125" s="165"/>
      <c r="E125" s="165"/>
      <c r="F125" s="165"/>
      <c r="G125" s="165"/>
      <c r="H125" s="165"/>
      <c r="I125" s="165"/>
    </row>
    <row r="126" spans="1:9" ht="21.9" customHeight="1">
      <c r="A126" s="165"/>
      <c r="B126" s="165"/>
      <c r="C126" s="165"/>
      <c r="D126" s="165"/>
      <c r="E126" s="165"/>
      <c r="F126" s="165"/>
      <c r="G126" s="165"/>
      <c r="H126" s="165"/>
      <c r="I126" s="165"/>
    </row>
    <row r="127" spans="1:9" ht="21.9" customHeight="1">
      <c r="A127" s="165"/>
      <c r="B127" s="165"/>
      <c r="C127" s="165"/>
      <c r="D127" s="165"/>
      <c r="E127" s="165"/>
      <c r="F127" s="165"/>
      <c r="G127" s="165"/>
      <c r="H127" s="165"/>
      <c r="I127" s="165"/>
    </row>
    <row r="128" spans="1:9" ht="21.9" customHeight="1">
      <c r="A128" s="165"/>
      <c r="B128" s="165"/>
      <c r="C128" s="165"/>
      <c r="D128" s="165"/>
      <c r="E128" s="165"/>
      <c r="F128" s="165"/>
      <c r="G128" s="165"/>
      <c r="H128" s="165"/>
      <c r="I128" s="165"/>
    </row>
    <row r="129" spans="1:9" ht="21.9" customHeight="1">
      <c r="A129" s="165"/>
      <c r="B129" s="165"/>
      <c r="C129" s="165"/>
      <c r="D129" s="165"/>
      <c r="E129" s="165"/>
      <c r="F129" s="165"/>
      <c r="G129" s="165"/>
      <c r="H129" s="165"/>
      <c r="I129" s="165"/>
    </row>
    <row r="130" spans="1:9" ht="21.9" customHeight="1">
      <c r="A130" s="165"/>
      <c r="B130" s="165"/>
      <c r="C130" s="165"/>
      <c r="D130" s="165"/>
      <c r="E130" s="165"/>
      <c r="F130" s="165"/>
      <c r="G130" s="165"/>
      <c r="H130" s="165"/>
      <c r="I130" s="165"/>
    </row>
    <row r="131" spans="1:9" ht="21.9" customHeight="1">
      <c r="A131" s="165"/>
      <c r="B131" s="165"/>
      <c r="C131" s="165"/>
      <c r="D131" s="165"/>
      <c r="E131" s="165"/>
      <c r="F131" s="165"/>
      <c r="G131" s="165"/>
      <c r="H131" s="165"/>
      <c r="I131" s="165"/>
    </row>
    <row r="132" spans="1:9" ht="21.9" customHeight="1">
      <c r="A132" s="165"/>
      <c r="B132" s="165"/>
      <c r="C132" s="165"/>
      <c r="D132" s="165"/>
      <c r="E132" s="165"/>
      <c r="F132" s="165"/>
      <c r="G132" s="165"/>
      <c r="H132" s="165"/>
      <c r="I132" s="165"/>
    </row>
    <row r="133" spans="1:9" ht="21.9" customHeight="1">
      <c r="A133" s="165"/>
      <c r="B133" s="165"/>
      <c r="C133" s="165"/>
      <c r="D133" s="165"/>
      <c r="E133" s="165"/>
      <c r="F133" s="165"/>
      <c r="G133" s="165"/>
      <c r="H133" s="165"/>
      <c r="I133" s="165"/>
    </row>
    <row r="134" spans="1:9" ht="21.9" customHeight="1">
      <c r="A134" s="165"/>
      <c r="B134" s="165"/>
      <c r="C134" s="165"/>
      <c r="D134" s="165"/>
      <c r="E134" s="165"/>
      <c r="F134" s="165"/>
      <c r="G134" s="165"/>
      <c r="H134" s="165"/>
      <c r="I134" s="165"/>
    </row>
    <row r="135" spans="1:9" ht="21.9" customHeight="1">
      <c r="A135" s="165"/>
      <c r="B135" s="165"/>
      <c r="C135" s="165"/>
      <c r="D135" s="165"/>
      <c r="E135" s="165"/>
      <c r="F135" s="165"/>
      <c r="G135" s="165"/>
      <c r="H135" s="165"/>
      <c r="I135" s="165"/>
    </row>
    <row r="136" spans="1:9" ht="21.9" customHeight="1">
      <c r="A136" s="165"/>
      <c r="B136" s="165"/>
      <c r="C136" s="165"/>
      <c r="D136" s="165"/>
      <c r="E136" s="165"/>
      <c r="F136" s="165"/>
      <c r="G136" s="165"/>
      <c r="H136" s="165"/>
      <c r="I136" s="165"/>
    </row>
    <row r="137" spans="1:9" ht="21.9" customHeight="1">
      <c r="A137" s="165"/>
      <c r="B137" s="165"/>
      <c r="C137" s="165"/>
      <c r="D137" s="165"/>
      <c r="E137" s="165"/>
      <c r="F137" s="165"/>
      <c r="G137" s="165"/>
      <c r="H137" s="165"/>
      <c r="I137" s="165"/>
    </row>
    <row r="138" spans="1:9" ht="21.9" customHeight="1">
      <c r="A138" s="165"/>
      <c r="B138" s="165"/>
      <c r="C138" s="165"/>
      <c r="D138" s="165"/>
      <c r="E138" s="165"/>
      <c r="F138" s="165"/>
      <c r="G138" s="165"/>
      <c r="H138" s="165"/>
      <c r="I138" s="165"/>
    </row>
    <row r="139" spans="1:9" ht="21.9" customHeight="1">
      <c r="A139" s="165"/>
      <c r="B139" s="165"/>
      <c r="C139" s="165"/>
      <c r="D139" s="165"/>
      <c r="E139" s="165"/>
      <c r="F139" s="165"/>
      <c r="G139" s="165"/>
      <c r="H139" s="165"/>
      <c r="I139" s="165"/>
    </row>
    <row r="140" spans="1:9" ht="21.9" customHeight="1">
      <c r="A140" s="165"/>
      <c r="B140" s="165"/>
      <c r="C140" s="165"/>
      <c r="D140" s="165"/>
      <c r="E140" s="165"/>
      <c r="F140" s="165"/>
      <c r="G140" s="165"/>
      <c r="H140" s="165"/>
      <c r="I140" s="165"/>
    </row>
    <row r="141" spans="1:9" ht="21.9" customHeight="1">
      <c r="A141" s="165"/>
      <c r="B141" s="165"/>
      <c r="C141" s="165"/>
      <c r="D141" s="165"/>
      <c r="E141" s="165"/>
      <c r="F141" s="165"/>
      <c r="G141" s="165"/>
      <c r="H141" s="165"/>
      <c r="I141" s="165"/>
    </row>
    <row r="142" spans="1:9" ht="21.9" customHeight="1">
      <c r="A142" s="165"/>
      <c r="B142" s="165"/>
      <c r="C142" s="165"/>
      <c r="D142" s="165"/>
      <c r="E142" s="165"/>
      <c r="F142" s="165"/>
      <c r="G142" s="165"/>
      <c r="H142" s="165"/>
      <c r="I142" s="165"/>
    </row>
    <row r="143" spans="1:9" ht="21.9" customHeight="1">
      <c r="A143" s="165"/>
      <c r="B143" s="165"/>
      <c r="C143" s="165"/>
      <c r="D143" s="165"/>
      <c r="E143" s="165"/>
      <c r="F143" s="165"/>
      <c r="G143" s="165"/>
      <c r="H143" s="165"/>
      <c r="I143" s="165"/>
    </row>
    <row r="144" spans="1:9" ht="21.9" customHeight="1">
      <c r="A144" s="165"/>
      <c r="B144" s="165"/>
      <c r="C144" s="165"/>
      <c r="D144" s="165"/>
      <c r="E144" s="165"/>
      <c r="F144" s="165"/>
      <c r="G144" s="165"/>
      <c r="H144" s="165"/>
      <c r="I144" s="165"/>
    </row>
    <row r="145" spans="1:9" ht="21.9" customHeight="1">
      <c r="A145" s="165"/>
      <c r="B145" s="165"/>
      <c r="C145" s="165"/>
      <c r="D145" s="165"/>
      <c r="E145" s="165"/>
      <c r="F145" s="165"/>
      <c r="G145" s="165"/>
      <c r="H145" s="165"/>
      <c r="I145" s="165"/>
    </row>
    <row r="146" spans="1:9" ht="21.9" customHeight="1">
      <c r="A146" s="165"/>
      <c r="B146" s="165"/>
      <c r="C146" s="165"/>
      <c r="D146" s="165"/>
      <c r="E146" s="165"/>
      <c r="F146" s="165"/>
      <c r="G146" s="165"/>
      <c r="H146" s="165"/>
      <c r="I146" s="165"/>
    </row>
    <row r="147" spans="1:9" ht="21.9" customHeight="1">
      <c r="A147" s="165"/>
      <c r="B147" s="165"/>
      <c r="C147" s="165"/>
      <c r="D147" s="165"/>
      <c r="E147" s="165"/>
      <c r="F147" s="165"/>
      <c r="G147" s="165"/>
      <c r="H147" s="165"/>
      <c r="I147" s="165"/>
    </row>
    <row r="148" spans="1:9" ht="21.9" customHeight="1">
      <c r="A148" s="165"/>
      <c r="B148" s="165"/>
      <c r="C148" s="165"/>
      <c r="D148" s="165"/>
      <c r="E148" s="165"/>
      <c r="F148" s="165"/>
      <c r="G148" s="165"/>
      <c r="H148" s="165"/>
      <c r="I148" s="165"/>
    </row>
    <row r="149" spans="1:9" ht="21.9" customHeight="1">
      <c r="A149" s="165"/>
      <c r="B149" s="165"/>
      <c r="C149" s="165"/>
      <c r="D149" s="165"/>
      <c r="E149" s="165"/>
      <c r="F149" s="165"/>
      <c r="G149" s="165"/>
      <c r="H149" s="165"/>
      <c r="I149" s="165"/>
    </row>
    <row r="150" spans="1:9" ht="21.9" customHeight="1">
      <c r="A150" s="165"/>
      <c r="B150" s="165"/>
      <c r="C150" s="165"/>
      <c r="D150" s="165"/>
      <c r="E150" s="165"/>
      <c r="F150" s="165"/>
      <c r="G150" s="165"/>
      <c r="H150" s="165"/>
      <c r="I150" s="165"/>
    </row>
    <row r="151" spans="1:9" ht="21.9" customHeight="1">
      <c r="A151" s="165"/>
      <c r="B151" s="165"/>
      <c r="C151" s="165"/>
      <c r="D151" s="165"/>
      <c r="E151" s="165"/>
      <c r="F151" s="165"/>
      <c r="G151" s="165"/>
      <c r="H151" s="165"/>
      <c r="I151" s="165"/>
    </row>
    <row r="152" spans="1:9" ht="21.9" customHeight="1">
      <c r="A152" s="165"/>
      <c r="B152" s="165"/>
      <c r="C152" s="165"/>
      <c r="D152" s="165"/>
      <c r="E152" s="165"/>
      <c r="F152" s="165"/>
      <c r="G152" s="165"/>
      <c r="H152" s="165"/>
      <c r="I152" s="165"/>
    </row>
    <row r="153" spans="1:9" ht="21.9" customHeight="1">
      <c r="A153" s="165"/>
      <c r="B153" s="165"/>
      <c r="C153" s="165"/>
      <c r="D153" s="165"/>
      <c r="E153" s="165"/>
      <c r="F153" s="165"/>
      <c r="G153" s="165"/>
      <c r="H153" s="165"/>
      <c r="I153" s="165"/>
    </row>
    <row r="154" spans="1:9" ht="21.9" customHeight="1">
      <c r="A154" s="165"/>
      <c r="B154" s="165"/>
      <c r="C154" s="165"/>
      <c r="D154" s="165"/>
      <c r="E154" s="165"/>
      <c r="F154" s="165"/>
      <c r="G154" s="165"/>
      <c r="H154" s="165"/>
      <c r="I154" s="165"/>
    </row>
    <row r="155" spans="1:9" ht="21.9" customHeight="1">
      <c r="A155" s="165"/>
      <c r="B155" s="165"/>
      <c r="C155" s="165"/>
      <c r="D155" s="165"/>
      <c r="E155" s="165"/>
      <c r="F155" s="165"/>
      <c r="G155" s="165"/>
      <c r="H155" s="165"/>
      <c r="I155" s="165"/>
    </row>
    <row r="156" spans="1:9" ht="21.9" customHeight="1">
      <c r="A156" s="165"/>
      <c r="B156" s="165"/>
      <c r="C156" s="165"/>
      <c r="D156" s="165"/>
      <c r="E156" s="165"/>
      <c r="F156" s="165"/>
      <c r="G156" s="165"/>
      <c r="H156" s="165"/>
      <c r="I156" s="165"/>
    </row>
    <row r="157" spans="1:9" ht="21.9" customHeight="1">
      <c r="A157" s="165"/>
      <c r="B157" s="165"/>
      <c r="C157" s="165"/>
      <c r="D157" s="165"/>
      <c r="E157" s="165"/>
      <c r="F157" s="165"/>
      <c r="G157" s="165"/>
      <c r="H157" s="165"/>
      <c r="I157" s="165"/>
    </row>
    <row r="158" spans="1:9" ht="21.9" customHeight="1">
      <c r="A158" s="165"/>
      <c r="B158" s="165"/>
      <c r="C158" s="165"/>
      <c r="D158" s="165"/>
      <c r="E158" s="165"/>
      <c r="F158" s="165"/>
      <c r="G158" s="165"/>
      <c r="H158" s="165"/>
      <c r="I158" s="165"/>
    </row>
    <row r="159" spans="1:9" ht="21.9" customHeight="1">
      <c r="A159" s="165"/>
      <c r="B159" s="165"/>
      <c r="C159" s="165"/>
      <c r="D159" s="165"/>
      <c r="E159" s="165"/>
      <c r="F159" s="165"/>
      <c r="G159" s="165"/>
      <c r="H159" s="165"/>
      <c r="I159" s="165"/>
    </row>
    <row r="160" spans="1:9" ht="21.9" customHeight="1">
      <c r="A160" s="165"/>
      <c r="B160" s="165"/>
      <c r="C160" s="165"/>
      <c r="D160" s="165"/>
      <c r="E160" s="165"/>
      <c r="F160" s="165"/>
      <c r="G160" s="165"/>
      <c r="H160" s="165"/>
      <c r="I160" s="165"/>
    </row>
    <row r="161" spans="1:9" ht="21.9" customHeight="1">
      <c r="A161" s="165"/>
      <c r="B161" s="165"/>
      <c r="C161" s="165"/>
      <c r="D161" s="165"/>
      <c r="E161" s="165"/>
      <c r="F161" s="165"/>
      <c r="G161" s="165"/>
      <c r="H161" s="165"/>
      <c r="I161" s="165"/>
    </row>
    <row r="162" spans="1:9" ht="21.9" customHeight="1">
      <c r="A162" s="165"/>
      <c r="B162" s="165"/>
      <c r="C162" s="165"/>
      <c r="D162" s="165"/>
      <c r="E162" s="165"/>
      <c r="F162" s="165"/>
      <c r="G162" s="165"/>
      <c r="H162" s="165"/>
      <c r="I162" s="165"/>
    </row>
    <row r="163" spans="1:9" ht="21.9" customHeight="1">
      <c r="A163" s="165"/>
      <c r="B163" s="165"/>
      <c r="C163" s="165"/>
      <c r="D163" s="165"/>
      <c r="E163" s="165"/>
      <c r="F163" s="165"/>
      <c r="G163" s="165"/>
      <c r="H163" s="165"/>
      <c r="I163" s="165"/>
    </row>
    <row r="164" spans="1:9" ht="21.9" customHeight="1">
      <c r="A164" s="165"/>
      <c r="B164" s="165"/>
      <c r="C164" s="165"/>
      <c r="D164" s="165"/>
      <c r="E164" s="165"/>
      <c r="F164" s="165"/>
      <c r="G164" s="165"/>
      <c r="H164" s="165"/>
      <c r="I164" s="165"/>
    </row>
    <row r="165" spans="1:9" ht="21.9" customHeight="1">
      <c r="A165" s="165"/>
      <c r="B165" s="165"/>
      <c r="C165" s="165"/>
      <c r="D165" s="165"/>
      <c r="E165" s="165"/>
      <c r="F165" s="165"/>
      <c r="G165" s="165"/>
      <c r="H165" s="165"/>
      <c r="I165" s="165"/>
    </row>
    <row r="166" spans="1:9" ht="21.9" customHeight="1">
      <c r="A166" s="165"/>
      <c r="B166" s="165"/>
      <c r="C166" s="165"/>
      <c r="D166" s="165"/>
      <c r="E166" s="165"/>
      <c r="F166" s="165"/>
      <c r="G166" s="165"/>
      <c r="H166" s="165"/>
      <c r="I166" s="165"/>
    </row>
    <row r="167" spans="1:9" ht="21.9" customHeight="1">
      <c r="A167" s="165"/>
      <c r="B167" s="165"/>
      <c r="C167" s="165"/>
      <c r="D167" s="165"/>
      <c r="E167" s="165"/>
      <c r="F167" s="165"/>
      <c r="G167" s="165"/>
      <c r="H167" s="165"/>
      <c r="I167" s="165"/>
    </row>
    <row r="168" spans="1:9" ht="21.9" customHeight="1">
      <c r="A168" s="165"/>
      <c r="B168" s="165"/>
      <c r="C168" s="165"/>
      <c r="D168" s="165"/>
      <c r="E168" s="165"/>
      <c r="F168" s="165"/>
      <c r="G168" s="165"/>
      <c r="H168" s="165"/>
      <c r="I168" s="165"/>
    </row>
    <row r="169" spans="1:9" ht="21.9" customHeight="1">
      <c r="A169" s="165"/>
      <c r="B169" s="165"/>
      <c r="C169" s="165"/>
      <c r="D169" s="165"/>
      <c r="E169" s="165"/>
      <c r="F169" s="165"/>
      <c r="G169" s="165"/>
      <c r="H169" s="165"/>
      <c r="I169" s="165"/>
    </row>
    <row r="170" spans="1:9" ht="21.9" customHeight="1">
      <c r="A170" s="165"/>
      <c r="B170" s="165"/>
      <c r="C170" s="165"/>
      <c r="D170" s="165"/>
      <c r="E170" s="165"/>
      <c r="F170" s="165"/>
      <c r="G170" s="165"/>
      <c r="H170" s="165"/>
      <c r="I170" s="165"/>
    </row>
    <row r="171" spans="1:9" ht="21.9" customHeight="1">
      <c r="A171" s="165"/>
      <c r="B171" s="165"/>
      <c r="C171" s="165"/>
      <c r="D171" s="165"/>
      <c r="E171" s="165"/>
      <c r="F171" s="165"/>
      <c r="G171" s="165"/>
      <c r="H171" s="165"/>
      <c r="I171" s="165"/>
    </row>
    <row r="172" spans="1:9" ht="21.9" customHeight="1">
      <c r="A172" s="165"/>
      <c r="B172" s="165"/>
      <c r="C172" s="165"/>
      <c r="D172" s="165"/>
      <c r="E172" s="165"/>
      <c r="F172" s="165"/>
      <c r="G172" s="165"/>
      <c r="H172" s="165"/>
      <c r="I172" s="165"/>
    </row>
    <row r="173" spans="1:9" ht="21.9" customHeight="1">
      <c r="A173" s="165"/>
      <c r="B173" s="165"/>
      <c r="C173" s="165"/>
      <c r="D173" s="165"/>
      <c r="E173" s="165"/>
      <c r="F173" s="165"/>
      <c r="G173" s="165"/>
      <c r="H173" s="165"/>
      <c r="I173" s="165"/>
    </row>
    <row r="174" spans="1:9" ht="21.9" customHeight="1">
      <c r="A174" s="165"/>
      <c r="B174" s="165"/>
      <c r="C174" s="165"/>
      <c r="D174" s="165"/>
      <c r="E174" s="165"/>
      <c r="F174" s="165"/>
      <c r="G174" s="165"/>
      <c r="H174" s="165"/>
      <c r="I174" s="165"/>
    </row>
    <row r="175" spans="1:9" ht="21.9" customHeight="1">
      <c r="A175" s="165"/>
      <c r="B175" s="165"/>
      <c r="C175" s="165"/>
      <c r="D175" s="165"/>
      <c r="E175" s="165"/>
      <c r="F175" s="165"/>
      <c r="G175" s="165"/>
      <c r="H175" s="165"/>
      <c r="I175" s="165"/>
    </row>
    <row r="176" spans="1:9" ht="21.9" customHeight="1">
      <c r="A176" s="165"/>
      <c r="B176" s="165"/>
      <c r="C176" s="165"/>
      <c r="D176" s="165"/>
      <c r="E176" s="165"/>
      <c r="F176" s="165"/>
      <c r="G176" s="165"/>
      <c r="H176" s="165"/>
      <c r="I176" s="165"/>
    </row>
    <row r="177" spans="1:9" ht="21.9" customHeight="1">
      <c r="A177" s="165"/>
      <c r="B177" s="165"/>
      <c r="C177" s="165"/>
      <c r="D177" s="165"/>
      <c r="E177" s="165"/>
      <c r="F177" s="165"/>
      <c r="G177" s="165"/>
      <c r="H177" s="165"/>
      <c r="I177" s="165"/>
    </row>
    <row r="178" spans="1:9" ht="21.9" customHeight="1">
      <c r="A178" s="165"/>
      <c r="B178" s="165"/>
      <c r="C178" s="165"/>
      <c r="D178" s="165"/>
      <c r="E178" s="165"/>
      <c r="F178" s="165"/>
      <c r="G178" s="165"/>
      <c r="H178" s="165"/>
      <c r="I178" s="165"/>
    </row>
    <row r="179" spans="1:9" ht="21.9" customHeight="1">
      <c r="A179" s="165"/>
      <c r="B179" s="165"/>
      <c r="C179" s="165"/>
      <c r="D179" s="165"/>
      <c r="E179" s="165"/>
      <c r="F179" s="165"/>
      <c r="G179" s="165"/>
      <c r="H179" s="165"/>
      <c r="I179" s="165"/>
    </row>
    <row r="180" spans="1:9" ht="21.9" customHeight="1">
      <c r="A180" s="165"/>
      <c r="B180" s="165"/>
      <c r="C180" s="165"/>
      <c r="D180" s="165"/>
      <c r="E180" s="165"/>
      <c r="F180" s="165"/>
      <c r="G180" s="165"/>
      <c r="H180" s="165"/>
      <c r="I180" s="165"/>
    </row>
    <row r="181" spans="1:9" ht="21.9" customHeight="1">
      <c r="A181" s="165"/>
      <c r="B181" s="165"/>
      <c r="C181" s="165"/>
      <c r="D181" s="165"/>
      <c r="E181" s="165"/>
      <c r="F181" s="165"/>
      <c r="G181" s="165"/>
      <c r="H181" s="165"/>
      <c r="I181" s="165"/>
    </row>
    <row r="182" spans="1:9" ht="21.9" customHeight="1">
      <c r="A182" s="165"/>
      <c r="B182" s="165"/>
      <c r="C182" s="165"/>
      <c r="D182" s="165"/>
      <c r="E182" s="165"/>
      <c r="F182" s="165"/>
      <c r="G182" s="165"/>
      <c r="H182" s="165"/>
      <c r="I182" s="165"/>
    </row>
    <row r="183" spans="1:9" ht="21.9" customHeight="1">
      <c r="A183" s="165"/>
      <c r="B183" s="165"/>
      <c r="C183" s="165"/>
      <c r="D183" s="165"/>
      <c r="E183" s="165"/>
      <c r="F183" s="165"/>
      <c r="G183" s="165"/>
      <c r="H183" s="165"/>
      <c r="I183" s="165"/>
    </row>
    <row r="184" spans="1:9" ht="21.9" customHeight="1">
      <c r="A184" s="165"/>
      <c r="B184" s="165"/>
      <c r="C184" s="165"/>
      <c r="D184" s="165"/>
      <c r="E184" s="165"/>
      <c r="F184" s="165"/>
      <c r="G184" s="165"/>
      <c r="H184" s="165"/>
      <c r="I184" s="165"/>
    </row>
    <row r="185" spans="1:9" ht="21.9" customHeight="1">
      <c r="A185" s="165"/>
      <c r="B185" s="165"/>
      <c r="C185" s="165"/>
      <c r="D185" s="165"/>
      <c r="E185" s="165"/>
      <c r="F185" s="165"/>
      <c r="G185" s="165"/>
      <c r="H185" s="165"/>
      <c r="I185" s="165"/>
    </row>
    <row r="186" spans="1:9" ht="21.9" customHeight="1">
      <c r="A186" s="165"/>
      <c r="B186" s="165"/>
      <c r="C186" s="165"/>
      <c r="D186" s="165"/>
      <c r="E186" s="165"/>
      <c r="F186" s="165"/>
      <c r="G186" s="165"/>
      <c r="H186" s="165"/>
      <c r="I186" s="165"/>
    </row>
    <row r="187" spans="1:9" ht="21.9" customHeight="1">
      <c r="A187" s="165"/>
      <c r="B187" s="165"/>
      <c r="C187" s="165"/>
      <c r="D187" s="165"/>
      <c r="E187" s="165"/>
      <c r="F187" s="165"/>
      <c r="G187" s="165"/>
      <c r="H187" s="165"/>
      <c r="I187" s="165"/>
    </row>
    <row r="188" spans="1:9" ht="21.9" customHeight="1">
      <c r="A188" s="165"/>
      <c r="B188" s="165"/>
      <c r="C188" s="165"/>
      <c r="D188" s="165"/>
      <c r="E188" s="165"/>
      <c r="F188" s="165"/>
      <c r="G188" s="165"/>
      <c r="H188" s="165"/>
      <c r="I188" s="165"/>
    </row>
    <row r="189" spans="1:9" ht="21.9" customHeight="1">
      <c r="A189" s="165"/>
      <c r="B189" s="165"/>
      <c r="C189" s="165"/>
      <c r="D189" s="165"/>
      <c r="E189" s="165"/>
      <c r="F189" s="165"/>
      <c r="G189" s="165"/>
      <c r="H189" s="165"/>
      <c r="I189" s="165"/>
    </row>
    <row r="190" spans="1:9" ht="21.9" customHeight="1">
      <c r="A190" s="165"/>
      <c r="B190" s="165"/>
      <c r="C190" s="165"/>
      <c r="D190" s="165"/>
      <c r="E190" s="165"/>
      <c r="F190" s="165"/>
      <c r="G190" s="165"/>
      <c r="H190" s="165"/>
      <c r="I190" s="165"/>
    </row>
    <row r="191" spans="1:9" ht="21.9" customHeight="1">
      <c r="A191" s="165"/>
      <c r="B191" s="165"/>
      <c r="C191" s="165"/>
      <c r="D191" s="165"/>
      <c r="E191" s="165"/>
      <c r="F191" s="165"/>
      <c r="G191" s="165"/>
      <c r="H191" s="165"/>
      <c r="I191" s="165"/>
    </row>
    <row r="192" spans="1:9" ht="21.9" customHeight="1">
      <c r="A192" s="165"/>
      <c r="B192" s="165"/>
      <c r="C192" s="165"/>
      <c r="D192" s="165"/>
      <c r="E192" s="165"/>
      <c r="F192" s="165"/>
      <c r="G192" s="165"/>
      <c r="H192" s="165"/>
      <c r="I192" s="165"/>
    </row>
    <row r="193" spans="1:9" ht="21.9" customHeight="1">
      <c r="A193" s="165"/>
      <c r="B193" s="165"/>
      <c r="C193" s="165"/>
      <c r="D193" s="165"/>
      <c r="E193" s="165"/>
      <c r="F193" s="165"/>
      <c r="G193" s="165"/>
      <c r="H193" s="165"/>
      <c r="I193" s="165"/>
    </row>
    <row r="194" spans="1:9" ht="21.9" customHeight="1">
      <c r="A194" s="165"/>
      <c r="B194" s="165"/>
      <c r="C194" s="165"/>
      <c r="D194" s="165"/>
      <c r="E194" s="165"/>
      <c r="F194" s="165"/>
      <c r="G194" s="165"/>
      <c r="H194" s="165"/>
      <c r="I194" s="165"/>
    </row>
    <row r="195" spans="1:9" ht="21.9" customHeight="1">
      <c r="A195" s="165"/>
      <c r="B195" s="165"/>
      <c r="C195" s="165"/>
      <c r="D195" s="165"/>
      <c r="E195" s="165"/>
      <c r="F195" s="165"/>
      <c r="G195" s="165"/>
      <c r="H195" s="165"/>
      <c r="I195" s="165"/>
    </row>
    <row r="196" spans="1:9" ht="21.9" customHeight="1">
      <c r="A196" s="165"/>
      <c r="B196" s="165"/>
      <c r="C196" s="165"/>
      <c r="D196" s="165"/>
      <c r="E196" s="165"/>
      <c r="F196" s="165"/>
      <c r="G196" s="165"/>
      <c r="H196" s="165"/>
      <c r="I196" s="165"/>
    </row>
    <row r="197" spans="1:9" ht="21.9" customHeight="1">
      <c r="A197" s="165"/>
      <c r="B197" s="165"/>
      <c r="C197" s="165"/>
      <c r="D197" s="165"/>
      <c r="E197" s="165"/>
      <c r="F197" s="165"/>
      <c r="G197" s="165"/>
      <c r="H197" s="165"/>
      <c r="I197" s="165"/>
    </row>
    <row r="198" spans="1:9" ht="21.9" customHeight="1">
      <c r="A198" s="165"/>
      <c r="B198" s="165"/>
      <c r="C198" s="165"/>
      <c r="D198" s="165"/>
      <c r="E198" s="165"/>
      <c r="F198" s="165"/>
      <c r="G198" s="165"/>
      <c r="H198" s="165"/>
      <c r="I198" s="165"/>
    </row>
    <row r="199" spans="1:9" ht="21.9" customHeight="1">
      <c r="A199" s="165"/>
      <c r="B199" s="165"/>
      <c r="C199" s="165"/>
      <c r="D199" s="165"/>
      <c r="E199" s="165"/>
      <c r="F199" s="165"/>
      <c r="G199" s="165"/>
      <c r="H199" s="165"/>
      <c r="I199" s="165"/>
    </row>
    <row r="200" spans="1:9" ht="21.9" customHeight="1">
      <c r="A200" s="165"/>
      <c r="B200" s="165"/>
      <c r="C200" s="165"/>
      <c r="D200" s="165"/>
      <c r="E200" s="165"/>
      <c r="F200" s="165"/>
      <c r="G200" s="165"/>
      <c r="H200" s="165"/>
      <c r="I200" s="165"/>
    </row>
    <row r="201" spans="1:9" ht="21.9" customHeight="1">
      <c r="A201" s="165"/>
      <c r="B201" s="165"/>
      <c r="C201" s="165"/>
      <c r="D201" s="165"/>
      <c r="E201" s="165"/>
      <c r="F201" s="165"/>
      <c r="G201" s="165"/>
      <c r="H201" s="165"/>
      <c r="I201" s="165"/>
    </row>
    <row r="202" spans="1:9" ht="21.9" customHeight="1">
      <c r="A202" s="165"/>
      <c r="B202" s="165"/>
      <c r="C202" s="165"/>
      <c r="D202" s="165"/>
      <c r="E202" s="165"/>
      <c r="F202" s="165"/>
      <c r="G202" s="165"/>
      <c r="H202" s="165"/>
      <c r="I202" s="165"/>
    </row>
    <row r="203" spans="1:9" ht="21.9" customHeight="1">
      <c r="A203" s="165"/>
      <c r="B203" s="165"/>
      <c r="C203" s="165"/>
      <c r="D203" s="165"/>
      <c r="E203" s="165"/>
      <c r="F203" s="165"/>
      <c r="G203" s="165"/>
      <c r="H203" s="165"/>
      <c r="I203" s="165"/>
    </row>
    <row r="204" spans="1:9" ht="21.9" customHeight="1">
      <c r="A204" s="165"/>
      <c r="B204" s="165"/>
      <c r="C204" s="165"/>
      <c r="D204" s="165"/>
      <c r="E204" s="165"/>
      <c r="F204" s="165"/>
      <c r="G204" s="165"/>
      <c r="H204" s="165"/>
      <c r="I204" s="165"/>
    </row>
    <row r="205" spans="1:9" ht="21.9" customHeight="1">
      <c r="A205" s="165"/>
      <c r="B205" s="165"/>
      <c r="C205" s="165"/>
      <c r="D205" s="165"/>
      <c r="E205" s="165"/>
      <c r="F205" s="165"/>
      <c r="G205" s="165"/>
      <c r="H205" s="165"/>
      <c r="I205" s="165"/>
    </row>
    <row r="206" spans="1:9" ht="21.9" customHeight="1">
      <c r="A206" s="165"/>
      <c r="B206" s="165"/>
      <c r="C206" s="165"/>
      <c r="D206" s="165"/>
      <c r="E206" s="165"/>
      <c r="F206" s="165"/>
      <c r="G206" s="165"/>
      <c r="H206" s="165"/>
      <c r="I206" s="165"/>
    </row>
    <row r="207" spans="1:9" ht="21.9" customHeight="1">
      <c r="A207" s="165"/>
      <c r="B207" s="165"/>
      <c r="C207" s="165"/>
      <c r="D207" s="165"/>
      <c r="E207" s="165"/>
      <c r="F207" s="165"/>
      <c r="G207" s="165"/>
      <c r="H207" s="165"/>
      <c r="I207" s="165"/>
    </row>
    <row r="208" spans="1:9" ht="21.9" customHeight="1">
      <c r="A208" s="165"/>
      <c r="B208" s="165"/>
      <c r="C208" s="165"/>
      <c r="D208" s="165"/>
      <c r="E208" s="165"/>
      <c r="F208" s="165"/>
      <c r="G208" s="165"/>
      <c r="H208" s="165"/>
      <c r="I208" s="165"/>
    </row>
    <row r="209" spans="1:9" ht="21.9" customHeight="1">
      <c r="A209" s="165"/>
      <c r="B209" s="165"/>
      <c r="C209" s="165"/>
      <c r="D209" s="165"/>
      <c r="E209" s="165"/>
      <c r="F209" s="165"/>
      <c r="G209" s="165"/>
      <c r="H209" s="165"/>
      <c r="I209" s="165"/>
    </row>
    <row r="210" spans="1:9" ht="21.9" customHeight="1">
      <c r="A210" s="165"/>
      <c r="B210" s="165"/>
      <c r="C210" s="165"/>
      <c r="D210" s="165"/>
      <c r="E210" s="165"/>
      <c r="F210" s="165"/>
      <c r="G210" s="165"/>
      <c r="H210" s="165"/>
      <c r="I210" s="165"/>
    </row>
    <row r="211" spans="1:9" ht="21.9" customHeight="1">
      <c r="A211" s="165"/>
      <c r="B211" s="165"/>
      <c r="C211" s="165"/>
      <c r="D211" s="165"/>
      <c r="E211" s="165"/>
      <c r="F211" s="165"/>
      <c r="G211" s="165"/>
      <c r="H211" s="165"/>
      <c r="I211" s="165"/>
    </row>
    <row r="212" spans="1:9" ht="21.9" customHeight="1">
      <c r="A212" s="165"/>
      <c r="B212" s="165"/>
      <c r="C212" s="165"/>
      <c r="D212" s="165"/>
      <c r="E212" s="165"/>
      <c r="F212" s="165"/>
      <c r="G212" s="165"/>
      <c r="H212" s="165"/>
      <c r="I212" s="165"/>
    </row>
    <row r="213" spans="1:9" ht="21.9" customHeight="1">
      <c r="A213" s="165"/>
      <c r="B213" s="165"/>
      <c r="C213" s="165"/>
      <c r="D213" s="165"/>
      <c r="E213" s="165"/>
      <c r="F213" s="165"/>
      <c r="G213" s="165"/>
      <c r="H213" s="165"/>
      <c r="I213" s="165"/>
    </row>
    <row r="214" spans="1:9" ht="21.9" customHeight="1">
      <c r="A214" s="165"/>
      <c r="B214" s="165"/>
      <c r="C214" s="165"/>
      <c r="D214" s="165"/>
      <c r="E214" s="165"/>
      <c r="F214" s="165"/>
      <c r="G214" s="165"/>
      <c r="H214" s="165"/>
      <c r="I214" s="165"/>
    </row>
    <row r="215" spans="1:9" ht="21.9" customHeight="1">
      <c r="A215" s="165"/>
      <c r="B215" s="165"/>
      <c r="C215" s="165"/>
      <c r="D215" s="165"/>
      <c r="E215" s="165"/>
      <c r="F215" s="165"/>
      <c r="G215" s="165"/>
      <c r="H215" s="165"/>
      <c r="I215" s="165"/>
    </row>
    <row r="216" spans="1:9" ht="21.9" customHeight="1">
      <c r="A216" s="165"/>
      <c r="B216" s="165"/>
      <c r="C216" s="165"/>
      <c r="D216" s="165"/>
      <c r="E216" s="165"/>
      <c r="F216" s="165"/>
      <c r="G216" s="165"/>
      <c r="H216" s="165"/>
      <c r="I216" s="165"/>
    </row>
    <row r="217" spans="1:9" ht="21.9" customHeight="1">
      <c r="A217" s="165"/>
      <c r="B217" s="165"/>
      <c r="C217" s="165"/>
      <c r="D217" s="165"/>
      <c r="E217" s="165"/>
      <c r="F217" s="165"/>
      <c r="G217" s="165"/>
      <c r="H217" s="165"/>
      <c r="I217" s="165"/>
    </row>
    <row r="218" spans="1:9" ht="21.9" customHeight="1">
      <c r="A218" s="165"/>
      <c r="B218" s="165"/>
      <c r="C218" s="165"/>
      <c r="D218" s="165"/>
      <c r="E218" s="165"/>
      <c r="F218" s="165"/>
      <c r="G218" s="165"/>
      <c r="H218" s="165"/>
      <c r="I218" s="165"/>
    </row>
    <row r="219" spans="1:9" ht="21.9" customHeight="1">
      <c r="A219" s="165"/>
      <c r="B219" s="165"/>
      <c r="C219" s="165"/>
      <c r="D219" s="165"/>
      <c r="E219" s="165"/>
      <c r="F219" s="165"/>
      <c r="G219" s="165"/>
      <c r="H219" s="165"/>
      <c r="I219" s="165"/>
    </row>
    <row r="220" spans="1:9" ht="21.9" customHeight="1">
      <c r="A220" s="165"/>
      <c r="B220" s="165"/>
      <c r="C220" s="165"/>
      <c r="D220" s="165"/>
      <c r="E220" s="165"/>
      <c r="F220" s="165"/>
      <c r="G220" s="165"/>
      <c r="H220" s="165"/>
      <c r="I220" s="165"/>
    </row>
    <row r="221" spans="1:9" ht="21.9" customHeight="1">
      <c r="A221" s="165"/>
      <c r="B221" s="165"/>
      <c r="C221" s="165"/>
      <c r="D221" s="165"/>
      <c r="E221" s="165"/>
      <c r="F221" s="165"/>
      <c r="G221" s="165"/>
      <c r="H221" s="165"/>
      <c r="I221" s="165"/>
    </row>
    <row r="222" spans="1:9" ht="21.9" customHeight="1">
      <c r="A222" s="165"/>
      <c r="B222" s="165"/>
      <c r="C222" s="165"/>
      <c r="D222" s="165"/>
      <c r="E222" s="165"/>
      <c r="F222" s="165"/>
      <c r="G222" s="165"/>
      <c r="H222" s="165"/>
      <c r="I222" s="165"/>
    </row>
    <row r="223" spans="1:9" ht="21.9" customHeight="1">
      <c r="A223" s="165"/>
      <c r="B223" s="165"/>
      <c r="C223" s="165"/>
      <c r="D223" s="165"/>
      <c r="E223" s="165"/>
      <c r="F223" s="165"/>
      <c r="G223" s="165"/>
      <c r="H223" s="165"/>
      <c r="I223" s="165"/>
    </row>
    <row r="224" spans="1:9" ht="21.9" customHeight="1">
      <c r="A224" s="165"/>
      <c r="B224" s="165"/>
      <c r="C224" s="165"/>
      <c r="D224" s="165"/>
      <c r="E224" s="165"/>
      <c r="F224" s="165"/>
      <c r="G224" s="165"/>
      <c r="H224" s="165"/>
      <c r="I224" s="165"/>
    </row>
    <row r="225" spans="1:9" ht="21.9" customHeight="1">
      <c r="A225" s="165"/>
      <c r="B225" s="165"/>
      <c r="C225" s="165"/>
      <c r="D225" s="165"/>
      <c r="E225" s="165"/>
      <c r="F225" s="165"/>
      <c r="G225" s="165"/>
      <c r="H225" s="165"/>
      <c r="I225" s="165"/>
    </row>
    <row r="226" spans="1:9" ht="21.9" customHeight="1">
      <c r="A226" s="165"/>
      <c r="B226" s="165"/>
      <c r="C226" s="165"/>
      <c r="D226" s="165"/>
      <c r="E226" s="165"/>
      <c r="F226" s="165"/>
      <c r="G226" s="165"/>
      <c r="H226" s="165"/>
      <c r="I226" s="165"/>
    </row>
    <row r="227" spans="1:9" ht="21.9" customHeight="1">
      <c r="A227" s="165"/>
      <c r="B227" s="165"/>
      <c r="C227" s="165"/>
      <c r="D227" s="165"/>
      <c r="E227" s="165"/>
      <c r="F227" s="165"/>
      <c r="G227" s="165"/>
      <c r="H227" s="165"/>
      <c r="I227" s="165"/>
    </row>
    <row r="228" spans="1:9" ht="21.9" customHeight="1">
      <c r="A228" s="165"/>
      <c r="B228" s="165"/>
      <c r="C228" s="165"/>
      <c r="D228" s="165"/>
      <c r="E228" s="165"/>
      <c r="F228" s="165"/>
      <c r="G228" s="165"/>
      <c r="H228" s="165"/>
      <c r="I228" s="165"/>
    </row>
    <row r="229" spans="1:9" ht="21.9" customHeight="1">
      <c r="A229" s="165"/>
      <c r="B229" s="165"/>
      <c r="C229" s="165"/>
      <c r="D229" s="165"/>
      <c r="E229" s="165"/>
      <c r="F229" s="165"/>
      <c r="G229" s="165"/>
      <c r="H229" s="165"/>
      <c r="I229" s="165"/>
    </row>
    <row r="230" spans="1:9" ht="21.9" customHeight="1">
      <c r="A230" s="165"/>
      <c r="B230" s="165"/>
      <c r="C230" s="165"/>
      <c r="D230" s="165"/>
      <c r="E230" s="165"/>
      <c r="F230" s="165"/>
      <c r="G230" s="165"/>
      <c r="H230" s="165"/>
      <c r="I230" s="165"/>
    </row>
    <row r="231" spans="1:9" ht="21.9" customHeight="1">
      <c r="A231" s="165"/>
      <c r="B231" s="165"/>
      <c r="C231" s="165"/>
      <c r="D231" s="165"/>
      <c r="E231" s="165"/>
      <c r="F231" s="165"/>
      <c r="G231" s="165"/>
      <c r="H231" s="165"/>
      <c r="I231" s="165"/>
    </row>
    <row r="232" spans="1:9" ht="21.9" customHeight="1">
      <c r="A232" s="165"/>
      <c r="B232" s="165"/>
      <c r="C232" s="165"/>
      <c r="D232" s="165"/>
      <c r="E232" s="165"/>
      <c r="F232" s="165"/>
      <c r="G232" s="165"/>
      <c r="H232" s="165"/>
      <c r="I232" s="165"/>
    </row>
    <row r="233" spans="1:9" ht="21.9" customHeight="1">
      <c r="A233" s="165"/>
      <c r="B233" s="165"/>
      <c r="C233" s="165"/>
      <c r="D233" s="165"/>
      <c r="E233" s="165"/>
      <c r="F233" s="165"/>
      <c r="G233" s="165"/>
      <c r="H233" s="165"/>
      <c r="I233" s="165"/>
    </row>
    <row r="234" spans="1:9" ht="21.9" customHeight="1">
      <c r="A234" s="165"/>
      <c r="B234" s="165"/>
      <c r="C234" s="165"/>
      <c r="D234" s="165"/>
      <c r="E234" s="165"/>
      <c r="F234" s="165"/>
      <c r="G234" s="165"/>
      <c r="H234" s="165"/>
      <c r="I234" s="165"/>
    </row>
    <row r="235" spans="1:9" ht="21.9" customHeight="1">
      <c r="A235" s="165"/>
      <c r="B235" s="165"/>
      <c r="C235" s="165"/>
      <c r="D235" s="165"/>
      <c r="E235" s="165"/>
      <c r="F235" s="165"/>
      <c r="G235" s="165"/>
      <c r="H235" s="165"/>
      <c r="I235" s="165"/>
    </row>
    <row r="236" spans="1:9" ht="21.9" customHeight="1">
      <c r="A236" s="165"/>
      <c r="B236" s="165"/>
      <c r="C236" s="165"/>
      <c r="D236" s="165"/>
      <c r="E236" s="165"/>
      <c r="F236" s="165"/>
      <c r="G236" s="165"/>
      <c r="H236" s="165"/>
      <c r="I236" s="165"/>
    </row>
    <row r="237" spans="1:9" ht="21.9" customHeight="1">
      <c r="A237" s="165"/>
      <c r="B237" s="165"/>
      <c r="C237" s="165"/>
      <c r="D237" s="165"/>
      <c r="E237" s="165"/>
      <c r="F237" s="165"/>
      <c r="G237" s="165"/>
      <c r="H237" s="165"/>
      <c r="I237" s="165"/>
    </row>
    <row r="238" spans="1:9" ht="21.9" customHeight="1">
      <c r="A238" s="165"/>
      <c r="B238" s="165"/>
      <c r="C238" s="165"/>
      <c r="D238" s="165"/>
      <c r="E238" s="165"/>
      <c r="F238" s="165"/>
      <c r="G238" s="165"/>
      <c r="H238" s="165"/>
      <c r="I238" s="165"/>
    </row>
    <row r="239" spans="1:9" ht="21.9" customHeight="1">
      <c r="A239" s="165"/>
      <c r="B239" s="165"/>
      <c r="C239" s="165"/>
      <c r="D239" s="165"/>
      <c r="E239" s="165"/>
      <c r="F239" s="165"/>
      <c r="G239" s="165"/>
      <c r="H239" s="165"/>
      <c r="I239" s="165"/>
    </row>
    <row r="240" spans="1:9" ht="21.9" customHeight="1">
      <c r="A240" s="165"/>
      <c r="B240" s="165"/>
      <c r="C240" s="165"/>
      <c r="D240" s="165"/>
      <c r="E240" s="165"/>
      <c r="F240" s="165"/>
      <c r="G240" s="165"/>
      <c r="H240" s="165"/>
      <c r="I240" s="165"/>
    </row>
    <row r="241" spans="1:9" ht="21.9" customHeight="1">
      <c r="A241" s="165"/>
      <c r="B241" s="165"/>
      <c r="C241" s="165"/>
      <c r="D241" s="165"/>
      <c r="E241" s="165"/>
      <c r="F241" s="165"/>
      <c r="G241" s="165"/>
      <c r="H241" s="165"/>
      <c r="I241" s="165"/>
    </row>
    <row r="242" spans="1:9" ht="21.9" customHeight="1">
      <c r="A242" s="165"/>
      <c r="B242" s="165"/>
      <c r="C242" s="165"/>
      <c r="D242" s="165"/>
      <c r="E242" s="165"/>
      <c r="F242" s="165"/>
      <c r="G242" s="165"/>
      <c r="H242" s="165"/>
      <c r="I242" s="165"/>
    </row>
    <row r="243" spans="1:9" ht="21.9" customHeight="1">
      <c r="A243" s="165"/>
      <c r="B243" s="165"/>
      <c r="C243" s="165"/>
      <c r="D243" s="165"/>
      <c r="E243" s="165"/>
      <c r="F243" s="165"/>
      <c r="G243" s="165"/>
      <c r="H243" s="165"/>
      <c r="I243" s="165"/>
    </row>
    <row r="244" spans="1:9" ht="21.9" customHeight="1">
      <c r="A244" s="165"/>
      <c r="B244" s="165"/>
      <c r="C244" s="165"/>
      <c r="D244" s="165"/>
      <c r="E244" s="165"/>
      <c r="F244" s="165"/>
      <c r="G244" s="165"/>
      <c r="H244" s="165"/>
      <c r="I244" s="165"/>
    </row>
    <row r="245" spans="1:9" ht="21.9" customHeight="1">
      <c r="A245" s="165"/>
      <c r="B245" s="165"/>
      <c r="C245" s="165"/>
      <c r="D245" s="165"/>
      <c r="E245" s="165"/>
      <c r="F245" s="165"/>
      <c r="G245" s="165"/>
      <c r="H245" s="165"/>
      <c r="I245" s="165"/>
    </row>
    <row r="246" spans="1:9" ht="21.9" customHeight="1">
      <c r="A246" s="165"/>
      <c r="B246" s="165"/>
      <c r="C246" s="165"/>
      <c r="D246" s="165"/>
      <c r="E246" s="165"/>
      <c r="F246" s="165"/>
      <c r="G246" s="165"/>
      <c r="H246" s="165"/>
      <c r="I246" s="165"/>
    </row>
    <row r="247" spans="1:9" ht="21.9" customHeight="1">
      <c r="A247" s="165"/>
      <c r="B247" s="165"/>
      <c r="C247" s="165"/>
      <c r="D247" s="165"/>
      <c r="E247" s="165"/>
      <c r="F247" s="165"/>
      <c r="G247" s="165"/>
      <c r="H247" s="165"/>
      <c r="I247" s="165"/>
    </row>
    <row r="248" spans="1:9" ht="21.9" customHeight="1">
      <c r="A248" s="165"/>
      <c r="B248" s="165"/>
      <c r="C248" s="165"/>
      <c r="D248" s="165"/>
      <c r="E248" s="165"/>
      <c r="F248" s="165"/>
      <c r="G248" s="165"/>
      <c r="H248" s="165"/>
      <c r="I248" s="165"/>
    </row>
    <row r="249" spans="1:9" ht="21.9" customHeight="1">
      <c r="A249" s="165"/>
      <c r="B249" s="165"/>
      <c r="C249" s="165"/>
      <c r="D249" s="165"/>
      <c r="E249" s="165"/>
      <c r="F249" s="165"/>
      <c r="G249" s="165"/>
      <c r="H249" s="165"/>
      <c r="I249" s="165"/>
    </row>
    <row r="250" spans="1:9" ht="21.9" customHeight="1">
      <c r="A250" s="165"/>
      <c r="B250" s="165"/>
      <c r="C250" s="165"/>
      <c r="D250" s="165"/>
      <c r="E250" s="165"/>
      <c r="F250" s="165"/>
      <c r="G250" s="165"/>
      <c r="H250" s="165"/>
      <c r="I250" s="165"/>
    </row>
    <row r="251" spans="1:9" ht="21.9" customHeight="1">
      <c r="A251" s="165"/>
      <c r="B251" s="165"/>
      <c r="C251" s="165"/>
      <c r="D251" s="165"/>
      <c r="E251" s="165"/>
      <c r="F251" s="165"/>
      <c r="G251" s="165"/>
      <c r="H251" s="165"/>
      <c r="I251" s="165"/>
    </row>
    <row r="252" spans="1:9" ht="21.9" customHeight="1">
      <c r="A252" s="165"/>
      <c r="B252" s="165"/>
      <c r="C252" s="165"/>
      <c r="D252" s="165"/>
      <c r="E252" s="165"/>
      <c r="F252" s="165"/>
      <c r="G252" s="165"/>
      <c r="H252" s="165"/>
      <c r="I252" s="165"/>
    </row>
    <row r="253" spans="1:9" ht="21.9" customHeight="1">
      <c r="A253" s="165"/>
      <c r="B253" s="165"/>
      <c r="C253" s="165"/>
      <c r="D253" s="165"/>
      <c r="E253" s="165"/>
      <c r="F253" s="165"/>
      <c r="G253" s="165"/>
      <c r="H253" s="165"/>
      <c r="I253" s="165"/>
    </row>
    <row r="254" spans="1:9" ht="21.9" customHeight="1">
      <c r="A254" s="165"/>
      <c r="B254" s="165"/>
      <c r="C254" s="165"/>
      <c r="D254" s="165"/>
      <c r="E254" s="165"/>
      <c r="F254" s="165"/>
      <c r="G254" s="165"/>
      <c r="H254" s="165"/>
      <c r="I254" s="165"/>
    </row>
    <row r="255" spans="1:9" ht="21.9" customHeight="1">
      <c r="A255" s="165"/>
      <c r="B255" s="165"/>
      <c r="C255" s="165"/>
      <c r="D255" s="165"/>
      <c r="E255" s="165"/>
      <c r="F255" s="165"/>
      <c r="G255" s="165"/>
      <c r="H255" s="165"/>
      <c r="I255" s="165"/>
    </row>
    <row r="256" spans="1:9" ht="21.9" customHeight="1">
      <c r="A256" s="165"/>
      <c r="B256" s="165"/>
      <c r="C256" s="165"/>
      <c r="D256" s="165"/>
      <c r="E256" s="165"/>
      <c r="F256" s="165"/>
      <c r="G256" s="165"/>
      <c r="H256" s="165"/>
      <c r="I256" s="165"/>
    </row>
    <row r="257" spans="1:9" ht="21.9" customHeight="1">
      <c r="A257" s="165"/>
      <c r="B257" s="165"/>
      <c r="C257" s="165"/>
      <c r="D257" s="165"/>
      <c r="E257" s="165"/>
      <c r="F257" s="165"/>
      <c r="G257" s="165"/>
      <c r="H257" s="165"/>
      <c r="I257" s="165"/>
    </row>
    <row r="258" spans="1:9" ht="21.9" customHeight="1">
      <c r="A258" s="165"/>
      <c r="B258" s="165"/>
      <c r="C258" s="165"/>
      <c r="D258" s="165"/>
      <c r="E258" s="165"/>
      <c r="F258" s="165"/>
      <c r="G258" s="165"/>
      <c r="H258" s="165"/>
      <c r="I258" s="165"/>
    </row>
    <row r="259" spans="1:9" ht="21.9" customHeight="1">
      <c r="A259" s="165"/>
      <c r="B259" s="165"/>
      <c r="C259" s="165"/>
      <c r="D259" s="165"/>
      <c r="E259" s="165"/>
      <c r="F259" s="165"/>
      <c r="G259" s="165"/>
      <c r="H259" s="165"/>
      <c r="I259" s="165"/>
    </row>
    <row r="260" spans="1:9" ht="21.9" customHeight="1">
      <c r="A260" s="165"/>
      <c r="B260" s="165"/>
      <c r="C260" s="165"/>
      <c r="D260" s="165"/>
      <c r="E260" s="165"/>
      <c r="F260" s="165"/>
      <c r="G260" s="165"/>
      <c r="H260" s="165"/>
      <c r="I260" s="165"/>
    </row>
    <row r="261" spans="1:9" ht="21.9" customHeight="1">
      <c r="A261" s="165"/>
      <c r="B261" s="165"/>
      <c r="C261" s="165"/>
      <c r="D261" s="165"/>
      <c r="E261" s="165"/>
      <c r="F261" s="165"/>
      <c r="G261" s="165"/>
      <c r="H261" s="165"/>
      <c r="I261" s="165"/>
    </row>
    <row r="262" spans="1:9" ht="21.9" customHeight="1">
      <c r="A262" s="165"/>
      <c r="B262" s="165"/>
      <c r="C262" s="165"/>
      <c r="D262" s="165"/>
      <c r="E262" s="165"/>
      <c r="F262" s="165"/>
      <c r="G262" s="165"/>
      <c r="H262" s="165"/>
      <c r="I262" s="165"/>
    </row>
    <row r="263" spans="1:9" ht="21.9" customHeight="1">
      <c r="A263" s="165"/>
      <c r="B263" s="165"/>
      <c r="C263" s="165"/>
      <c r="D263" s="165"/>
      <c r="E263" s="165"/>
      <c r="F263" s="165"/>
      <c r="G263" s="165"/>
      <c r="H263" s="165"/>
      <c r="I263" s="165"/>
    </row>
    <row r="264" spans="1:9" ht="21.9" customHeight="1">
      <c r="A264" s="165"/>
      <c r="B264" s="165"/>
      <c r="C264" s="165"/>
      <c r="D264" s="165"/>
      <c r="E264" s="165"/>
      <c r="F264" s="165"/>
      <c r="G264" s="165"/>
      <c r="H264" s="165"/>
      <c r="I264" s="165"/>
    </row>
    <row r="265" spans="1:9" ht="21.9" customHeight="1">
      <c r="A265" s="165"/>
      <c r="B265" s="165"/>
      <c r="C265" s="165"/>
      <c r="D265" s="165"/>
      <c r="E265" s="165"/>
      <c r="F265" s="165"/>
      <c r="G265" s="165"/>
      <c r="H265" s="165"/>
      <c r="I265" s="165"/>
    </row>
    <row r="266" spans="1:9" ht="21.9" customHeight="1">
      <c r="A266" s="165"/>
      <c r="B266" s="165"/>
      <c r="C266" s="165"/>
      <c r="D266" s="165"/>
      <c r="E266" s="165"/>
      <c r="F266" s="165"/>
      <c r="G266" s="165"/>
      <c r="H266" s="165"/>
      <c r="I266" s="165"/>
    </row>
    <row r="267" spans="1:9" ht="21.9" customHeight="1">
      <c r="A267" s="165"/>
      <c r="B267" s="165"/>
      <c r="C267" s="165"/>
      <c r="D267" s="165"/>
      <c r="E267" s="165"/>
      <c r="F267" s="165"/>
      <c r="G267" s="165"/>
      <c r="H267" s="165"/>
      <c r="I267" s="165"/>
    </row>
    <row r="268" spans="1:9" ht="21.9" customHeight="1">
      <c r="A268" s="165"/>
      <c r="B268" s="165"/>
      <c r="C268" s="165"/>
      <c r="D268" s="165"/>
      <c r="E268" s="165"/>
      <c r="F268" s="165"/>
      <c r="G268" s="165"/>
      <c r="H268" s="165"/>
      <c r="I268" s="165"/>
    </row>
    <row r="269" spans="1:9" ht="21.9" customHeight="1">
      <c r="A269" s="165"/>
      <c r="B269" s="165"/>
      <c r="C269" s="165"/>
      <c r="D269" s="165"/>
      <c r="E269" s="165"/>
      <c r="F269" s="165"/>
      <c r="G269" s="165"/>
      <c r="H269" s="165"/>
      <c r="I269" s="165"/>
    </row>
    <row r="270" spans="1:9" ht="21.9" customHeight="1">
      <c r="A270" s="165"/>
      <c r="B270" s="165"/>
      <c r="C270" s="165"/>
      <c r="D270" s="165"/>
      <c r="E270" s="165"/>
      <c r="F270" s="165"/>
      <c r="G270" s="165"/>
      <c r="H270" s="165"/>
      <c r="I270" s="165"/>
    </row>
    <row r="271" spans="1:9" ht="21.9" customHeight="1">
      <c r="A271" s="165"/>
      <c r="B271" s="165"/>
      <c r="C271" s="165"/>
      <c r="D271" s="165"/>
      <c r="E271" s="165"/>
      <c r="F271" s="165"/>
      <c r="G271" s="165"/>
      <c r="H271" s="165"/>
      <c r="I271" s="165"/>
    </row>
    <row r="272" spans="1:9" ht="21.9" customHeight="1">
      <c r="A272" s="165"/>
      <c r="B272" s="165"/>
      <c r="C272" s="165"/>
      <c r="D272" s="165"/>
      <c r="E272" s="165"/>
      <c r="F272" s="165"/>
      <c r="G272" s="165"/>
      <c r="H272" s="165"/>
      <c r="I272" s="165"/>
    </row>
    <row r="273" spans="1:9" ht="21.9" customHeight="1">
      <c r="A273" s="165"/>
      <c r="B273" s="165"/>
      <c r="C273" s="165"/>
      <c r="D273" s="165"/>
      <c r="E273" s="165"/>
      <c r="F273" s="165"/>
      <c r="G273" s="165"/>
      <c r="H273" s="165"/>
      <c r="I273" s="165"/>
    </row>
    <row r="274" spans="1:9" ht="21.9" customHeight="1">
      <c r="A274" s="165"/>
      <c r="B274" s="165"/>
      <c r="C274" s="165"/>
      <c r="D274" s="165"/>
      <c r="E274" s="165"/>
      <c r="F274" s="165"/>
      <c r="G274" s="165"/>
      <c r="H274" s="165"/>
      <c r="I274" s="165"/>
    </row>
    <row r="275" spans="1:9" ht="21.9" customHeight="1">
      <c r="A275" s="165"/>
      <c r="B275" s="165"/>
      <c r="C275" s="165"/>
      <c r="D275" s="165"/>
      <c r="E275" s="165"/>
      <c r="F275" s="165"/>
      <c r="G275" s="165"/>
      <c r="H275" s="165"/>
      <c r="I275" s="165"/>
    </row>
    <row r="276" spans="1:9" ht="21.9" customHeight="1">
      <c r="A276" s="165"/>
      <c r="B276" s="165"/>
      <c r="C276" s="165"/>
      <c r="D276" s="165"/>
      <c r="E276" s="165"/>
      <c r="F276" s="165"/>
      <c r="G276" s="165"/>
      <c r="H276" s="165"/>
      <c r="I276" s="165"/>
    </row>
    <row r="277" spans="1:9" ht="21.9" customHeight="1">
      <c r="A277" s="165"/>
      <c r="B277" s="165"/>
      <c r="C277" s="165"/>
      <c r="D277" s="165"/>
      <c r="E277" s="165"/>
      <c r="F277" s="165"/>
      <c r="G277" s="165"/>
      <c r="H277" s="165"/>
      <c r="I277" s="165"/>
    </row>
    <row r="278" spans="1:9" ht="21.9" customHeight="1">
      <c r="A278" s="165"/>
      <c r="B278" s="165"/>
      <c r="C278" s="165"/>
      <c r="D278" s="165"/>
      <c r="E278" s="165"/>
      <c r="F278" s="165"/>
      <c r="G278" s="165"/>
      <c r="H278" s="165"/>
      <c r="I278" s="165"/>
    </row>
    <row r="279" spans="1:9" ht="21.9" customHeight="1">
      <c r="A279" s="165"/>
      <c r="B279" s="165"/>
      <c r="C279" s="165"/>
      <c r="D279" s="165"/>
      <c r="E279" s="165"/>
      <c r="F279" s="165"/>
      <c r="G279" s="165"/>
      <c r="H279" s="165"/>
      <c r="I279" s="165"/>
    </row>
    <row r="280" spans="1:9" ht="21.9" customHeight="1">
      <c r="A280" s="165"/>
      <c r="B280" s="165"/>
      <c r="C280" s="165"/>
      <c r="D280" s="165"/>
      <c r="E280" s="165"/>
      <c r="F280" s="165"/>
      <c r="G280" s="165"/>
      <c r="H280" s="165"/>
      <c r="I280" s="165"/>
    </row>
    <row r="281" spans="1:9" ht="21.9" customHeight="1">
      <c r="A281" s="165"/>
      <c r="B281" s="165"/>
      <c r="C281" s="165"/>
      <c r="D281" s="165"/>
      <c r="E281" s="165"/>
      <c r="F281" s="165"/>
      <c r="G281" s="165"/>
      <c r="H281" s="165"/>
      <c r="I281" s="165"/>
    </row>
    <row r="282" spans="1:9" ht="21.9" customHeight="1">
      <c r="A282" s="165"/>
      <c r="B282" s="165"/>
      <c r="C282" s="165"/>
      <c r="D282" s="165"/>
      <c r="E282" s="165"/>
      <c r="F282" s="165"/>
      <c r="G282" s="165"/>
      <c r="H282" s="165"/>
      <c r="I282" s="165"/>
    </row>
    <row r="283" spans="1:9" ht="21.9" customHeight="1">
      <c r="A283" s="165"/>
      <c r="B283" s="165"/>
      <c r="C283" s="165"/>
      <c r="D283" s="165"/>
      <c r="E283" s="165"/>
      <c r="F283" s="165"/>
      <c r="G283" s="165"/>
      <c r="H283" s="165"/>
      <c r="I283" s="165"/>
    </row>
    <row r="284" spans="1:9" ht="21.9" customHeight="1">
      <c r="A284" s="165"/>
      <c r="B284" s="165"/>
      <c r="C284" s="165"/>
      <c r="D284" s="165"/>
      <c r="E284" s="165"/>
      <c r="F284" s="165"/>
      <c r="G284" s="165"/>
      <c r="H284" s="165"/>
      <c r="I284" s="165"/>
    </row>
    <row r="285" spans="1:9" ht="21.9" customHeight="1">
      <c r="A285" s="165"/>
      <c r="B285" s="165"/>
      <c r="C285" s="165"/>
      <c r="D285" s="165"/>
      <c r="E285" s="165"/>
      <c r="F285" s="165"/>
      <c r="G285" s="165"/>
      <c r="H285" s="165"/>
      <c r="I285" s="165"/>
    </row>
    <row r="286" spans="1:9" ht="21.9" customHeight="1">
      <c r="A286" s="165"/>
      <c r="B286" s="165"/>
      <c r="C286" s="165"/>
      <c r="D286" s="165"/>
      <c r="E286" s="165"/>
      <c r="F286" s="165"/>
      <c r="G286" s="165"/>
      <c r="H286" s="165"/>
      <c r="I286" s="165"/>
    </row>
    <row r="287" spans="1:9" ht="21.9" customHeight="1">
      <c r="A287" s="165"/>
      <c r="B287" s="165"/>
      <c r="C287" s="165"/>
      <c r="D287" s="165"/>
      <c r="E287" s="165"/>
      <c r="F287" s="165"/>
      <c r="G287" s="165"/>
      <c r="H287" s="165"/>
      <c r="I287" s="165"/>
    </row>
    <row r="288" spans="1:9" ht="21.9" customHeight="1">
      <c r="A288" s="165"/>
      <c r="B288" s="165"/>
      <c r="C288" s="165"/>
      <c r="D288" s="165"/>
      <c r="E288" s="165"/>
      <c r="F288" s="165"/>
      <c r="G288" s="165"/>
      <c r="H288" s="165"/>
      <c r="I288" s="165"/>
    </row>
    <row r="289" spans="1:9" ht="21.9" customHeight="1">
      <c r="A289" s="165"/>
      <c r="B289" s="165"/>
      <c r="C289" s="165"/>
      <c r="D289" s="165"/>
      <c r="E289" s="165"/>
      <c r="F289" s="165"/>
      <c r="G289" s="165"/>
      <c r="H289" s="165"/>
      <c r="I289" s="165"/>
    </row>
    <row r="290" spans="1:9" ht="21.9" customHeight="1">
      <c r="A290" s="165"/>
      <c r="B290" s="165"/>
      <c r="C290" s="165"/>
      <c r="D290" s="165"/>
      <c r="E290" s="165"/>
      <c r="F290" s="165"/>
      <c r="G290" s="165"/>
      <c r="H290" s="165"/>
      <c r="I290" s="165"/>
    </row>
    <row r="291" spans="1:9" ht="21.9" customHeight="1">
      <c r="A291" s="165"/>
      <c r="B291" s="165"/>
      <c r="C291" s="165"/>
      <c r="D291" s="165"/>
      <c r="E291" s="165"/>
      <c r="F291" s="165"/>
      <c r="G291" s="165"/>
      <c r="H291" s="165"/>
      <c r="I291" s="165"/>
    </row>
    <row r="292" spans="1:9" ht="21.9" customHeight="1">
      <c r="A292" s="165"/>
      <c r="B292" s="165"/>
      <c r="C292" s="165"/>
      <c r="D292" s="165"/>
      <c r="E292" s="165"/>
      <c r="F292" s="165"/>
      <c r="G292" s="165"/>
      <c r="H292" s="165"/>
      <c r="I292" s="165"/>
    </row>
    <row r="293" spans="1:9" ht="21.9" customHeight="1">
      <c r="A293" s="165"/>
      <c r="B293" s="165"/>
      <c r="C293" s="165"/>
      <c r="D293" s="165"/>
      <c r="E293" s="165"/>
      <c r="F293" s="165"/>
      <c r="G293" s="165"/>
      <c r="H293" s="165"/>
      <c r="I293" s="165"/>
    </row>
    <row r="294" spans="1:9" ht="21.9" customHeight="1">
      <c r="A294" s="165"/>
      <c r="B294" s="165"/>
      <c r="C294" s="165"/>
      <c r="D294" s="165"/>
      <c r="E294" s="165"/>
      <c r="F294" s="165"/>
      <c r="G294" s="165"/>
      <c r="H294" s="165"/>
      <c r="I294" s="165"/>
    </row>
    <row r="295" spans="1:9" ht="21.9" customHeight="1">
      <c r="A295" s="165"/>
      <c r="B295" s="165"/>
      <c r="C295" s="165"/>
      <c r="D295" s="165"/>
      <c r="E295" s="165"/>
      <c r="F295" s="165"/>
      <c r="G295" s="165"/>
      <c r="H295" s="165"/>
      <c r="I295" s="165"/>
    </row>
    <row r="296" spans="1:9" ht="21.9" customHeight="1">
      <c r="A296" s="165"/>
      <c r="B296" s="165"/>
      <c r="C296" s="165"/>
      <c r="D296" s="165"/>
      <c r="E296" s="165"/>
      <c r="F296" s="165"/>
      <c r="G296" s="165"/>
      <c r="H296" s="165"/>
      <c r="I296" s="165"/>
    </row>
    <row r="297" spans="1:9" ht="21.9" customHeight="1">
      <c r="A297" s="165"/>
      <c r="B297" s="165"/>
      <c r="C297" s="165"/>
      <c r="D297" s="165"/>
      <c r="E297" s="165"/>
      <c r="F297" s="165"/>
      <c r="G297" s="165"/>
      <c r="H297" s="165"/>
      <c r="I297" s="165"/>
    </row>
    <row r="298" spans="1:9" ht="21.9" customHeight="1">
      <c r="A298" s="165"/>
      <c r="B298" s="165"/>
      <c r="C298" s="165"/>
      <c r="D298" s="165"/>
      <c r="E298" s="165"/>
      <c r="F298" s="165"/>
      <c r="G298" s="165"/>
      <c r="H298" s="165"/>
      <c r="I298" s="165"/>
    </row>
    <row r="299" spans="1:9" ht="21.9" customHeight="1">
      <c r="A299" s="165"/>
      <c r="B299" s="165"/>
      <c r="C299" s="165"/>
      <c r="D299" s="165"/>
      <c r="E299" s="165"/>
      <c r="F299" s="165"/>
      <c r="G299" s="165"/>
      <c r="H299" s="165"/>
      <c r="I299" s="165"/>
    </row>
    <row r="300" spans="1:9" ht="21.9" customHeight="1">
      <c r="A300" s="165"/>
      <c r="B300" s="165"/>
      <c r="C300" s="165"/>
      <c r="D300" s="165"/>
      <c r="E300" s="165"/>
      <c r="F300" s="165"/>
      <c r="G300" s="165"/>
      <c r="H300" s="165"/>
      <c r="I300" s="165"/>
    </row>
    <row r="301" spans="1:9" ht="21.9" customHeight="1">
      <c r="A301" s="165"/>
      <c r="B301" s="165"/>
      <c r="C301" s="165"/>
      <c r="D301" s="165"/>
      <c r="E301" s="165"/>
      <c r="F301" s="165"/>
      <c r="G301" s="165"/>
      <c r="H301" s="165"/>
      <c r="I301" s="165"/>
    </row>
    <row r="302" spans="1:9" ht="21.9" customHeight="1">
      <c r="A302" s="165"/>
      <c r="B302" s="165"/>
      <c r="C302" s="165"/>
      <c r="D302" s="165"/>
      <c r="E302" s="165"/>
      <c r="F302" s="165"/>
      <c r="G302" s="165"/>
      <c r="H302" s="165"/>
      <c r="I302" s="165"/>
    </row>
    <row r="303" spans="1:9" ht="21.9" customHeight="1">
      <c r="A303" s="165"/>
      <c r="B303" s="165"/>
      <c r="C303" s="165"/>
      <c r="D303" s="165"/>
      <c r="E303" s="165"/>
      <c r="F303" s="165"/>
      <c r="G303" s="165"/>
      <c r="H303" s="165"/>
      <c r="I303" s="165"/>
    </row>
    <row r="304" spans="1:9" ht="21.9" customHeight="1">
      <c r="A304" s="165"/>
      <c r="B304" s="165"/>
      <c r="C304" s="165"/>
      <c r="D304" s="165"/>
      <c r="E304" s="165"/>
      <c r="F304" s="165"/>
      <c r="G304" s="165"/>
      <c r="H304" s="165"/>
      <c r="I304" s="165"/>
    </row>
    <row r="305" spans="1:9" ht="21.9" customHeight="1">
      <c r="A305" s="165"/>
      <c r="B305" s="165"/>
      <c r="C305" s="165"/>
      <c r="D305" s="165"/>
      <c r="E305" s="165"/>
      <c r="F305" s="165"/>
      <c r="G305" s="165"/>
      <c r="H305" s="165"/>
      <c r="I305" s="165"/>
    </row>
    <row r="306" spans="1:9" ht="21.9" customHeight="1">
      <c r="A306" s="165"/>
      <c r="B306" s="165"/>
      <c r="C306" s="165"/>
      <c r="D306" s="165"/>
      <c r="E306" s="165"/>
      <c r="F306" s="165"/>
      <c r="G306" s="165"/>
      <c r="H306" s="165"/>
      <c r="I306" s="165"/>
    </row>
    <row r="307" spans="1:9" ht="21.9" customHeight="1">
      <c r="A307" s="165"/>
      <c r="B307" s="165"/>
      <c r="C307" s="165"/>
      <c r="D307" s="165"/>
      <c r="E307" s="165"/>
      <c r="F307" s="165"/>
      <c r="G307" s="165"/>
      <c r="H307" s="165"/>
      <c r="I307" s="165"/>
    </row>
    <row r="308" spans="1:9" ht="21.9" customHeight="1">
      <c r="A308" s="165"/>
      <c r="B308" s="165"/>
      <c r="C308" s="165"/>
      <c r="D308" s="165"/>
      <c r="E308" s="165"/>
      <c r="F308" s="165"/>
      <c r="G308" s="165"/>
      <c r="H308" s="165"/>
      <c r="I308" s="165"/>
    </row>
    <row r="309" spans="1:9" ht="21.9" customHeight="1">
      <c r="A309" s="165"/>
      <c r="B309" s="165"/>
      <c r="C309" s="165"/>
      <c r="D309" s="165"/>
      <c r="E309" s="165"/>
      <c r="F309" s="165"/>
      <c r="G309" s="165"/>
      <c r="H309" s="165"/>
      <c r="I309" s="165"/>
    </row>
    <row r="310" spans="1:9" ht="21.9" customHeight="1">
      <c r="A310" s="165"/>
      <c r="B310" s="165"/>
      <c r="C310" s="165"/>
      <c r="D310" s="165"/>
      <c r="E310" s="165"/>
      <c r="F310" s="165"/>
      <c r="G310" s="165"/>
      <c r="H310" s="165"/>
      <c r="I310" s="165"/>
    </row>
    <row r="311" spans="1:9" ht="21.9" customHeight="1">
      <c r="A311" s="165"/>
      <c r="B311" s="165"/>
      <c r="C311" s="165"/>
      <c r="D311" s="165"/>
      <c r="E311" s="165"/>
      <c r="F311" s="165"/>
      <c r="G311" s="165"/>
      <c r="H311" s="165"/>
      <c r="I311" s="165"/>
    </row>
    <row r="312" spans="1:9" ht="21.9" customHeight="1">
      <c r="A312" s="165"/>
      <c r="B312" s="165"/>
      <c r="C312" s="165"/>
      <c r="D312" s="165"/>
      <c r="E312" s="165"/>
      <c r="F312" s="165"/>
      <c r="G312" s="165"/>
      <c r="H312" s="165"/>
      <c r="I312" s="165"/>
    </row>
    <row r="313" spans="1:9" ht="21.9" customHeight="1">
      <c r="A313" s="165"/>
      <c r="B313" s="165"/>
      <c r="C313" s="165"/>
      <c r="D313" s="165"/>
      <c r="E313" s="165"/>
      <c r="F313" s="165"/>
      <c r="G313" s="165"/>
      <c r="H313" s="165"/>
      <c r="I313" s="165"/>
    </row>
    <row r="314" spans="1:9" ht="21.9" customHeight="1">
      <c r="A314" s="165"/>
      <c r="B314" s="165"/>
      <c r="C314" s="165"/>
      <c r="D314" s="165"/>
      <c r="E314" s="165"/>
      <c r="F314" s="165"/>
      <c r="G314" s="165"/>
      <c r="H314" s="165"/>
      <c r="I314" s="165"/>
    </row>
    <row r="315" spans="1:9" ht="21.9" customHeight="1">
      <c r="A315" s="165"/>
      <c r="B315" s="165"/>
      <c r="C315" s="165"/>
      <c r="D315" s="165"/>
      <c r="E315" s="165"/>
      <c r="F315" s="165"/>
      <c r="G315" s="165"/>
      <c r="H315" s="165"/>
      <c r="I315" s="165"/>
    </row>
    <row r="316" spans="1:9" ht="21.9" customHeight="1">
      <c r="A316" s="165"/>
      <c r="B316" s="165"/>
      <c r="C316" s="165"/>
      <c r="D316" s="165"/>
      <c r="E316" s="165"/>
      <c r="F316" s="165"/>
      <c r="G316" s="165"/>
      <c r="H316" s="165"/>
      <c r="I316" s="165"/>
    </row>
    <row r="317" spans="1:9" ht="21.9" customHeight="1">
      <c r="A317" s="165"/>
      <c r="B317" s="165"/>
      <c r="C317" s="165"/>
      <c r="D317" s="165"/>
      <c r="E317" s="165"/>
      <c r="F317" s="165"/>
      <c r="G317" s="165"/>
      <c r="H317" s="165"/>
      <c r="I317" s="165"/>
    </row>
    <row r="318" spans="1:9" ht="21.9" customHeight="1">
      <c r="A318" s="165"/>
      <c r="B318" s="165"/>
      <c r="C318" s="165"/>
      <c r="D318" s="165"/>
      <c r="E318" s="165"/>
      <c r="F318" s="165"/>
      <c r="G318" s="165"/>
      <c r="H318" s="165"/>
      <c r="I318" s="165"/>
    </row>
    <row r="319" spans="1:9" ht="21.9" customHeight="1">
      <c r="A319" s="165"/>
      <c r="B319" s="165"/>
      <c r="C319" s="165"/>
      <c r="D319" s="165"/>
      <c r="E319" s="165"/>
      <c r="F319" s="165"/>
      <c r="G319" s="165"/>
      <c r="H319" s="165"/>
      <c r="I319" s="165"/>
    </row>
    <row r="320" spans="1:9" ht="21.9" customHeight="1">
      <c r="A320" s="165"/>
      <c r="B320" s="165"/>
      <c r="C320" s="165"/>
      <c r="D320" s="165"/>
      <c r="E320" s="165"/>
      <c r="F320" s="165"/>
      <c r="G320" s="165"/>
      <c r="H320" s="165"/>
      <c r="I320" s="165"/>
    </row>
    <row r="321" spans="1:9" ht="21.9" customHeight="1">
      <c r="A321" s="165"/>
      <c r="B321" s="165"/>
      <c r="C321" s="165"/>
      <c r="D321" s="165"/>
      <c r="E321" s="165"/>
      <c r="F321" s="165"/>
      <c r="G321" s="165"/>
      <c r="H321" s="165"/>
      <c r="I321" s="165"/>
    </row>
    <row r="322" spans="1:9" ht="21.9" customHeight="1">
      <c r="A322" s="165"/>
      <c r="B322" s="165"/>
      <c r="C322" s="165"/>
      <c r="D322" s="165"/>
      <c r="E322" s="165"/>
      <c r="F322" s="165"/>
      <c r="G322" s="165"/>
      <c r="H322" s="165"/>
      <c r="I322" s="165"/>
    </row>
    <row r="323" spans="1:9" ht="21.9" customHeight="1">
      <c r="A323" s="165"/>
      <c r="B323" s="165"/>
      <c r="C323" s="165"/>
      <c r="D323" s="165"/>
      <c r="E323" s="165"/>
      <c r="F323" s="165"/>
      <c r="G323" s="165"/>
      <c r="H323" s="165"/>
      <c r="I323" s="165"/>
    </row>
    <row r="324" spans="1:9" ht="21.9" customHeight="1">
      <c r="A324" s="165"/>
      <c r="B324" s="165"/>
      <c r="C324" s="165"/>
      <c r="D324" s="165"/>
      <c r="E324" s="165"/>
      <c r="F324" s="165"/>
      <c r="G324" s="165"/>
      <c r="H324" s="165"/>
      <c r="I324" s="165"/>
    </row>
    <row r="325" spans="1:9" ht="21.9" customHeight="1">
      <c r="A325" s="165"/>
      <c r="B325" s="165"/>
      <c r="C325" s="165"/>
      <c r="D325" s="165"/>
      <c r="E325" s="165"/>
      <c r="F325" s="165"/>
      <c r="G325" s="165"/>
      <c r="H325" s="165"/>
      <c r="I325" s="165"/>
    </row>
    <row r="326" spans="1:9" ht="21.9" customHeight="1">
      <c r="A326" s="165"/>
      <c r="B326" s="165"/>
      <c r="C326" s="165"/>
      <c r="D326" s="165"/>
      <c r="E326" s="165"/>
      <c r="F326" s="165"/>
      <c r="G326" s="165"/>
      <c r="H326" s="165"/>
      <c r="I326" s="165"/>
    </row>
    <row r="327" spans="1:9" ht="21.9" customHeight="1">
      <c r="A327" s="165"/>
      <c r="B327" s="165"/>
      <c r="C327" s="165"/>
      <c r="D327" s="165"/>
      <c r="E327" s="165"/>
      <c r="F327" s="165"/>
      <c r="G327" s="165"/>
      <c r="H327" s="165"/>
      <c r="I327" s="165"/>
    </row>
    <row r="328" spans="1:9" ht="21.9" customHeight="1">
      <c r="A328" s="165"/>
      <c r="B328" s="165"/>
      <c r="C328" s="165"/>
      <c r="D328" s="165"/>
      <c r="E328" s="165"/>
      <c r="F328" s="165"/>
      <c r="G328" s="165"/>
      <c r="H328" s="165"/>
      <c r="I328" s="165"/>
    </row>
    <row r="329" spans="1:9" ht="21.9" customHeight="1">
      <c r="A329" s="165"/>
      <c r="B329" s="165"/>
      <c r="C329" s="165"/>
      <c r="D329" s="165"/>
      <c r="E329" s="165"/>
      <c r="F329" s="165"/>
      <c r="G329" s="165"/>
      <c r="H329" s="165"/>
      <c r="I329" s="165"/>
    </row>
    <row r="330" spans="1:9" ht="21.9" customHeight="1">
      <c r="A330" s="165"/>
      <c r="B330" s="165"/>
      <c r="C330" s="165"/>
      <c r="D330" s="165"/>
      <c r="E330" s="165"/>
      <c r="F330" s="165"/>
      <c r="G330" s="165"/>
      <c r="H330" s="165"/>
      <c r="I330" s="165"/>
    </row>
    <row r="331" spans="1:9" ht="21.9" customHeight="1">
      <c r="A331" s="165"/>
      <c r="B331" s="165"/>
      <c r="C331" s="165"/>
      <c r="D331" s="165"/>
      <c r="E331" s="165"/>
      <c r="F331" s="165"/>
      <c r="G331" s="165"/>
      <c r="H331" s="165"/>
      <c r="I331" s="165"/>
    </row>
    <row r="332" spans="1:9" ht="21.9" customHeight="1">
      <c r="A332" s="165"/>
      <c r="B332" s="165"/>
      <c r="C332" s="165"/>
      <c r="D332" s="165"/>
      <c r="E332" s="165"/>
      <c r="F332" s="165"/>
      <c r="G332" s="165"/>
      <c r="H332" s="165"/>
      <c r="I332" s="165"/>
    </row>
    <row r="333" spans="1:9" ht="21.9" customHeight="1">
      <c r="A333" s="165"/>
      <c r="B333" s="165"/>
      <c r="C333" s="165"/>
      <c r="D333" s="165"/>
      <c r="E333" s="165"/>
      <c r="F333" s="165"/>
      <c r="G333" s="165"/>
      <c r="H333" s="165"/>
      <c r="I333" s="165"/>
    </row>
    <row r="334" spans="1:9" ht="21.9" customHeight="1">
      <c r="A334" s="165"/>
      <c r="B334" s="165"/>
      <c r="C334" s="165"/>
      <c r="D334" s="165"/>
      <c r="E334" s="165"/>
      <c r="F334" s="165"/>
      <c r="G334" s="165"/>
      <c r="H334" s="165"/>
      <c r="I334" s="165"/>
    </row>
    <row r="335" spans="1:9" ht="21.9" customHeight="1">
      <c r="A335" s="165"/>
      <c r="B335" s="165"/>
      <c r="C335" s="165"/>
      <c r="D335" s="165"/>
      <c r="E335" s="165"/>
      <c r="F335" s="165"/>
      <c r="G335" s="165"/>
      <c r="H335" s="165"/>
      <c r="I335" s="165"/>
    </row>
    <row r="336" spans="1:9" ht="21.9" customHeight="1">
      <c r="A336" s="165"/>
      <c r="B336" s="165"/>
      <c r="C336" s="165"/>
      <c r="D336" s="165"/>
      <c r="E336" s="165"/>
      <c r="F336" s="165"/>
      <c r="G336" s="165"/>
      <c r="H336" s="165"/>
      <c r="I336" s="165"/>
    </row>
    <row r="337" spans="1:9" ht="21.9" customHeight="1">
      <c r="A337" s="165"/>
      <c r="B337" s="165"/>
      <c r="C337" s="165"/>
      <c r="D337" s="165"/>
      <c r="E337" s="165"/>
      <c r="F337" s="165"/>
      <c r="G337" s="165"/>
      <c r="H337" s="165"/>
      <c r="I337" s="165"/>
    </row>
    <row r="338" spans="1:9" ht="21.9" customHeight="1">
      <c r="A338" s="165"/>
      <c r="B338" s="165"/>
      <c r="C338" s="165"/>
      <c r="D338" s="165"/>
      <c r="E338" s="165"/>
      <c r="F338" s="165"/>
      <c r="G338" s="165"/>
      <c r="H338" s="165"/>
      <c r="I338" s="165"/>
    </row>
    <row r="339" spans="1:9" ht="21.9" customHeight="1">
      <c r="A339" s="165"/>
      <c r="B339" s="165"/>
      <c r="C339" s="165"/>
      <c r="D339" s="165"/>
      <c r="E339" s="165"/>
      <c r="F339" s="165"/>
      <c r="G339" s="165"/>
      <c r="H339" s="165"/>
      <c r="I339" s="165"/>
    </row>
    <row r="340" spans="1:9" ht="21.9" customHeight="1">
      <c r="A340" s="165"/>
      <c r="B340" s="165"/>
      <c r="C340" s="165"/>
      <c r="D340" s="165"/>
      <c r="E340" s="165"/>
      <c r="F340" s="165"/>
      <c r="G340" s="165"/>
      <c r="H340" s="165"/>
      <c r="I340" s="165"/>
    </row>
    <row r="341" spans="1:9" ht="21.9" customHeight="1">
      <c r="A341" s="165"/>
      <c r="B341" s="165"/>
      <c r="C341" s="165"/>
      <c r="D341" s="165"/>
      <c r="E341" s="165"/>
      <c r="F341" s="165"/>
      <c r="G341" s="165"/>
      <c r="H341" s="165"/>
      <c r="I341" s="165"/>
    </row>
    <row r="342" spans="1:9" ht="21.9" customHeight="1">
      <c r="A342" s="165"/>
      <c r="B342" s="165"/>
      <c r="C342" s="165"/>
      <c r="D342" s="165"/>
      <c r="E342" s="165"/>
      <c r="F342" s="165"/>
      <c r="G342" s="165"/>
      <c r="H342" s="165"/>
      <c r="I342" s="165"/>
    </row>
    <row r="343" spans="1:9" ht="21.9" customHeight="1">
      <c r="A343" s="165"/>
      <c r="B343" s="165"/>
      <c r="C343" s="165"/>
      <c r="D343" s="165"/>
      <c r="E343" s="165"/>
      <c r="F343" s="165"/>
      <c r="G343" s="165"/>
      <c r="H343" s="165"/>
      <c r="I343" s="165"/>
    </row>
    <row r="344" spans="1:9" ht="21.9" customHeight="1">
      <c r="A344" s="165"/>
      <c r="B344" s="165"/>
      <c r="C344" s="165"/>
      <c r="D344" s="165"/>
      <c r="E344" s="165"/>
      <c r="F344" s="165"/>
      <c r="G344" s="165"/>
      <c r="H344" s="165"/>
      <c r="I344" s="165"/>
    </row>
    <row r="345" spans="1:9" ht="21.9" customHeight="1">
      <c r="A345" s="165"/>
      <c r="B345" s="165"/>
      <c r="C345" s="165"/>
      <c r="D345" s="165"/>
      <c r="E345" s="165"/>
      <c r="F345" s="165"/>
      <c r="G345" s="165"/>
      <c r="H345" s="165"/>
      <c r="I345" s="165"/>
    </row>
    <row r="346" spans="1:9" ht="21.9" customHeight="1">
      <c r="A346" s="165"/>
      <c r="B346" s="165"/>
      <c r="C346" s="165"/>
      <c r="D346" s="165"/>
      <c r="E346" s="165"/>
      <c r="F346" s="165"/>
      <c r="G346" s="165"/>
      <c r="H346" s="165"/>
      <c r="I346" s="165"/>
    </row>
    <row r="347" spans="1:9" ht="21.9" customHeight="1">
      <c r="A347" s="165"/>
      <c r="B347" s="165"/>
      <c r="C347" s="165"/>
      <c r="D347" s="165"/>
      <c r="E347" s="165"/>
      <c r="F347" s="165"/>
      <c r="G347" s="165"/>
      <c r="H347" s="165"/>
      <c r="I347" s="165"/>
    </row>
    <row r="348" spans="1:9" ht="21.9" customHeight="1">
      <c r="A348" s="165"/>
      <c r="B348" s="165"/>
      <c r="C348" s="165"/>
      <c r="D348" s="165"/>
      <c r="E348" s="165"/>
      <c r="F348" s="165"/>
      <c r="G348" s="165"/>
      <c r="H348" s="165"/>
      <c r="I348" s="165"/>
    </row>
    <row r="349" spans="1:9" ht="21.9" customHeight="1">
      <c r="A349" s="165"/>
      <c r="B349" s="165"/>
      <c r="C349" s="165"/>
      <c r="D349" s="165"/>
      <c r="E349" s="165"/>
      <c r="F349" s="165"/>
      <c r="G349" s="165"/>
      <c r="H349" s="165"/>
      <c r="I349" s="165"/>
    </row>
    <row r="350" spans="1:9" ht="21.9" customHeight="1">
      <c r="A350" s="165"/>
      <c r="B350" s="165"/>
      <c r="C350" s="165"/>
      <c r="D350" s="165"/>
      <c r="E350" s="165"/>
      <c r="F350" s="165"/>
      <c r="G350" s="165"/>
      <c r="H350" s="165"/>
      <c r="I350" s="165"/>
    </row>
    <row r="351" spans="1:9" ht="21.9" customHeight="1">
      <c r="A351" s="165"/>
      <c r="B351" s="165"/>
      <c r="C351" s="165"/>
      <c r="D351" s="165"/>
      <c r="E351" s="165"/>
      <c r="F351" s="165"/>
      <c r="G351" s="165"/>
      <c r="H351" s="165"/>
      <c r="I351" s="165"/>
    </row>
    <row r="352" spans="1:9" ht="21.9" customHeight="1">
      <c r="A352" s="165"/>
      <c r="B352" s="165"/>
      <c r="C352" s="165"/>
      <c r="D352" s="165"/>
      <c r="E352" s="165"/>
      <c r="F352" s="165"/>
      <c r="G352" s="165"/>
      <c r="H352" s="165"/>
      <c r="I352" s="165"/>
    </row>
    <row r="353" spans="1:9" ht="21.9" customHeight="1">
      <c r="A353" s="165"/>
      <c r="B353" s="165"/>
      <c r="C353" s="165"/>
      <c r="D353" s="165"/>
      <c r="E353" s="165"/>
      <c r="F353" s="165"/>
      <c r="G353" s="165"/>
      <c r="H353" s="165"/>
      <c r="I353" s="165"/>
    </row>
    <row r="354" spans="1:9" ht="21.9" customHeight="1">
      <c r="A354" s="165"/>
      <c r="B354" s="165"/>
      <c r="C354" s="165"/>
      <c r="D354" s="165"/>
      <c r="E354" s="165"/>
      <c r="F354" s="165"/>
      <c r="G354" s="165"/>
      <c r="H354" s="165"/>
      <c r="I354" s="165"/>
    </row>
    <row r="355" spans="1:9" ht="21.9" customHeight="1">
      <c r="A355" s="165"/>
      <c r="B355" s="165"/>
      <c r="C355" s="165"/>
      <c r="D355" s="165"/>
      <c r="E355" s="165"/>
      <c r="F355" s="165"/>
      <c r="G355" s="165"/>
      <c r="H355" s="165"/>
      <c r="I355" s="165"/>
    </row>
    <row r="356" spans="1:9" ht="21.9" customHeight="1">
      <c r="A356" s="165"/>
      <c r="B356" s="165"/>
      <c r="C356" s="165"/>
      <c r="D356" s="165"/>
      <c r="E356" s="165"/>
      <c r="F356" s="165"/>
      <c r="G356" s="165"/>
      <c r="H356" s="165"/>
      <c r="I356" s="165"/>
    </row>
    <row r="357" spans="1:9" ht="21.9" customHeight="1">
      <c r="A357" s="165"/>
      <c r="B357" s="165"/>
      <c r="C357" s="165"/>
      <c r="D357" s="165"/>
      <c r="E357" s="165"/>
      <c r="F357" s="165"/>
      <c r="G357" s="165"/>
      <c r="H357" s="165"/>
      <c r="I357" s="165"/>
    </row>
    <row r="358" spans="1:9" ht="21.9" customHeight="1">
      <c r="A358" s="165"/>
      <c r="B358" s="165"/>
      <c r="C358" s="165"/>
      <c r="D358" s="165"/>
      <c r="E358" s="165"/>
      <c r="F358" s="165"/>
      <c r="G358" s="165"/>
      <c r="H358" s="165"/>
      <c r="I358" s="165"/>
    </row>
    <row r="359" spans="1:9" ht="21.9" customHeight="1">
      <c r="A359" s="165"/>
      <c r="B359" s="165"/>
      <c r="C359" s="165"/>
      <c r="D359" s="165"/>
      <c r="E359" s="165"/>
      <c r="F359" s="165"/>
      <c r="G359" s="165"/>
      <c r="H359" s="165"/>
      <c r="I359" s="165"/>
    </row>
    <row r="360" spans="1:9" ht="21.9" customHeight="1">
      <c r="A360" s="165"/>
      <c r="B360" s="165"/>
      <c r="C360" s="165"/>
      <c r="D360" s="165"/>
      <c r="E360" s="165"/>
      <c r="F360" s="165"/>
      <c r="G360" s="165"/>
      <c r="H360" s="165"/>
      <c r="I360" s="165"/>
    </row>
    <row r="361" spans="1:9" ht="21.9" customHeight="1">
      <c r="A361" s="165"/>
      <c r="B361" s="165"/>
      <c r="C361" s="165"/>
      <c r="D361" s="165"/>
      <c r="E361" s="165"/>
      <c r="F361" s="165"/>
      <c r="G361" s="165"/>
      <c r="H361" s="165"/>
      <c r="I361" s="165"/>
    </row>
    <row r="362" spans="1:9" ht="21.9" customHeight="1">
      <c r="A362" s="165"/>
      <c r="B362" s="165"/>
      <c r="C362" s="165"/>
      <c r="D362" s="165"/>
      <c r="E362" s="165"/>
      <c r="F362" s="165"/>
      <c r="G362" s="165"/>
      <c r="H362" s="165"/>
      <c r="I362" s="165"/>
    </row>
    <row r="363" spans="1:9" ht="21.9" customHeight="1">
      <c r="A363" s="165"/>
      <c r="B363" s="165"/>
      <c r="C363" s="165"/>
      <c r="D363" s="165"/>
      <c r="E363" s="165"/>
      <c r="F363" s="165"/>
      <c r="G363" s="165"/>
      <c r="H363" s="165"/>
      <c r="I363" s="165"/>
    </row>
    <row r="364" spans="1:9" ht="21.9" customHeight="1">
      <c r="A364" s="165"/>
      <c r="B364" s="165"/>
      <c r="C364" s="165"/>
      <c r="D364" s="165"/>
      <c r="E364" s="165"/>
      <c r="F364" s="165"/>
      <c r="G364" s="165"/>
      <c r="H364" s="165"/>
      <c r="I364" s="165"/>
    </row>
    <row r="365" spans="1:9" ht="21.9" customHeight="1">
      <c r="A365" s="165"/>
      <c r="B365" s="165"/>
      <c r="C365" s="165"/>
      <c r="D365" s="165"/>
      <c r="E365" s="165"/>
      <c r="F365" s="165"/>
      <c r="G365" s="165"/>
      <c r="H365" s="165"/>
      <c r="I365" s="165"/>
    </row>
    <row r="366" spans="1:9" ht="21.9" customHeight="1">
      <c r="A366" s="165"/>
      <c r="B366" s="165"/>
      <c r="C366" s="165"/>
      <c r="D366" s="165"/>
      <c r="E366" s="165"/>
      <c r="F366" s="165"/>
      <c r="G366" s="165"/>
      <c r="H366" s="165"/>
      <c r="I366" s="165"/>
    </row>
    <row r="367" spans="1:9" ht="21.9" customHeight="1">
      <c r="A367" s="165"/>
      <c r="B367" s="165"/>
      <c r="C367" s="165"/>
      <c r="D367" s="165"/>
      <c r="E367" s="165"/>
      <c r="F367" s="165"/>
      <c r="G367" s="165"/>
      <c r="H367" s="165"/>
      <c r="I367" s="165"/>
    </row>
    <row r="368" spans="1:9" ht="21.9" customHeight="1">
      <c r="A368" s="165"/>
      <c r="B368" s="165"/>
      <c r="C368" s="165"/>
      <c r="D368" s="165"/>
      <c r="E368" s="165"/>
      <c r="F368" s="165"/>
      <c r="G368" s="165"/>
      <c r="H368" s="165"/>
      <c r="I368" s="165"/>
    </row>
    <row r="369" spans="1:9" ht="21.9" customHeight="1">
      <c r="A369" s="165"/>
      <c r="B369" s="165"/>
      <c r="C369" s="165"/>
      <c r="D369" s="165"/>
      <c r="E369" s="165"/>
      <c r="F369" s="165"/>
      <c r="G369" s="165"/>
      <c r="H369" s="165"/>
      <c r="I369" s="165"/>
    </row>
    <row r="370" spans="1:9" ht="21.9" customHeight="1">
      <c r="A370" s="165"/>
      <c r="B370" s="165"/>
      <c r="C370" s="165"/>
      <c r="D370" s="165"/>
      <c r="E370" s="165"/>
      <c r="F370" s="165"/>
      <c r="G370" s="165"/>
      <c r="H370" s="165"/>
      <c r="I370" s="165"/>
    </row>
    <row r="371" spans="1:9" ht="21.9" customHeight="1">
      <c r="A371" s="165"/>
      <c r="B371" s="165"/>
      <c r="C371" s="165"/>
      <c r="D371" s="165"/>
      <c r="E371" s="165"/>
      <c r="F371" s="165"/>
      <c r="G371" s="165"/>
      <c r="H371" s="165"/>
      <c r="I371" s="165"/>
    </row>
    <row r="372" spans="1:9" ht="21.9" customHeight="1">
      <c r="A372" s="165"/>
      <c r="B372" s="165"/>
      <c r="C372" s="165"/>
      <c r="D372" s="165"/>
      <c r="E372" s="165"/>
      <c r="F372" s="165"/>
      <c r="G372" s="165"/>
      <c r="H372" s="165"/>
      <c r="I372" s="165"/>
    </row>
    <row r="373" spans="1:9" ht="21.9" customHeight="1">
      <c r="A373" s="165"/>
      <c r="B373" s="165"/>
      <c r="C373" s="165"/>
      <c r="D373" s="165"/>
      <c r="E373" s="165"/>
      <c r="F373" s="165"/>
      <c r="G373" s="165"/>
      <c r="H373" s="165"/>
      <c r="I373" s="165"/>
    </row>
    <row r="374" spans="1:9" ht="21.9" customHeight="1">
      <c r="A374" s="165"/>
      <c r="B374" s="165"/>
      <c r="C374" s="165"/>
      <c r="D374" s="165"/>
      <c r="E374" s="165"/>
      <c r="F374" s="165"/>
      <c r="G374" s="165"/>
      <c r="H374" s="165"/>
      <c r="I374" s="165"/>
    </row>
    <row r="375" spans="1:9" ht="21.9" customHeight="1">
      <c r="A375" s="165"/>
      <c r="B375" s="165"/>
      <c r="C375" s="165"/>
      <c r="D375" s="165"/>
      <c r="E375" s="165"/>
      <c r="F375" s="165"/>
      <c r="G375" s="165"/>
      <c r="H375" s="165"/>
      <c r="I375" s="165"/>
    </row>
    <row r="376" spans="1:9" ht="21.9" customHeight="1">
      <c r="A376" s="165"/>
      <c r="B376" s="165"/>
      <c r="C376" s="165"/>
      <c r="D376" s="165"/>
      <c r="E376" s="165"/>
      <c r="F376" s="165"/>
      <c r="G376" s="165"/>
      <c r="H376" s="165"/>
      <c r="I376" s="165"/>
    </row>
    <row r="377" spans="1:9" ht="21.9" customHeight="1">
      <c r="A377" s="165"/>
      <c r="B377" s="165"/>
      <c r="C377" s="165"/>
      <c r="D377" s="165"/>
      <c r="E377" s="165"/>
      <c r="F377" s="165"/>
      <c r="G377" s="165"/>
      <c r="H377" s="165"/>
      <c r="I377" s="165"/>
    </row>
    <row r="378" spans="1:9" ht="21.9" customHeight="1">
      <c r="A378" s="165"/>
      <c r="B378" s="165"/>
      <c r="C378" s="165"/>
      <c r="D378" s="165"/>
      <c r="E378" s="165"/>
      <c r="F378" s="165"/>
      <c r="G378" s="165"/>
      <c r="H378" s="165"/>
      <c r="I378" s="165"/>
    </row>
    <row r="379" spans="1:9" ht="21.9" customHeight="1">
      <c r="A379" s="165"/>
      <c r="B379" s="165"/>
      <c r="C379" s="165"/>
      <c r="D379" s="165"/>
      <c r="E379" s="165"/>
      <c r="F379" s="165"/>
      <c r="G379" s="165"/>
      <c r="H379" s="165"/>
      <c r="I379" s="165"/>
    </row>
    <row r="380" spans="1:9" ht="21.9" customHeight="1">
      <c r="A380" s="165"/>
      <c r="B380" s="165"/>
      <c r="C380" s="165"/>
      <c r="D380" s="165"/>
      <c r="E380" s="165"/>
      <c r="F380" s="165"/>
      <c r="G380" s="165"/>
      <c r="H380" s="165"/>
      <c r="I380" s="165"/>
    </row>
    <row r="381" spans="1:9" ht="21.9" customHeight="1">
      <c r="A381" s="165"/>
      <c r="B381" s="165"/>
      <c r="C381" s="165"/>
      <c r="D381" s="165"/>
      <c r="E381" s="165"/>
      <c r="F381" s="165"/>
      <c r="G381" s="165"/>
      <c r="H381" s="165"/>
      <c r="I381" s="165"/>
    </row>
    <row r="382" spans="1:9" ht="21.9" customHeight="1">
      <c r="A382" s="165"/>
      <c r="B382" s="165"/>
      <c r="C382" s="165"/>
      <c r="D382" s="165"/>
      <c r="E382" s="165"/>
      <c r="F382" s="165"/>
      <c r="G382" s="165"/>
      <c r="H382" s="165"/>
      <c r="I382" s="165"/>
    </row>
    <row r="383" spans="1:9" ht="21.9" customHeight="1">
      <c r="A383" s="165"/>
      <c r="B383" s="165"/>
      <c r="C383" s="165"/>
      <c r="D383" s="165"/>
      <c r="E383" s="165"/>
      <c r="F383" s="165"/>
      <c r="G383" s="165"/>
      <c r="H383" s="165"/>
      <c r="I383" s="165"/>
    </row>
    <row r="384" spans="1:9" ht="21.9" customHeight="1">
      <c r="A384" s="165"/>
      <c r="B384" s="165"/>
      <c r="C384" s="165"/>
      <c r="D384" s="165"/>
      <c r="E384" s="165"/>
      <c r="F384" s="165"/>
      <c r="G384" s="165"/>
      <c r="H384" s="165"/>
      <c r="I384" s="165"/>
    </row>
    <row r="385" spans="1:9" ht="21.9" customHeight="1">
      <c r="A385" s="165"/>
      <c r="B385" s="165"/>
      <c r="C385" s="165"/>
      <c r="D385" s="165"/>
      <c r="E385" s="165"/>
      <c r="F385" s="165"/>
      <c r="G385" s="165"/>
      <c r="H385" s="165"/>
      <c r="I385" s="165"/>
    </row>
    <row r="386" spans="1:9" ht="21.9" customHeight="1">
      <c r="A386" s="165"/>
      <c r="B386" s="165"/>
      <c r="C386" s="165"/>
      <c r="D386" s="165"/>
      <c r="E386" s="165"/>
      <c r="F386" s="165"/>
      <c r="G386" s="165"/>
      <c r="H386" s="165"/>
      <c r="I386" s="165"/>
    </row>
    <row r="387" spans="1:9" ht="21.9" customHeight="1">
      <c r="A387" s="165"/>
      <c r="B387" s="165"/>
      <c r="C387" s="165"/>
      <c r="D387" s="165"/>
      <c r="E387" s="165"/>
      <c r="F387" s="165"/>
      <c r="G387" s="165"/>
      <c r="H387" s="165"/>
      <c r="I387" s="165"/>
    </row>
    <row r="388" spans="1:9" ht="21.9" customHeight="1">
      <c r="A388" s="165"/>
      <c r="B388" s="165"/>
      <c r="C388" s="165"/>
      <c r="D388" s="165"/>
      <c r="E388" s="165"/>
      <c r="F388" s="165"/>
      <c r="G388" s="165"/>
      <c r="H388" s="165"/>
      <c r="I388" s="165"/>
    </row>
    <row r="389" spans="1:9" ht="21.9" customHeight="1">
      <c r="A389" s="165"/>
      <c r="B389" s="165"/>
      <c r="C389" s="165"/>
      <c r="D389" s="165"/>
      <c r="E389" s="165"/>
      <c r="F389" s="165"/>
      <c r="G389" s="165"/>
      <c r="H389" s="165"/>
      <c r="I389" s="165"/>
    </row>
    <row r="390" spans="1:9" ht="21.9" customHeight="1">
      <c r="A390" s="165"/>
      <c r="B390" s="165"/>
      <c r="C390" s="165"/>
      <c r="D390" s="165"/>
      <c r="E390" s="165"/>
      <c r="F390" s="165"/>
      <c r="G390" s="165"/>
      <c r="H390" s="165"/>
      <c r="I390" s="165"/>
    </row>
    <row r="391" spans="1:9" ht="21.9" customHeight="1">
      <c r="A391" s="165"/>
      <c r="B391" s="165"/>
      <c r="C391" s="165"/>
      <c r="D391" s="165"/>
      <c r="E391" s="165"/>
      <c r="F391" s="165"/>
      <c r="G391" s="165"/>
      <c r="H391" s="165"/>
      <c r="I391" s="165"/>
    </row>
    <row r="392" spans="1:9" ht="21.9" customHeight="1">
      <c r="A392" s="165"/>
      <c r="B392" s="165"/>
      <c r="C392" s="165"/>
      <c r="D392" s="165"/>
      <c r="E392" s="165"/>
      <c r="F392" s="165"/>
      <c r="G392" s="165"/>
      <c r="H392" s="165"/>
      <c r="I392" s="165"/>
    </row>
    <row r="393" spans="1:9" ht="21.9" customHeight="1">
      <c r="A393" s="165"/>
      <c r="B393" s="165"/>
      <c r="C393" s="165"/>
      <c r="D393" s="165"/>
      <c r="E393" s="165"/>
      <c r="F393" s="165"/>
      <c r="G393" s="165"/>
      <c r="H393" s="165"/>
      <c r="I393" s="165"/>
    </row>
    <row r="394" spans="1:9" ht="21.9" customHeight="1">
      <c r="A394" s="165"/>
      <c r="B394" s="165"/>
      <c r="C394" s="165"/>
      <c r="D394" s="165"/>
      <c r="E394" s="165"/>
      <c r="F394" s="165"/>
      <c r="G394" s="165"/>
      <c r="H394" s="165"/>
      <c r="I394" s="165"/>
    </row>
    <row r="395" spans="1:9" ht="21.9" customHeight="1">
      <c r="A395" s="165"/>
      <c r="B395" s="165"/>
      <c r="C395" s="165"/>
      <c r="D395" s="165"/>
      <c r="E395" s="165"/>
      <c r="F395" s="165"/>
      <c r="G395" s="165"/>
      <c r="H395" s="165"/>
      <c r="I395" s="165"/>
    </row>
    <row r="396" spans="1:9" ht="21.9" customHeight="1">
      <c r="A396" s="165"/>
      <c r="B396" s="165"/>
      <c r="C396" s="165"/>
      <c r="D396" s="165"/>
      <c r="E396" s="165"/>
      <c r="F396" s="165"/>
      <c r="G396" s="165"/>
      <c r="H396" s="165"/>
      <c r="I396" s="165"/>
    </row>
    <row r="397" spans="1:9" ht="21.9" customHeight="1">
      <c r="A397" s="165"/>
      <c r="B397" s="165"/>
      <c r="C397" s="165"/>
      <c r="D397" s="165"/>
      <c r="E397" s="165"/>
      <c r="F397" s="165"/>
      <c r="G397" s="165"/>
      <c r="H397" s="165"/>
      <c r="I397" s="165"/>
    </row>
    <row r="398" spans="1:9" ht="21.9" customHeight="1">
      <c r="A398" s="165"/>
      <c r="B398" s="165"/>
      <c r="C398" s="165"/>
      <c r="D398" s="165"/>
      <c r="E398" s="165"/>
      <c r="F398" s="165"/>
      <c r="G398" s="165"/>
      <c r="H398" s="165"/>
      <c r="I398" s="165"/>
    </row>
    <row r="399" spans="1:9" ht="21.9" customHeight="1">
      <c r="A399" s="165"/>
      <c r="B399" s="165"/>
      <c r="C399" s="165"/>
      <c r="D399" s="165"/>
      <c r="E399" s="165"/>
      <c r="F399" s="165"/>
      <c r="G399" s="165"/>
      <c r="H399" s="165"/>
      <c r="I399" s="165"/>
    </row>
    <row r="400" spans="1:9" ht="21.9" customHeight="1">
      <c r="A400" s="165"/>
      <c r="B400" s="165"/>
      <c r="C400" s="165"/>
      <c r="D400" s="165"/>
      <c r="E400" s="165"/>
      <c r="F400" s="165"/>
      <c r="G400" s="165"/>
      <c r="H400" s="165"/>
      <c r="I400" s="165"/>
    </row>
    <row r="401" spans="1:9" ht="21.9" customHeight="1">
      <c r="A401" s="165"/>
      <c r="B401" s="165"/>
      <c r="C401" s="165"/>
      <c r="D401" s="165"/>
      <c r="E401" s="165"/>
      <c r="F401" s="165"/>
      <c r="G401" s="165"/>
      <c r="H401" s="165"/>
      <c r="I401" s="165"/>
    </row>
    <row r="402" spans="1:9" ht="21.9" customHeight="1">
      <c r="A402" s="165"/>
      <c r="B402" s="165"/>
      <c r="C402" s="165"/>
      <c r="D402" s="165"/>
      <c r="E402" s="165"/>
      <c r="F402" s="165"/>
      <c r="G402" s="165"/>
      <c r="H402" s="165"/>
      <c r="I402" s="165"/>
    </row>
    <row r="403" spans="1:9" ht="21.9" customHeight="1">
      <c r="A403" s="165"/>
      <c r="B403" s="165"/>
      <c r="C403" s="165"/>
      <c r="D403" s="165"/>
      <c r="E403" s="165"/>
      <c r="F403" s="165"/>
      <c r="G403" s="165"/>
      <c r="H403" s="165"/>
      <c r="I403" s="165"/>
    </row>
    <row r="404" spans="1:9" ht="21.9" customHeight="1">
      <c r="A404" s="165"/>
      <c r="B404" s="165"/>
      <c r="C404" s="165"/>
      <c r="D404" s="165"/>
      <c r="E404" s="165"/>
      <c r="F404" s="165"/>
      <c r="G404" s="165"/>
      <c r="H404" s="165"/>
      <c r="I404" s="165"/>
    </row>
    <row r="405" spans="1:9" ht="21.9" customHeight="1">
      <c r="A405" s="165"/>
      <c r="B405" s="165"/>
      <c r="C405" s="165"/>
      <c r="D405" s="165"/>
      <c r="E405" s="165"/>
      <c r="F405" s="165"/>
      <c r="G405" s="165"/>
      <c r="H405" s="165"/>
      <c r="I405" s="165"/>
    </row>
    <row r="406" spans="1:9" ht="21.9" customHeight="1">
      <c r="A406" s="165"/>
      <c r="B406" s="165"/>
      <c r="C406" s="165"/>
      <c r="D406" s="165"/>
      <c r="E406" s="165"/>
      <c r="F406" s="165"/>
      <c r="G406" s="165"/>
      <c r="H406" s="165"/>
      <c r="I406" s="165"/>
    </row>
    <row r="407" spans="1:9" ht="21.9" customHeight="1">
      <c r="A407" s="165"/>
      <c r="B407" s="165"/>
      <c r="C407" s="165"/>
      <c r="D407" s="165"/>
      <c r="E407" s="165"/>
      <c r="F407" s="165"/>
      <c r="G407" s="165"/>
      <c r="H407" s="165"/>
      <c r="I407" s="165"/>
    </row>
    <row r="408" spans="1:9" ht="21.9" customHeight="1">
      <c r="A408" s="165"/>
      <c r="B408" s="165"/>
      <c r="C408" s="165"/>
      <c r="D408" s="165"/>
      <c r="E408" s="165"/>
      <c r="F408" s="165"/>
      <c r="G408" s="165"/>
      <c r="H408" s="165"/>
      <c r="I408" s="165"/>
    </row>
    <row r="409" spans="1:9" ht="21.9" customHeight="1">
      <c r="A409" s="165"/>
      <c r="B409" s="165"/>
      <c r="C409" s="165"/>
      <c r="D409" s="165"/>
      <c r="E409" s="165"/>
      <c r="F409" s="165"/>
      <c r="G409" s="165"/>
      <c r="H409" s="165"/>
      <c r="I409" s="165"/>
    </row>
    <row r="410" spans="1:9" ht="21.9" customHeight="1">
      <c r="A410" s="165"/>
      <c r="B410" s="165"/>
      <c r="C410" s="165"/>
      <c r="D410" s="165"/>
      <c r="E410" s="165"/>
      <c r="F410" s="165"/>
      <c r="G410" s="165"/>
      <c r="H410" s="165"/>
      <c r="I410" s="165"/>
    </row>
    <row r="411" spans="1:9" ht="21.9" customHeight="1">
      <c r="A411" s="165"/>
      <c r="B411" s="165"/>
      <c r="C411" s="165"/>
      <c r="D411" s="165"/>
      <c r="E411" s="165"/>
      <c r="F411" s="165"/>
      <c r="G411" s="165"/>
      <c r="H411" s="165"/>
      <c r="I411" s="165"/>
    </row>
    <row r="412" spans="1:9" ht="21.9" customHeight="1">
      <c r="A412" s="165"/>
      <c r="B412" s="165"/>
      <c r="C412" s="165"/>
      <c r="D412" s="165"/>
      <c r="E412" s="165"/>
      <c r="F412" s="165"/>
      <c r="G412" s="165"/>
      <c r="H412" s="165"/>
      <c r="I412" s="165"/>
    </row>
    <row r="413" spans="1:9" ht="21.9" customHeight="1">
      <c r="A413" s="165"/>
      <c r="B413" s="165"/>
      <c r="C413" s="165"/>
      <c r="D413" s="165"/>
      <c r="E413" s="165"/>
      <c r="F413" s="165"/>
      <c r="G413" s="165"/>
      <c r="H413" s="165"/>
      <c r="I413" s="165"/>
    </row>
    <row r="414" spans="1:9" ht="21.9" customHeight="1">
      <c r="A414" s="165"/>
      <c r="B414" s="165"/>
      <c r="C414" s="165"/>
      <c r="D414" s="165"/>
      <c r="E414" s="165"/>
      <c r="F414" s="165"/>
      <c r="G414" s="165"/>
      <c r="H414" s="165"/>
      <c r="I414" s="165"/>
    </row>
    <row r="415" spans="1:9" ht="21.9" customHeight="1">
      <c r="A415" s="165"/>
      <c r="B415" s="165"/>
      <c r="C415" s="165"/>
      <c r="D415" s="165"/>
      <c r="E415" s="165"/>
      <c r="F415" s="165"/>
      <c r="G415" s="165"/>
      <c r="H415" s="165"/>
      <c r="I415" s="165"/>
    </row>
    <row r="416" spans="1:9" ht="21.9" customHeight="1">
      <c r="A416" s="165"/>
      <c r="B416" s="165"/>
      <c r="C416" s="165"/>
      <c r="D416" s="165"/>
      <c r="E416" s="165"/>
      <c r="F416" s="165"/>
      <c r="G416" s="165"/>
      <c r="H416" s="165"/>
      <c r="I416" s="165"/>
    </row>
    <row r="417" spans="1:9" ht="21.9" customHeight="1">
      <c r="A417" s="165"/>
      <c r="B417" s="165"/>
      <c r="C417" s="165"/>
      <c r="D417" s="165"/>
      <c r="E417" s="165"/>
      <c r="F417" s="165"/>
      <c r="G417" s="165"/>
      <c r="H417" s="165"/>
      <c r="I417" s="165"/>
    </row>
    <row r="418" spans="1:9" ht="21.9" customHeight="1">
      <c r="A418" s="165"/>
      <c r="B418" s="165"/>
      <c r="C418" s="165"/>
      <c r="D418" s="165"/>
      <c r="E418" s="165"/>
      <c r="F418" s="165"/>
      <c r="G418" s="165"/>
      <c r="H418" s="165"/>
      <c r="I418" s="165"/>
    </row>
    <row r="419" spans="1:9" ht="21.9" customHeight="1">
      <c r="A419" s="165"/>
      <c r="B419" s="165"/>
      <c r="C419" s="165"/>
      <c r="D419" s="165"/>
      <c r="E419" s="165"/>
      <c r="F419" s="165"/>
      <c r="G419" s="165"/>
      <c r="H419" s="165"/>
      <c r="I419" s="165"/>
    </row>
    <row r="420" spans="1:9" ht="21.9" customHeight="1">
      <c r="A420" s="165"/>
      <c r="B420" s="165"/>
      <c r="C420" s="165"/>
      <c r="D420" s="165"/>
      <c r="E420" s="165"/>
      <c r="F420" s="165"/>
      <c r="G420" s="165"/>
      <c r="H420" s="165"/>
      <c r="I420" s="165"/>
    </row>
    <row r="421" spans="1:9" ht="21.9" customHeight="1">
      <c r="A421" s="165"/>
      <c r="B421" s="165"/>
      <c r="C421" s="165"/>
      <c r="D421" s="165"/>
      <c r="E421" s="165"/>
      <c r="F421" s="165"/>
      <c r="G421" s="165"/>
      <c r="H421" s="165"/>
      <c r="I421" s="165"/>
    </row>
    <row r="422" spans="1:9" ht="21.9" customHeight="1">
      <c r="A422" s="165"/>
      <c r="B422" s="165"/>
      <c r="C422" s="165"/>
      <c r="D422" s="165"/>
      <c r="E422" s="165"/>
      <c r="F422" s="165"/>
      <c r="G422" s="165"/>
      <c r="H422" s="165"/>
      <c r="I422" s="165"/>
    </row>
    <row r="423" spans="1:9" ht="21.9" customHeight="1">
      <c r="A423" s="165"/>
      <c r="B423" s="165"/>
      <c r="C423" s="165"/>
      <c r="D423" s="165"/>
      <c r="E423" s="165"/>
      <c r="F423" s="165"/>
      <c r="G423" s="165"/>
      <c r="H423" s="165"/>
      <c r="I423" s="165"/>
    </row>
    <row r="424" spans="1:9" ht="21.9" customHeight="1">
      <c r="A424" s="165"/>
      <c r="B424" s="165"/>
      <c r="C424" s="165"/>
      <c r="D424" s="165"/>
      <c r="E424" s="165"/>
      <c r="F424" s="165"/>
      <c r="G424" s="165"/>
      <c r="H424" s="165"/>
      <c r="I424" s="165"/>
    </row>
    <row r="425" spans="1:9" ht="21.9" customHeight="1">
      <c r="A425" s="165"/>
      <c r="B425" s="165"/>
      <c r="C425" s="165"/>
      <c r="D425" s="165"/>
      <c r="E425" s="165"/>
      <c r="F425" s="165"/>
      <c r="G425" s="165"/>
      <c r="H425" s="165"/>
      <c r="I425" s="165"/>
    </row>
    <row r="426" spans="1:9" ht="21.9" customHeight="1">
      <c r="A426" s="165"/>
      <c r="B426" s="165"/>
      <c r="C426" s="165"/>
      <c r="D426" s="165"/>
      <c r="E426" s="165"/>
      <c r="F426" s="165"/>
      <c r="G426" s="165"/>
      <c r="H426" s="165"/>
      <c r="I426" s="165"/>
    </row>
    <row r="427" spans="1:9" ht="21.9" customHeight="1">
      <c r="A427" s="165"/>
      <c r="B427" s="165"/>
      <c r="C427" s="165"/>
      <c r="D427" s="165"/>
      <c r="E427" s="165"/>
      <c r="F427" s="165"/>
      <c r="G427" s="165"/>
      <c r="H427" s="165"/>
      <c r="I427" s="165"/>
    </row>
    <row r="428" spans="1:9" ht="21.9" customHeight="1">
      <c r="A428" s="165"/>
      <c r="B428" s="165"/>
      <c r="C428" s="165"/>
      <c r="D428" s="165"/>
      <c r="E428" s="165"/>
      <c r="F428" s="165"/>
      <c r="G428" s="165"/>
      <c r="H428" s="165"/>
      <c r="I428" s="165"/>
    </row>
    <row r="429" spans="1:9" ht="21.9" customHeight="1">
      <c r="A429" s="165"/>
      <c r="B429" s="165"/>
      <c r="C429" s="165"/>
      <c r="D429" s="165"/>
      <c r="E429" s="165"/>
      <c r="F429" s="165"/>
      <c r="G429" s="165"/>
      <c r="H429" s="165"/>
      <c r="I429" s="165"/>
    </row>
    <row r="430" spans="1:9" ht="21.9" customHeight="1">
      <c r="A430" s="165"/>
      <c r="B430" s="165"/>
      <c r="C430" s="165"/>
      <c r="D430" s="165"/>
      <c r="E430" s="165"/>
      <c r="F430" s="165"/>
      <c r="G430" s="165"/>
      <c r="H430" s="165"/>
      <c r="I430" s="165"/>
    </row>
    <row r="431" spans="1:9" ht="21.9" customHeight="1">
      <c r="A431" s="165"/>
      <c r="B431" s="165"/>
      <c r="C431" s="165"/>
      <c r="D431" s="165"/>
      <c r="E431" s="165"/>
      <c r="F431" s="165"/>
      <c r="G431" s="165"/>
      <c r="H431" s="165"/>
      <c r="I431" s="165"/>
    </row>
    <row r="432" spans="1:9" ht="21.9" customHeight="1">
      <c r="A432" s="165"/>
      <c r="B432" s="165"/>
      <c r="C432" s="165"/>
      <c r="D432" s="165"/>
      <c r="E432" s="165"/>
      <c r="F432" s="165"/>
      <c r="G432" s="165"/>
      <c r="H432" s="165"/>
      <c r="I432" s="165"/>
    </row>
    <row r="433" spans="1:9" ht="21.9" customHeight="1">
      <c r="A433" s="165"/>
      <c r="B433" s="165"/>
      <c r="C433" s="165"/>
      <c r="D433" s="165"/>
      <c r="E433" s="165"/>
      <c r="F433" s="165"/>
      <c r="G433" s="165"/>
      <c r="H433" s="165"/>
      <c r="I433" s="165"/>
    </row>
    <row r="434" spans="1:9" ht="21.9" customHeight="1">
      <c r="A434" s="165"/>
      <c r="B434" s="165"/>
      <c r="C434" s="165"/>
      <c r="D434" s="165"/>
      <c r="E434" s="165"/>
      <c r="F434" s="165"/>
      <c r="G434" s="165"/>
      <c r="H434" s="165"/>
      <c r="I434" s="165"/>
    </row>
    <row r="435" spans="1:9" ht="21.9" customHeight="1">
      <c r="A435" s="165"/>
      <c r="B435" s="165"/>
      <c r="C435" s="165"/>
      <c r="D435" s="165"/>
      <c r="E435" s="165"/>
      <c r="F435" s="165"/>
      <c r="G435" s="165"/>
      <c r="H435" s="165"/>
      <c r="I435" s="165"/>
    </row>
    <row r="436" spans="1:9" ht="21.9" customHeight="1">
      <c r="A436" s="165"/>
      <c r="B436" s="165"/>
      <c r="C436" s="165"/>
      <c r="D436" s="165"/>
      <c r="E436" s="165"/>
      <c r="F436" s="165"/>
      <c r="G436" s="165"/>
      <c r="H436" s="165"/>
      <c r="I436" s="165"/>
    </row>
    <row r="437" spans="1:9" ht="21.9" customHeight="1">
      <c r="A437" s="165"/>
      <c r="B437" s="165"/>
      <c r="C437" s="165"/>
      <c r="D437" s="165"/>
      <c r="E437" s="165"/>
      <c r="F437" s="165"/>
      <c r="G437" s="165"/>
      <c r="H437" s="165"/>
      <c r="I437" s="165"/>
    </row>
    <row r="438" spans="1:9" ht="21.9" customHeight="1">
      <c r="A438" s="165"/>
      <c r="B438" s="165"/>
      <c r="C438" s="165"/>
      <c r="D438" s="165"/>
      <c r="E438" s="165"/>
      <c r="F438" s="165"/>
      <c r="G438" s="165"/>
      <c r="H438" s="165"/>
      <c r="I438" s="165"/>
    </row>
    <row r="439" spans="1:9" ht="21.9" customHeight="1">
      <c r="A439" s="165"/>
      <c r="B439" s="165"/>
      <c r="C439" s="165"/>
      <c r="D439" s="165"/>
      <c r="E439" s="165"/>
      <c r="F439" s="165"/>
      <c r="G439" s="165"/>
      <c r="H439" s="165"/>
      <c r="I439" s="165"/>
    </row>
    <row r="440" spans="1:9" ht="21.9" customHeight="1">
      <c r="A440" s="165"/>
      <c r="B440" s="165"/>
      <c r="C440" s="165"/>
      <c r="D440" s="165"/>
      <c r="E440" s="165"/>
      <c r="F440" s="165"/>
      <c r="G440" s="165"/>
      <c r="H440" s="165"/>
      <c r="I440" s="165"/>
    </row>
    <row r="441" spans="1:9" ht="21.9" customHeight="1">
      <c r="A441" s="165"/>
      <c r="B441" s="165"/>
      <c r="C441" s="165"/>
      <c r="D441" s="165"/>
      <c r="E441" s="165"/>
      <c r="F441" s="165"/>
      <c r="G441" s="165"/>
      <c r="H441" s="165"/>
      <c r="I441" s="165"/>
    </row>
    <row r="442" spans="1:9" ht="21.9" customHeight="1">
      <c r="A442" s="165"/>
      <c r="B442" s="165"/>
      <c r="C442" s="165"/>
      <c r="D442" s="165"/>
      <c r="E442" s="165"/>
      <c r="F442" s="165"/>
      <c r="G442" s="165"/>
      <c r="H442" s="165"/>
      <c r="I442" s="165"/>
    </row>
    <row r="443" spans="1:9" ht="21.9" customHeight="1">
      <c r="A443" s="165"/>
      <c r="B443" s="165"/>
      <c r="C443" s="165"/>
      <c r="D443" s="165"/>
      <c r="E443" s="165"/>
      <c r="F443" s="165"/>
      <c r="G443" s="165"/>
      <c r="H443" s="165"/>
      <c r="I443" s="165"/>
    </row>
    <row r="444" spans="1:9" ht="21.9" customHeight="1">
      <c r="A444" s="165"/>
      <c r="B444" s="165"/>
      <c r="C444" s="165"/>
      <c r="D444" s="165"/>
      <c r="E444" s="165"/>
      <c r="F444" s="165"/>
      <c r="G444" s="165"/>
      <c r="H444" s="165"/>
      <c r="I444" s="165"/>
    </row>
    <row r="445" spans="1:9" ht="21.9" customHeight="1">
      <c r="A445" s="165"/>
      <c r="B445" s="165"/>
      <c r="C445" s="165"/>
      <c r="D445" s="165"/>
      <c r="E445" s="165"/>
      <c r="F445" s="165"/>
      <c r="G445" s="165"/>
      <c r="H445" s="165"/>
      <c r="I445" s="165"/>
    </row>
    <row r="446" spans="1:9" ht="21.9" customHeight="1">
      <c r="A446" s="165"/>
      <c r="B446" s="165"/>
      <c r="C446" s="165"/>
      <c r="D446" s="165"/>
      <c r="E446" s="165"/>
      <c r="F446" s="165"/>
      <c r="G446" s="165"/>
      <c r="H446" s="165"/>
      <c r="I446" s="165"/>
    </row>
    <row r="447" spans="1:9" ht="21.9" customHeight="1">
      <c r="A447" s="165"/>
      <c r="B447" s="165"/>
      <c r="C447" s="165"/>
      <c r="D447" s="165"/>
      <c r="E447" s="165"/>
      <c r="F447" s="165"/>
      <c r="G447" s="165"/>
      <c r="H447" s="165"/>
      <c r="I447" s="165"/>
    </row>
    <row r="448" spans="1:9" ht="21.9" customHeight="1">
      <c r="A448" s="165"/>
      <c r="B448" s="165"/>
      <c r="C448" s="165"/>
      <c r="D448" s="165"/>
      <c r="E448" s="165"/>
      <c r="F448" s="165"/>
      <c r="G448" s="165"/>
      <c r="H448" s="165"/>
      <c r="I448" s="165"/>
    </row>
    <row r="449" spans="1:9" ht="21.9" customHeight="1">
      <c r="A449" s="165"/>
      <c r="B449" s="165"/>
      <c r="C449" s="165"/>
      <c r="D449" s="165"/>
      <c r="E449" s="165"/>
      <c r="F449" s="165"/>
      <c r="G449" s="165"/>
      <c r="H449" s="165"/>
      <c r="I449" s="165"/>
    </row>
    <row r="450" spans="1:9" ht="21.9" customHeight="1">
      <c r="A450" s="165"/>
      <c r="B450" s="165"/>
      <c r="C450" s="165"/>
      <c r="D450" s="165"/>
      <c r="E450" s="165"/>
      <c r="F450" s="165"/>
      <c r="G450" s="165"/>
      <c r="H450" s="165"/>
      <c r="I450" s="165"/>
    </row>
    <row r="451" spans="1:9" ht="21.9" customHeight="1">
      <c r="A451" s="165"/>
      <c r="B451" s="165"/>
      <c r="C451" s="165"/>
      <c r="D451" s="165"/>
      <c r="E451" s="165"/>
      <c r="F451" s="165"/>
      <c r="G451" s="165"/>
      <c r="H451" s="165"/>
      <c r="I451" s="165"/>
    </row>
    <row r="452" spans="1:9" ht="21.9" customHeight="1">
      <c r="A452" s="165"/>
      <c r="B452" s="165"/>
      <c r="C452" s="165"/>
      <c r="D452" s="165"/>
      <c r="E452" s="165"/>
      <c r="F452" s="165"/>
      <c r="G452" s="165"/>
      <c r="H452" s="165"/>
      <c r="I452" s="165"/>
    </row>
    <row r="453" spans="1:9" ht="21.9" customHeight="1">
      <c r="A453" s="165"/>
      <c r="B453" s="165"/>
      <c r="C453" s="165"/>
      <c r="D453" s="165"/>
      <c r="E453" s="165"/>
      <c r="F453" s="165"/>
      <c r="G453" s="165"/>
      <c r="H453" s="165"/>
      <c r="I453" s="165"/>
    </row>
    <row r="454" spans="1:9" ht="21.9" customHeight="1">
      <c r="A454" s="165"/>
      <c r="B454" s="165"/>
      <c r="C454" s="165"/>
      <c r="D454" s="165"/>
      <c r="E454" s="165"/>
      <c r="F454" s="165"/>
      <c r="G454" s="165"/>
      <c r="H454" s="165"/>
      <c r="I454" s="165"/>
    </row>
    <row r="455" spans="1:9" ht="21.9" customHeight="1">
      <c r="A455" s="165"/>
      <c r="B455" s="165"/>
      <c r="C455" s="165"/>
      <c r="D455" s="165"/>
      <c r="E455" s="165"/>
      <c r="F455" s="165"/>
      <c r="G455" s="165"/>
      <c r="H455" s="165"/>
      <c r="I455" s="165"/>
    </row>
    <row r="456" spans="1:9" ht="21.9" customHeight="1">
      <c r="A456" s="165"/>
      <c r="B456" s="165"/>
      <c r="C456" s="165"/>
      <c r="D456" s="165"/>
      <c r="E456" s="165"/>
      <c r="F456" s="165"/>
      <c r="G456" s="165"/>
      <c r="H456" s="165"/>
      <c r="I456" s="165"/>
    </row>
    <row r="457" spans="1:9" ht="21.9" customHeight="1">
      <c r="A457" s="165"/>
      <c r="B457" s="165"/>
      <c r="C457" s="165"/>
      <c r="D457" s="165"/>
      <c r="E457" s="165"/>
      <c r="F457" s="165"/>
      <c r="G457" s="165"/>
      <c r="H457" s="165"/>
      <c r="I457" s="165"/>
    </row>
    <row r="458" spans="1:9" ht="21.9" customHeight="1">
      <c r="A458" s="165"/>
      <c r="B458" s="165"/>
      <c r="C458" s="165"/>
      <c r="D458" s="165"/>
      <c r="E458" s="165"/>
      <c r="F458" s="165"/>
      <c r="G458" s="165"/>
      <c r="H458" s="165"/>
      <c r="I458" s="165"/>
    </row>
    <row r="459" spans="1:9" ht="21.9" customHeight="1">
      <c r="A459" s="165"/>
      <c r="B459" s="165"/>
      <c r="C459" s="165"/>
      <c r="D459" s="165"/>
      <c r="E459" s="165"/>
      <c r="F459" s="165"/>
      <c r="G459" s="165"/>
      <c r="H459" s="165"/>
      <c r="I459" s="165"/>
    </row>
    <row r="460" spans="1:9" ht="21.9" customHeight="1">
      <c r="A460" s="165"/>
      <c r="B460" s="165"/>
      <c r="C460" s="165"/>
      <c r="D460" s="165"/>
      <c r="E460" s="165"/>
      <c r="F460" s="165"/>
      <c r="G460" s="165"/>
      <c r="H460" s="165"/>
      <c r="I460" s="165"/>
    </row>
    <row r="461" spans="1:9" ht="21.9" customHeight="1">
      <c r="A461" s="165"/>
      <c r="B461" s="165"/>
      <c r="C461" s="165"/>
      <c r="D461" s="165"/>
      <c r="E461" s="165"/>
      <c r="F461" s="165"/>
      <c r="G461" s="165"/>
      <c r="H461" s="165"/>
      <c r="I461" s="165"/>
    </row>
    <row r="462" spans="1:9" ht="21.9" customHeight="1">
      <c r="A462" s="165"/>
      <c r="B462" s="165"/>
      <c r="C462" s="165"/>
      <c r="D462" s="165"/>
      <c r="E462" s="165"/>
      <c r="F462" s="165"/>
      <c r="G462" s="165"/>
      <c r="H462" s="165"/>
      <c r="I462" s="165"/>
    </row>
    <row r="463" spans="1:9" ht="21.9" customHeight="1">
      <c r="A463" s="165"/>
      <c r="B463" s="165"/>
      <c r="C463" s="165"/>
      <c r="D463" s="165"/>
      <c r="E463" s="165"/>
      <c r="F463" s="165"/>
      <c r="G463" s="165"/>
      <c r="H463" s="165"/>
      <c r="I463" s="165"/>
    </row>
    <row r="464" spans="1:9" ht="21.9" customHeight="1">
      <c r="A464" s="165"/>
      <c r="B464" s="165"/>
      <c r="C464" s="165"/>
      <c r="D464" s="165"/>
      <c r="E464" s="165"/>
      <c r="F464" s="165"/>
      <c r="G464" s="165"/>
      <c r="H464" s="165"/>
      <c r="I464" s="165"/>
    </row>
    <row r="465" spans="1:9" ht="21.9" customHeight="1">
      <c r="A465" s="165"/>
      <c r="B465" s="165"/>
      <c r="C465" s="165"/>
      <c r="D465" s="165"/>
      <c r="E465" s="165"/>
      <c r="F465" s="165"/>
      <c r="G465" s="165"/>
      <c r="H465" s="165"/>
      <c r="I465" s="165"/>
    </row>
    <row r="466" spans="1:9" ht="21.9" customHeight="1">
      <c r="A466" s="165"/>
      <c r="B466" s="165"/>
      <c r="C466" s="165"/>
      <c r="D466" s="165"/>
      <c r="E466" s="165"/>
      <c r="F466" s="165"/>
      <c r="G466" s="165"/>
      <c r="H466" s="165"/>
      <c r="I466" s="165"/>
    </row>
    <row r="467" spans="1:9" ht="21.9" customHeight="1">
      <c r="A467" s="165"/>
      <c r="B467" s="165"/>
      <c r="C467" s="165"/>
      <c r="D467" s="165"/>
      <c r="E467" s="165"/>
      <c r="F467" s="165"/>
      <c r="G467" s="165"/>
      <c r="H467" s="165"/>
      <c r="I467" s="165"/>
    </row>
    <row r="468" spans="1:9" ht="21.9" customHeight="1">
      <c r="A468" s="165"/>
      <c r="B468" s="165"/>
      <c r="C468" s="165"/>
      <c r="D468" s="165"/>
      <c r="E468" s="165"/>
      <c r="F468" s="165"/>
      <c r="G468" s="165"/>
      <c r="H468" s="165"/>
      <c r="I468" s="165"/>
    </row>
    <row r="469" spans="1:9" ht="21.9" customHeight="1">
      <c r="A469" s="165"/>
      <c r="B469" s="165"/>
      <c r="C469" s="165"/>
      <c r="D469" s="165"/>
      <c r="E469" s="165"/>
      <c r="F469" s="165"/>
      <c r="G469" s="165"/>
      <c r="H469" s="165"/>
      <c r="I469" s="165"/>
    </row>
    <row r="470" spans="1:9" ht="21.9" customHeight="1">
      <c r="A470" s="165"/>
      <c r="B470" s="165"/>
      <c r="C470" s="165"/>
      <c r="D470" s="165"/>
      <c r="E470" s="165"/>
      <c r="F470" s="165"/>
      <c r="G470" s="165"/>
      <c r="H470" s="165"/>
      <c r="I470" s="165"/>
    </row>
    <row r="471" spans="1:9" ht="21.9" customHeight="1">
      <c r="A471" s="165"/>
      <c r="B471" s="165"/>
      <c r="C471" s="165"/>
      <c r="D471" s="165"/>
      <c r="E471" s="165"/>
      <c r="F471" s="165"/>
      <c r="G471" s="165"/>
      <c r="H471" s="165"/>
      <c r="I471" s="165"/>
    </row>
    <row r="472" spans="1:9" ht="21.9" customHeight="1">
      <c r="A472" s="165"/>
      <c r="B472" s="165"/>
      <c r="C472" s="165"/>
      <c r="D472" s="165"/>
      <c r="E472" s="165"/>
      <c r="F472" s="165"/>
      <c r="G472" s="165"/>
      <c r="H472" s="165"/>
      <c r="I472" s="165"/>
    </row>
    <row r="473" spans="1:9" ht="21.9" customHeight="1">
      <c r="A473" s="165"/>
      <c r="B473" s="165"/>
      <c r="C473" s="165"/>
      <c r="D473" s="165"/>
      <c r="E473" s="165"/>
      <c r="F473" s="165"/>
      <c r="G473" s="165"/>
      <c r="H473" s="165"/>
      <c r="I473" s="165"/>
    </row>
    <row r="474" spans="1:9" ht="21.9" customHeight="1">
      <c r="A474" s="165"/>
      <c r="B474" s="165"/>
      <c r="C474" s="165"/>
      <c r="D474" s="165"/>
      <c r="E474" s="165"/>
      <c r="F474" s="165"/>
      <c r="G474" s="165"/>
      <c r="H474" s="165"/>
      <c r="I474" s="165"/>
    </row>
    <row r="475" spans="1:9" ht="21.9" customHeight="1">
      <c r="A475" s="165"/>
      <c r="B475" s="165"/>
      <c r="C475" s="165"/>
      <c r="D475" s="165"/>
      <c r="E475" s="165"/>
      <c r="F475" s="165"/>
      <c r="G475" s="165"/>
      <c r="H475" s="165"/>
      <c r="I475" s="165"/>
    </row>
    <row r="476" spans="1:9" ht="21.9" customHeight="1">
      <c r="A476" s="165"/>
      <c r="B476" s="165"/>
      <c r="C476" s="165"/>
      <c r="D476" s="165"/>
      <c r="E476" s="165"/>
      <c r="F476" s="165"/>
      <c r="G476" s="165"/>
      <c r="H476" s="165"/>
      <c r="I476" s="165"/>
    </row>
    <row r="477" spans="1:9" ht="21.9" customHeight="1">
      <c r="A477" s="165"/>
      <c r="B477" s="165"/>
      <c r="C477" s="165"/>
      <c r="D477" s="165"/>
      <c r="E477" s="165"/>
      <c r="F477" s="165"/>
      <c r="G477" s="165"/>
      <c r="H477" s="165"/>
      <c r="I477" s="165"/>
    </row>
    <row r="478" spans="1:9" ht="21.9" customHeight="1">
      <c r="A478" s="165"/>
      <c r="B478" s="165"/>
      <c r="C478" s="165"/>
      <c r="D478" s="165"/>
      <c r="E478" s="165"/>
      <c r="F478" s="165"/>
      <c r="G478" s="165"/>
      <c r="H478" s="165"/>
      <c r="I478" s="165"/>
    </row>
    <row r="479" spans="1:9" ht="21.9" customHeight="1">
      <c r="A479" s="165"/>
      <c r="B479" s="165"/>
      <c r="C479" s="165"/>
      <c r="D479" s="165"/>
      <c r="E479" s="165"/>
      <c r="F479" s="165"/>
      <c r="G479" s="165"/>
      <c r="H479" s="165"/>
      <c r="I479" s="165"/>
    </row>
    <row r="480" spans="1:9" ht="21.9" customHeight="1">
      <c r="A480" s="165"/>
      <c r="B480" s="165"/>
      <c r="C480" s="165"/>
      <c r="D480" s="165"/>
      <c r="E480" s="165"/>
      <c r="F480" s="165"/>
      <c r="G480" s="165"/>
      <c r="H480" s="165"/>
      <c r="I480" s="165"/>
    </row>
    <row r="481" spans="1:9" ht="21.9" customHeight="1">
      <c r="A481" s="165"/>
      <c r="B481" s="165"/>
      <c r="C481" s="165"/>
      <c r="D481" s="165"/>
      <c r="E481" s="165"/>
      <c r="F481" s="165"/>
      <c r="G481" s="165"/>
      <c r="H481" s="165"/>
      <c r="I481" s="165"/>
    </row>
    <row r="482" spans="1:9" ht="21.9" customHeight="1">
      <c r="A482" s="165"/>
      <c r="B482" s="165"/>
      <c r="C482" s="165"/>
      <c r="D482" s="165"/>
      <c r="E482" s="165"/>
      <c r="F482" s="165"/>
      <c r="G482" s="165"/>
      <c r="H482" s="165"/>
      <c r="I482" s="165"/>
    </row>
    <row r="483" spans="1:9" ht="21.9" customHeight="1">
      <c r="A483" s="165"/>
      <c r="B483" s="165"/>
      <c r="C483" s="165"/>
      <c r="D483" s="165"/>
      <c r="E483" s="165"/>
      <c r="F483" s="165"/>
      <c r="G483" s="165"/>
      <c r="H483" s="165"/>
      <c r="I483" s="165"/>
    </row>
    <row r="484" spans="1:9" ht="21.9" customHeight="1">
      <c r="A484" s="165"/>
      <c r="B484" s="165"/>
      <c r="C484" s="165"/>
      <c r="D484" s="165"/>
      <c r="E484" s="165"/>
      <c r="F484" s="165"/>
      <c r="G484" s="165"/>
      <c r="H484" s="165"/>
      <c r="I484" s="165"/>
    </row>
    <row r="485" spans="1:9" ht="21.9" customHeight="1">
      <c r="A485" s="165"/>
      <c r="B485" s="165"/>
      <c r="C485" s="165"/>
      <c r="D485" s="165"/>
      <c r="E485" s="165"/>
      <c r="F485" s="165"/>
      <c r="G485" s="165"/>
      <c r="H485" s="165"/>
      <c r="I485" s="165"/>
    </row>
    <row r="486" spans="1:9" ht="21.9" customHeight="1">
      <c r="A486" s="165"/>
      <c r="B486" s="165"/>
      <c r="C486" s="165"/>
      <c r="D486" s="165"/>
      <c r="E486" s="165"/>
      <c r="F486" s="165"/>
      <c r="G486" s="165"/>
      <c r="H486" s="165"/>
      <c r="I486" s="165"/>
    </row>
    <row r="487" spans="1:9" ht="21.9" customHeight="1">
      <c r="A487" s="165"/>
      <c r="B487" s="165"/>
      <c r="C487" s="165"/>
      <c r="D487" s="165"/>
      <c r="E487" s="165"/>
      <c r="F487" s="165"/>
      <c r="G487" s="165"/>
      <c r="H487" s="165"/>
      <c r="I487" s="165"/>
    </row>
    <row r="488" spans="1:9" ht="21.9" customHeight="1">
      <c r="A488" s="165"/>
      <c r="B488" s="165"/>
      <c r="C488" s="165"/>
      <c r="D488" s="165"/>
      <c r="E488" s="165"/>
      <c r="F488" s="165"/>
      <c r="G488" s="165"/>
      <c r="H488" s="165"/>
      <c r="I488" s="165"/>
    </row>
    <row r="489" spans="1:9" ht="21.9" customHeight="1">
      <c r="A489" s="165"/>
      <c r="B489" s="165"/>
      <c r="C489" s="165"/>
      <c r="D489" s="165"/>
      <c r="E489" s="165"/>
      <c r="F489" s="165"/>
      <c r="G489" s="165"/>
      <c r="H489" s="165"/>
      <c r="I489" s="165"/>
    </row>
    <row r="490" spans="1:9" ht="21.9" customHeight="1">
      <c r="A490" s="165"/>
      <c r="B490" s="165"/>
      <c r="C490" s="165"/>
      <c r="D490" s="165"/>
      <c r="E490" s="165"/>
      <c r="F490" s="165"/>
      <c r="G490" s="165"/>
      <c r="H490" s="165"/>
      <c r="I490" s="165"/>
    </row>
    <row r="491" spans="1:9" ht="21.9" customHeight="1">
      <c r="A491" s="165"/>
      <c r="B491" s="165"/>
      <c r="C491" s="165"/>
      <c r="D491" s="165"/>
      <c r="E491" s="165"/>
      <c r="F491" s="165"/>
      <c r="G491" s="165"/>
      <c r="H491" s="165"/>
      <c r="I491" s="165"/>
    </row>
    <row r="492" spans="1:9" ht="21.9" customHeight="1">
      <c r="A492" s="165"/>
      <c r="B492" s="165"/>
      <c r="C492" s="165"/>
      <c r="D492" s="165"/>
      <c r="E492" s="165"/>
      <c r="F492" s="165"/>
      <c r="G492" s="165"/>
      <c r="H492" s="165"/>
      <c r="I492" s="165"/>
    </row>
    <row r="493" spans="1:9" ht="21.9" customHeight="1">
      <c r="A493" s="165"/>
      <c r="B493" s="165"/>
      <c r="C493" s="165"/>
      <c r="D493" s="165"/>
      <c r="E493" s="165"/>
      <c r="F493" s="165"/>
      <c r="G493" s="165"/>
      <c r="H493" s="165"/>
      <c r="I493" s="165"/>
    </row>
    <row r="494" spans="1:9" ht="21.9" customHeight="1">
      <c r="A494" s="165"/>
      <c r="B494" s="165"/>
      <c r="C494" s="165"/>
      <c r="D494" s="165"/>
      <c r="E494" s="165"/>
      <c r="F494" s="165"/>
      <c r="G494" s="165"/>
      <c r="H494" s="165"/>
      <c r="I494" s="165"/>
    </row>
    <row r="495" spans="1:9" ht="21.9" customHeight="1">
      <c r="A495" s="165"/>
      <c r="B495" s="165"/>
      <c r="C495" s="165"/>
      <c r="D495" s="165"/>
      <c r="E495" s="165"/>
      <c r="F495" s="165"/>
      <c r="G495" s="165"/>
      <c r="H495" s="165"/>
      <c r="I495" s="165"/>
    </row>
    <row r="496" spans="1:9" ht="21.9" customHeight="1">
      <c r="A496" s="165"/>
      <c r="B496" s="165"/>
      <c r="C496" s="165"/>
      <c r="D496" s="165"/>
      <c r="E496" s="165"/>
      <c r="F496" s="165"/>
      <c r="G496" s="165"/>
      <c r="H496" s="165"/>
      <c r="I496" s="165"/>
    </row>
    <row r="497" spans="1:9" ht="21.9" customHeight="1">
      <c r="A497" s="165"/>
      <c r="B497" s="165"/>
      <c r="C497" s="165"/>
      <c r="D497" s="165"/>
      <c r="E497" s="165"/>
      <c r="F497" s="165"/>
      <c r="G497" s="165"/>
      <c r="H497" s="165"/>
      <c r="I497" s="165"/>
    </row>
    <row r="498" spans="1:9" ht="21.9" customHeight="1">
      <c r="A498" s="165"/>
      <c r="B498" s="165"/>
      <c r="C498" s="165"/>
      <c r="D498" s="165"/>
      <c r="E498" s="165"/>
      <c r="F498" s="165"/>
      <c r="G498" s="165"/>
      <c r="H498" s="165"/>
      <c r="I498" s="165"/>
    </row>
    <row r="499" spans="1:9" ht="21.9" customHeight="1">
      <c r="A499" s="165"/>
      <c r="B499" s="165"/>
      <c r="C499" s="165"/>
      <c r="D499" s="165"/>
      <c r="E499" s="165"/>
      <c r="F499" s="165"/>
      <c r="G499" s="165"/>
      <c r="H499" s="165"/>
      <c r="I499" s="165"/>
    </row>
    <row r="500" spans="1:9" ht="21.9" customHeight="1">
      <c r="A500" s="165"/>
      <c r="B500" s="165"/>
      <c r="C500" s="165"/>
      <c r="D500" s="165"/>
      <c r="E500" s="165"/>
      <c r="F500" s="165"/>
      <c r="G500" s="165"/>
      <c r="H500" s="165"/>
      <c r="I500" s="165"/>
    </row>
    <row r="501" spans="1:9" ht="21.9" customHeight="1">
      <c r="A501" s="165"/>
      <c r="B501" s="165"/>
      <c r="C501" s="165"/>
      <c r="D501" s="165"/>
      <c r="E501" s="165"/>
      <c r="F501" s="165"/>
      <c r="G501" s="165"/>
      <c r="H501" s="165"/>
      <c r="I501" s="165"/>
    </row>
    <row r="502" spans="1:9" ht="21.9" customHeight="1">
      <c r="A502" s="165"/>
      <c r="B502" s="165"/>
      <c r="C502" s="165"/>
      <c r="D502" s="165"/>
      <c r="E502" s="165"/>
      <c r="F502" s="165"/>
      <c r="G502" s="165"/>
      <c r="H502" s="165"/>
      <c r="I502" s="165"/>
    </row>
    <row r="503" spans="1:9" ht="21.9" customHeight="1">
      <c r="A503" s="165"/>
      <c r="B503" s="165"/>
      <c r="C503" s="165"/>
      <c r="D503" s="165"/>
      <c r="E503" s="165"/>
      <c r="F503" s="165"/>
      <c r="G503" s="165"/>
      <c r="H503" s="165"/>
      <c r="I503" s="165"/>
    </row>
    <row r="504" spans="1:9" ht="21.9" customHeight="1">
      <c r="A504" s="165"/>
      <c r="B504" s="165"/>
      <c r="C504" s="165"/>
      <c r="D504" s="165"/>
      <c r="E504" s="165"/>
      <c r="F504" s="165"/>
      <c r="G504" s="165"/>
      <c r="H504" s="165"/>
      <c r="I504" s="165"/>
    </row>
    <row r="505" spans="1:9" ht="21.9" customHeight="1">
      <c r="A505" s="165"/>
      <c r="B505" s="165"/>
      <c r="C505" s="165"/>
      <c r="D505" s="165"/>
      <c r="E505" s="165"/>
      <c r="F505" s="165"/>
      <c r="G505" s="165"/>
      <c r="H505" s="165"/>
      <c r="I505" s="165"/>
    </row>
    <row r="506" spans="1:9" ht="21.9" customHeight="1">
      <c r="A506" s="165"/>
      <c r="B506" s="165"/>
      <c r="C506" s="165"/>
      <c r="D506" s="165"/>
      <c r="E506" s="165"/>
      <c r="F506" s="165"/>
      <c r="G506" s="165"/>
      <c r="H506" s="165"/>
      <c r="I506" s="165"/>
    </row>
    <row r="507" spans="1:9" ht="21.9" customHeight="1">
      <c r="A507" s="165"/>
      <c r="B507" s="165"/>
      <c r="C507" s="165"/>
      <c r="D507" s="165"/>
      <c r="E507" s="165"/>
      <c r="F507" s="165"/>
      <c r="G507" s="165"/>
      <c r="H507" s="165"/>
      <c r="I507" s="165"/>
    </row>
    <row r="508" spans="1:9" ht="21.9" customHeight="1">
      <c r="A508" s="165"/>
      <c r="B508" s="165"/>
      <c r="C508" s="165"/>
      <c r="D508" s="165"/>
      <c r="E508" s="165"/>
      <c r="F508" s="165"/>
      <c r="G508" s="165"/>
      <c r="H508" s="165"/>
      <c r="I508" s="165"/>
    </row>
    <row r="509" spans="1:9" ht="21.9" customHeight="1">
      <c r="A509" s="165"/>
      <c r="B509" s="165"/>
      <c r="C509" s="165"/>
      <c r="D509" s="165"/>
      <c r="E509" s="165"/>
      <c r="F509" s="165"/>
      <c r="G509" s="165"/>
      <c r="H509" s="165"/>
      <c r="I509" s="165"/>
    </row>
    <row r="510" spans="1:9" ht="21.9" customHeight="1">
      <c r="A510" s="165"/>
      <c r="B510" s="165"/>
      <c r="C510" s="165"/>
      <c r="D510" s="165"/>
      <c r="E510" s="165"/>
      <c r="F510" s="165"/>
      <c r="G510" s="165"/>
      <c r="H510" s="165"/>
      <c r="I510" s="165"/>
    </row>
    <row r="511" spans="1:9" ht="21.9" customHeight="1">
      <c r="A511" s="165"/>
      <c r="B511" s="165"/>
      <c r="C511" s="165"/>
      <c r="D511" s="165"/>
      <c r="E511" s="165"/>
      <c r="F511" s="165"/>
      <c r="G511" s="165"/>
      <c r="H511" s="165"/>
      <c r="I511" s="165"/>
    </row>
    <row r="512" spans="1:9" ht="21.9" customHeight="1">
      <c r="A512" s="165"/>
      <c r="B512" s="165"/>
      <c r="C512" s="165"/>
      <c r="D512" s="165"/>
      <c r="E512" s="165"/>
      <c r="F512" s="165"/>
      <c r="G512" s="165"/>
      <c r="H512" s="165"/>
      <c r="I512" s="165"/>
    </row>
    <row r="513" spans="1:9" ht="21.9" customHeight="1">
      <c r="A513" s="165"/>
      <c r="B513" s="165"/>
      <c r="C513" s="165"/>
      <c r="D513" s="165"/>
      <c r="E513" s="165"/>
      <c r="F513" s="165"/>
      <c r="G513" s="165"/>
      <c r="H513" s="165"/>
      <c r="I513" s="165"/>
    </row>
    <row r="514" spans="1:9" ht="21.9" customHeight="1">
      <c r="A514" s="165"/>
      <c r="B514" s="165"/>
      <c r="C514" s="165"/>
      <c r="D514" s="165"/>
      <c r="E514" s="165"/>
      <c r="F514" s="165"/>
      <c r="G514" s="165"/>
      <c r="H514" s="165"/>
      <c r="I514" s="165"/>
    </row>
    <row r="515" spans="1:9" ht="21.9" customHeight="1">
      <c r="A515" s="165"/>
      <c r="B515" s="165"/>
      <c r="C515" s="165"/>
      <c r="D515" s="165"/>
      <c r="E515" s="165"/>
      <c r="F515" s="165"/>
      <c r="G515" s="165"/>
      <c r="H515" s="165"/>
      <c r="I515" s="165"/>
    </row>
    <row r="516" spans="1:9" ht="21.9" customHeight="1">
      <c r="A516" s="165"/>
      <c r="B516" s="165"/>
      <c r="C516" s="165"/>
      <c r="D516" s="165"/>
      <c r="E516" s="165"/>
      <c r="F516" s="165"/>
      <c r="G516" s="165"/>
      <c r="H516" s="165"/>
      <c r="I516" s="165"/>
    </row>
    <row r="517" spans="1:9" ht="21.9" customHeight="1">
      <c r="A517" s="165"/>
      <c r="B517" s="165"/>
      <c r="C517" s="165"/>
      <c r="D517" s="165"/>
      <c r="E517" s="165"/>
      <c r="F517" s="165"/>
      <c r="G517" s="165"/>
      <c r="H517" s="165"/>
      <c r="I517" s="165"/>
    </row>
    <row r="518" spans="1:9" ht="21.9" customHeight="1">
      <c r="A518" s="165"/>
      <c r="B518" s="165"/>
      <c r="C518" s="165"/>
      <c r="D518" s="165"/>
      <c r="E518" s="165"/>
      <c r="F518" s="165"/>
      <c r="G518" s="165"/>
      <c r="H518" s="165"/>
      <c r="I518" s="165"/>
    </row>
    <row r="519" spans="1:9" ht="21.9" customHeight="1">
      <c r="A519" s="165"/>
      <c r="B519" s="165"/>
      <c r="C519" s="165"/>
      <c r="D519" s="165"/>
      <c r="E519" s="165"/>
      <c r="F519" s="165"/>
      <c r="G519" s="165"/>
      <c r="H519" s="165"/>
      <c r="I519" s="165"/>
    </row>
    <row r="520" spans="1:9" ht="21.9" customHeight="1">
      <c r="A520" s="165"/>
      <c r="B520" s="165"/>
      <c r="C520" s="165"/>
      <c r="D520" s="165"/>
      <c r="E520" s="165"/>
      <c r="F520" s="165"/>
      <c r="G520" s="165"/>
      <c r="H520" s="165"/>
      <c r="I520" s="165"/>
    </row>
    <row r="521" spans="1:9" ht="21.9" customHeight="1">
      <c r="A521" s="165"/>
      <c r="B521" s="165"/>
      <c r="C521" s="165"/>
      <c r="D521" s="165"/>
      <c r="E521" s="165"/>
      <c r="F521" s="165"/>
      <c r="G521" s="165"/>
      <c r="H521" s="165"/>
      <c r="I521" s="165"/>
    </row>
    <row r="522" spans="1:9" ht="21.9" customHeight="1">
      <c r="A522" s="165"/>
      <c r="B522" s="165"/>
      <c r="C522" s="165"/>
      <c r="D522" s="165"/>
      <c r="E522" s="165"/>
      <c r="F522" s="165"/>
      <c r="G522" s="165"/>
      <c r="H522" s="165"/>
      <c r="I522" s="165"/>
    </row>
    <row r="523" spans="1:9" ht="21.9" customHeight="1">
      <c r="A523" s="165"/>
      <c r="B523" s="165"/>
      <c r="C523" s="165"/>
      <c r="D523" s="165"/>
      <c r="E523" s="165"/>
      <c r="F523" s="165"/>
      <c r="G523" s="165"/>
      <c r="H523" s="165"/>
      <c r="I523" s="165"/>
    </row>
    <row r="524" spans="1:9" ht="21.9" customHeight="1">
      <c r="A524" s="165"/>
      <c r="B524" s="165"/>
      <c r="C524" s="165"/>
      <c r="D524" s="165"/>
      <c r="E524" s="165"/>
      <c r="F524" s="165"/>
      <c r="G524" s="165"/>
      <c r="H524" s="165"/>
      <c r="I524" s="165"/>
    </row>
    <row r="525" spans="1:9" ht="21.9" customHeight="1">
      <c r="A525" s="165"/>
      <c r="B525" s="165"/>
      <c r="C525" s="165"/>
      <c r="D525" s="165"/>
      <c r="E525" s="165"/>
      <c r="F525" s="165"/>
      <c r="G525" s="165"/>
      <c r="H525" s="165"/>
      <c r="I525" s="165"/>
    </row>
    <row r="526" spans="1:9" ht="21.9" customHeight="1">
      <c r="A526" s="165"/>
      <c r="B526" s="165"/>
      <c r="C526" s="165"/>
      <c r="D526" s="165"/>
      <c r="E526" s="165"/>
      <c r="F526" s="165"/>
      <c r="G526" s="165"/>
      <c r="H526" s="165"/>
      <c r="I526" s="165"/>
    </row>
    <row r="527" spans="1:9" ht="21.9" customHeight="1">
      <c r="A527" s="165"/>
      <c r="B527" s="165"/>
      <c r="C527" s="165"/>
      <c r="D527" s="165"/>
      <c r="E527" s="165"/>
      <c r="F527" s="165"/>
      <c r="G527" s="165"/>
      <c r="H527" s="165"/>
      <c r="I527" s="165"/>
    </row>
    <row r="528" spans="1:9" ht="21.9" customHeight="1">
      <c r="A528" s="165"/>
      <c r="B528" s="165"/>
      <c r="C528" s="165"/>
      <c r="D528" s="165"/>
      <c r="E528" s="165"/>
      <c r="F528" s="165"/>
      <c r="G528" s="165"/>
      <c r="H528" s="165"/>
      <c r="I528" s="165"/>
    </row>
    <row r="529" spans="1:9" ht="21.9" customHeight="1">
      <c r="A529" s="165"/>
      <c r="B529" s="165"/>
      <c r="C529" s="165"/>
      <c r="D529" s="165"/>
      <c r="E529" s="165"/>
      <c r="F529" s="165"/>
      <c r="G529" s="165"/>
      <c r="H529" s="165"/>
      <c r="I529" s="165"/>
    </row>
    <row r="530" spans="1:9" ht="21.9" customHeight="1">
      <c r="A530" s="165"/>
      <c r="B530" s="165"/>
      <c r="C530" s="165"/>
      <c r="D530" s="165"/>
      <c r="E530" s="165"/>
      <c r="F530" s="165"/>
      <c r="G530" s="165"/>
      <c r="H530" s="165"/>
      <c r="I530" s="165"/>
    </row>
    <row r="531" spans="1:9" ht="21.9" customHeight="1">
      <c r="A531" s="165"/>
      <c r="B531" s="165"/>
      <c r="C531" s="165"/>
      <c r="D531" s="165"/>
      <c r="E531" s="165"/>
      <c r="F531" s="165"/>
      <c r="G531" s="165"/>
      <c r="H531" s="165"/>
      <c r="I531" s="165"/>
    </row>
    <row r="532" spans="1:9" ht="21.9" customHeight="1">
      <c r="A532" s="165"/>
      <c r="B532" s="165"/>
      <c r="C532" s="165"/>
      <c r="D532" s="165"/>
      <c r="E532" s="165"/>
      <c r="F532" s="165"/>
      <c r="G532" s="165"/>
      <c r="H532" s="165"/>
      <c r="I532" s="165"/>
    </row>
    <row r="533" spans="1:9" ht="21.9" customHeight="1">
      <c r="A533" s="165"/>
      <c r="B533" s="165"/>
      <c r="C533" s="165"/>
      <c r="D533" s="165"/>
      <c r="E533" s="165"/>
      <c r="F533" s="165"/>
      <c r="G533" s="165"/>
      <c r="H533" s="165"/>
      <c r="I533" s="165"/>
    </row>
    <row r="534" spans="1:9" ht="21.9" customHeight="1">
      <c r="A534" s="165"/>
      <c r="B534" s="165"/>
      <c r="C534" s="165"/>
      <c r="D534" s="165"/>
      <c r="E534" s="165"/>
      <c r="F534" s="165"/>
      <c r="G534" s="165"/>
      <c r="H534" s="165"/>
      <c r="I534" s="165"/>
    </row>
    <row r="535" spans="1:9" ht="21.9" customHeight="1">
      <c r="A535" s="165"/>
      <c r="B535" s="165"/>
      <c r="C535" s="165"/>
      <c r="D535" s="165"/>
      <c r="E535" s="165"/>
      <c r="F535" s="165"/>
      <c r="G535" s="165"/>
      <c r="H535" s="165"/>
      <c r="I535" s="165"/>
    </row>
    <row r="536" spans="1:9" ht="21.9" customHeight="1">
      <c r="A536" s="165"/>
      <c r="B536" s="165"/>
      <c r="C536" s="165"/>
      <c r="D536" s="165"/>
      <c r="E536" s="165"/>
      <c r="F536" s="165"/>
      <c r="G536" s="165"/>
      <c r="H536" s="165"/>
      <c r="I536" s="165"/>
    </row>
    <row r="537" spans="1:9" ht="21.9" customHeight="1">
      <c r="A537" s="165"/>
      <c r="B537" s="165"/>
      <c r="C537" s="165"/>
      <c r="D537" s="165"/>
      <c r="E537" s="165"/>
      <c r="F537" s="165"/>
      <c r="G537" s="165"/>
      <c r="H537" s="165"/>
      <c r="I537" s="165"/>
    </row>
    <row r="538" spans="1:9" ht="21.9" customHeight="1">
      <c r="A538" s="165"/>
      <c r="B538" s="165"/>
      <c r="C538" s="165"/>
      <c r="D538" s="165"/>
      <c r="E538" s="165"/>
      <c r="F538" s="165"/>
      <c r="G538" s="165"/>
      <c r="H538" s="165"/>
      <c r="I538" s="165"/>
    </row>
    <row r="539" spans="1:9" ht="21.9" customHeight="1">
      <c r="A539" s="165"/>
      <c r="B539" s="165"/>
      <c r="C539" s="165"/>
      <c r="D539" s="165"/>
      <c r="E539" s="165"/>
      <c r="F539" s="165"/>
      <c r="G539" s="165"/>
      <c r="H539" s="165"/>
      <c r="I539" s="165"/>
    </row>
    <row r="540" spans="1:9" ht="21.9" customHeight="1">
      <c r="A540" s="165"/>
      <c r="B540" s="165"/>
      <c r="C540" s="165"/>
      <c r="D540" s="165"/>
      <c r="E540" s="165"/>
      <c r="F540" s="165"/>
      <c r="G540" s="165"/>
      <c r="H540" s="165"/>
      <c r="I540" s="165"/>
    </row>
    <row r="541" spans="1:9" ht="21.9" customHeight="1">
      <c r="A541" s="165"/>
      <c r="B541" s="165"/>
      <c r="C541" s="165"/>
      <c r="D541" s="165"/>
      <c r="E541" s="165"/>
      <c r="F541" s="165"/>
      <c r="G541" s="165"/>
      <c r="H541" s="165"/>
      <c r="I541" s="165"/>
    </row>
    <row r="542" spans="1:9" ht="21.9" customHeight="1">
      <c r="A542" s="165"/>
      <c r="B542" s="165"/>
      <c r="C542" s="165"/>
      <c r="D542" s="165"/>
      <c r="E542" s="165"/>
      <c r="F542" s="165"/>
      <c r="G542" s="165"/>
      <c r="H542" s="165"/>
      <c r="I542" s="165"/>
    </row>
    <row r="543" spans="1:9" ht="21.9" customHeight="1">
      <c r="A543" s="165"/>
      <c r="B543" s="165"/>
      <c r="C543" s="165"/>
      <c r="D543" s="165"/>
      <c r="E543" s="165"/>
      <c r="F543" s="165"/>
      <c r="G543" s="165"/>
      <c r="H543" s="165"/>
      <c r="I543" s="165"/>
    </row>
    <row r="544" spans="1:9" ht="21.9" customHeight="1">
      <c r="A544" s="165"/>
      <c r="B544" s="165"/>
      <c r="C544" s="165"/>
      <c r="D544" s="165"/>
      <c r="E544" s="165"/>
      <c r="F544" s="165"/>
      <c r="G544" s="165"/>
      <c r="H544" s="165"/>
      <c r="I544" s="165"/>
    </row>
    <row r="545" spans="1:9" ht="21.9" customHeight="1">
      <c r="A545" s="165"/>
      <c r="B545" s="165"/>
      <c r="C545" s="165"/>
      <c r="D545" s="165"/>
      <c r="E545" s="165"/>
      <c r="F545" s="165"/>
      <c r="G545" s="165"/>
      <c r="H545" s="165"/>
      <c r="I545" s="165"/>
    </row>
    <row r="546" spans="1:9" ht="21.9" customHeight="1">
      <c r="A546" s="165"/>
      <c r="B546" s="165"/>
      <c r="C546" s="165"/>
      <c r="D546" s="165"/>
      <c r="E546" s="165"/>
      <c r="F546" s="165"/>
      <c r="G546" s="165"/>
      <c r="H546" s="165"/>
      <c r="I546" s="165"/>
    </row>
    <row r="547" spans="1:9" ht="21.9" customHeight="1">
      <c r="A547" s="165"/>
      <c r="B547" s="165"/>
      <c r="C547" s="165"/>
      <c r="D547" s="165"/>
      <c r="E547" s="165"/>
      <c r="F547" s="165"/>
      <c r="G547" s="165"/>
      <c r="H547" s="165"/>
      <c r="I547" s="165"/>
    </row>
    <row r="548" spans="1:9" ht="21.9" customHeight="1">
      <c r="A548" s="165"/>
      <c r="B548" s="165"/>
      <c r="C548" s="165"/>
      <c r="D548" s="165"/>
      <c r="E548" s="165"/>
      <c r="F548" s="165"/>
      <c r="G548" s="165"/>
      <c r="H548" s="165"/>
      <c r="I548" s="165"/>
    </row>
    <row r="549" spans="1:9" ht="21.9" customHeight="1">
      <c r="A549" s="165"/>
      <c r="B549" s="165"/>
      <c r="C549" s="165"/>
      <c r="D549" s="165"/>
      <c r="E549" s="165"/>
      <c r="F549" s="165"/>
      <c r="G549" s="165"/>
      <c r="H549" s="165"/>
      <c r="I549" s="165"/>
    </row>
    <row r="550" spans="1:9" ht="21.9" customHeight="1">
      <c r="A550" s="165"/>
      <c r="B550" s="165"/>
      <c r="C550" s="165"/>
      <c r="D550" s="165"/>
      <c r="E550" s="165"/>
      <c r="F550" s="165"/>
      <c r="G550" s="165"/>
      <c r="H550" s="165"/>
      <c r="I550" s="165"/>
    </row>
    <row r="551" spans="1:9" ht="21.9" customHeight="1">
      <c r="A551" s="165"/>
      <c r="B551" s="165"/>
      <c r="C551" s="165"/>
      <c r="D551" s="165"/>
      <c r="E551" s="165"/>
      <c r="F551" s="165"/>
      <c r="G551" s="165"/>
      <c r="H551" s="165"/>
      <c r="I551" s="165"/>
    </row>
    <row r="552" spans="1:9" ht="21.9" customHeight="1">
      <c r="A552" s="165"/>
      <c r="B552" s="165"/>
      <c r="C552" s="165"/>
      <c r="D552" s="165"/>
      <c r="E552" s="165"/>
      <c r="F552" s="165"/>
      <c r="G552" s="165"/>
      <c r="H552" s="165"/>
      <c r="I552" s="165"/>
    </row>
    <row r="553" spans="1:9" ht="21.9" customHeight="1">
      <c r="A553" s="165"/>
      <c r="B553" s="165"/>
      <c r="C553" s="165"/>
      <c r="D553" s="165"/>
      <c r="E553" s="165"/>
      <c r="F553" s="165"/>
      <c r="G553" s="165"/>
      <c r="H553" s="165"/>
      <c r="I553" s="165"/>
    </row>
    <row r="554" spans="1:9" ht="21.9" customHeight="1">
      <c r="A554" s="165"/>
      <c r="B554" s="165"/>
      <c r="C554" s="165"/>
      <c r="D554" s="165"/>
      <c r="E554" s="165"/>
      <c r="F554" s="165"/>
      <c r="G554" s="165"/>
      <c r="H554" s="165"/>
      <c r="I554" s="165"/>
    </row>
    <row r="555" spans="1:9" ht="21.9" customHeight="1">
      <c r="A555" s="165"/>
      <c r="B555" s="165"/>
      <c r="C555" s="165"/>
      <c r="D555" s="165"/>
      <c r="E555" s="165"/>
      <c r="F555" s="165"/>
      <c r="G555" s="165"/>
      <c r="H555" s="165"/>
      <c r="I555" s="165"/>
    </row>
    <row r="556" spans="1:9" ht="21.9" customHeight="1">
      <c r="A556" s="165"/>
      <c r="B556" s="165"/>
      <c r="C556" s="165"/>
      <c r="D556" s="165"/>
      <c r="E556" s="165"/>
      <c r="F556" s="165"/>
      <c r="G556" s="165"/>
      <c r="H556" s="165"/>
      <c r="I556" s="165"/>
    </row>
    <row r="557" spans="1:9" ht="21.9" customHeight="1">
      <c r="A557" s="165"/>
      <c r="B557" s="165"/>
      <c r="C557" s="165"/>
      <c r="D557" s="165"/>
      <c r="E557" s="165"/>
      <c r="F557" s="165"/>
      <c r="G557" s="165"/>
      <c r="H557" s="165"/>
      <c r="I557" s="165"/>
    </row>
    <row r="558" spans="1:9" ht="21.9" customHeight="1">
      <c r="A558" s="165"/>
      <c r="B558" s="165"/>
      <c r="C558" s="165"/>
      <c r="D558" s="165"/>
      <c r="E558" s="165"/>
      <c r="F558" s="165"/>
      <c r="G558" s="165"/>
      <c r="H558" s="165"/>
      <c r="I558" s="165"/>
    </row>
    <row r="559" spans="1:9" ht="21.9" customHeight="1">
      <c r="A559" s="165"/>
      <c r="B559" s="165"/>
      <c r="C559" s="165"/>
      <c r="D559" s="165"/>
      <c r="E559" s="165"/>
      <c r="F559" s="165"/>
      <c r="G559" s="165"/>
      <c r="H559" s="165"/>
      <c r="I559" s="165"/>
    </row>
    <row r="560" spans="1:9" ht="21.9" customHeight="1">
      <c r="A560" s="165"/>
      <c r="B560" s="165"/>
      <c r="C560" s="165"/>
      <c r="D560" s="165"/>
      <c r="E560" s="165"/>
      <c r="F560" s="165"/>
      <c r="G560" s="165"/>
      <c r="H560" s="165"/>
      <c r="I560" s="165"/>
    </row>
    <row r="561" spans="1:9" ht="21.9" customHeight="1">
      <c r="A561" s="165"/>
      <c r="B561" s="165"/>
      <c r="C561" s="165"/>
      <c r="D561" s="165"/>
      <c r="E561" s="165"/>
      <c r="F561" s="165"/>
      <c r="G561" s="165"/>
      <c r="H561" s="165"/>
      <c r="I561" s="165"/>
    </row>
    <row r="562" spans="1:9" ht="21.9" customHeight="1">
      <c r="A562" s="165"/>
      <c r="B562" s="165"/>
      <c r="C562" s="165"/>
      <c r="D562" s="165"/>
      <c r="E562" s="165"/>
      <c r="F562" s="165"/>
      <c r="G562" s="165"/>
      <c r="H562" s="165"/>
      <c r="I562" s="165"/>
    </row>
    <row r="563" spans="1:9" ht="21.9" customHeight="1">
      <c r="A563" s="165"/>
      <c r="B563" s="165"/>
      <c r="C563" s="165"/>
      <c r="D563" s="165"/>
      <c r="E563" s="165"/>
      <c r="F563" s="165"/>
      <c r="G563" s="165"/>
      <c r="H563" s="165"/>
      <c r="I563" s="165"/>
    </row>
    <row r="564" spans="1:9" ht="21.9" customHeight="1">
      <c r="A564" s="165"/>
      <c r="B564" s="165"/>
      <c r="C564" s="165"/>
      <c r="D564" s="165"/>
      <c r="E564" s="165"/>
      <c r="F564" s="165"/>
      <c r="G564" s="165"/>
      <c r="H564" s="165"/>
      <c r="I564" s="165"/>
    </row>
    <row r="565" spans="1:9" ht="21.9" customHeight="1">
      <c r="A565" s="165"/>
      <c r="B565" s="165"/>
      <c r="C565" s="165"/>
      <c r="D565" s="165"/>
      <c r="E565" s="165"/>
      <c r="F565" s="165"/>
      <c r="G565" s="165"/>
      <c r="H565" s="165"/>
      <c r="I565" s="165"/>
    </row>
    <row r="566" spans="1:9" ht="21.9" customHeight="1">
      <c r="A566" s="165"/>
      <c r="B566" s="165"/>
      <c r="C566" s="165"/>
      <c r="D566" s="165"/>
      <c r="E566" s="165"/>
      <c r="F566" s="165"/>
      <c r="G566" s="165"/>
      <c r="H566" s="165"/>
      <c r="I566" s="165"/>
    </row>
    <row r="567" spans="1:9" ht="21.9" customHeight="1">
      <c r="A567" s="165"/>
      <c r="B567" s="165"/>
      <c r="C567" s="165"/>
      <c r="D567" s="165"/>
      <c r="E567" s="165"/>
      <c r="F567" s="165"/>
      <c r="G567" s="165"/>
      <c r="H567" s="165"/>
      <c r="I567" s="165"/>
    </row>
    <row r="568" spans="1:9" ht="21.9" customHeight="1">
      <c r="A568" s="165"/>
      <c r="B568" s="165"/>
      <c r="C568" s="165"/>
      <c r="D568" s="165"/>
      <c r="E568" s="165"/>
      <c r="F568" s="165"/>
      <c r="G568" s="165"/>
      <c r="H568" s="165"/>
      <c r="I568" s="165"/>
    </row>
    <row r="569" spans="1:9" ht="21.9" customHeight="1">
      <c r="A569" s="165"/>
      <c r="B569" s="165"/>
      <c r="C569" s="165"/>
      <c r="D569" s="165"/>
      <c r="E569" s="165"/>
      <c r="F569" s="165"/>
      <c r="G569" s="165"/>
      <c r="H569" s="165"/>
      <c r="I569" s="165"/>
    </row>
    <row r="570" spans="1:9" ht="21.9" customHeight="1">
      <c r="A570" s="165"/>
      <c r="B570" s="165"/>
      <c r="C570" s="165"/>
      <c r="D570" s="165"/>
      <c r="E570" s="165"/>
      <c r="F570" s="165"/>
      <c r="G570" s="165"/>
      <c r="H570" s="165"/>
      <c r="I570" s="165"/>
    </row>
    <row r="571" spans="1:9" ht="21.9" customHeight="1">
      <c r="A571" s="165"/>
      <c r="B571" s="165"/>
      <c r="C571" s="165"/>
      <c r="D571" s="165"/>
      <c r="E571" s="165"/>
      <c r="F571" s="165"/>
      <c r="G571" s="165"/>
      <c r="H571" s="165"/>
      <c r="I571" s="165"/>
    </row>
    <row r="572" spans="1:9" ht="21.9" customHeight="1">
      <c r="A572" s="165"/>
      <c r="B572" s="165"/>
      <c r="C572" s="165"/>
      <c r="D572" s="165"/>
      <c r="E572" s="165"/>
      <c r="F572" s="165"/>
      <c r="G572" s="165"/>
      <c r="H572" s="165"/>
      <c r="I572" s="165"/>
    </row>
    <row r="573" spans="1:9" ht="21.9" customHeight="1">
      <c r="A573" s="165"/>
      <c r="B573" s="165"/>
      <c r="C573" s="165"/>
      <c r="D573" s="165"/>
      <c r="E573" s="165"/>
      <c r="F573" s="165"/>
      <c r="G573" s="165"/>
      <c r="H573" s="165"/>
      <c r="I573" s="165"/>
    </row>
    <row r="574" spans="1:9" ht="21.9" customHeight="1">
      <c r="A574" s="165"/>
      <c r="B574" s="165"/>
      <c r="C574" s="165"/>
      <c r="D574" s="165"/>
      <c r="E574" s="165"/>
      <c r="F574" s="165"/>
      <c r="G574" s="165"/>
      <c r="H574" s="165"/>
      <c r="I574" s="165"/>
    </row>
    <row r="575" spans="1:9" ht="21.9" customHeight="1">
      <c r="A575" s="165"/>
      <c r="B575" s="165"/>
      <c r="C575" s="165"/>
      <c r="D575" s="165"/>
      <c r="E575" s="165"/>
      <c r="F575" s="165"/>
      <c r="G575" s="165"/>
      <c r="H575" s="165"/>
      <c r="I575" s="165"/>
    </row>
    <row r="576" spans="1:9" ht="21.9" customHeight="1">
      <c r="A576" s="165"/>
      <c r="B576" s="165"/>
      <c r="C576" s="165"/>
      <c r="D576" s="165"/>
      <c r="E576" s="165"/>
      <c r="F576" s="165"/>
      <c r="G576" s="165"/>
      <c r="H576" s="165"/>
      <c r="I576" s="165"/>
    </row>
    <row r="577" spans="1:9" ht="21.9" customHeight="1">
      <c r="A577" s="165"/>
      <c r="B577" s="165"/>
      <c r="C577" s="165"/>
      <c r="D577" s="165"/>
      <c r="E577" s="165"/>
      <c r="F577" s="165"/>
      <c r="G577" s="165"/>
      <c r="H577" s="165"/>
      <c r="I577" s="165"/>
    </row>
    <row r="578" spans="1:9" ht="21.9" customHeight="1">
      <c r="A578" s="165"/>
      <c r="B578" s="165"/>
      <c r="C578" s="165"/>
      <c r="D578" s="165"/>
      <c r="E578" s="165"/>
      <c r="F578" s="165"/>
      <c r="G578" s="165"/>
      <c r="H578" s="165"/>
      <c r="I578" s="165"/>
    </row>
    <row r="579" spans="1:9" ht="21.9" customHeight="1">
      <c r="A579" s="165"/>
      <c r="B579" s="165"/>
      <c r="C579" s="165"/>
      <c r="D579" s="165"/>
      <c r="E579" s="165"/>
      <c r="F579" s="165"/>
      <c r="G579" s="165"/>
      <c r="H579" s="165"/>
      <c r="I579" s="165"/>
    </row>
    <row r="580" spans="1:9" ht="21.9" customHeight="1">
      <c r="A580" s="165"/>
      <c r="B580" s="165"/>
      <c r="C580" s="165"/>
      <c r="D580" s="165"/>
      <c r="E580" s="165"/>
      <c r="F580" s="165"/>
      <c r="G580" s="165"/>
      <c r="H580" s="165"/>
      <c r="I580" s="165"/>
    </row>
    <row r="581" spans="1:9" ht="21.9" customHeight="1">
      <c r="A581" s="165"/>
      <c r="B581" s="165"/>
      <c r="C581" s="165"/>
      <c r="D581" s="165"/>
      <c r="E581" s="165"/>
      <c r="F581" s="165"/>
      <c r="G581" s="165"/>
      <c r="H581" s="165"/>
      <c r="I581" s="165"/>
    </row>
    <row r="582" spans="1:9" ht="21.9" customHeight="1">
      <c r="A582" s="165"/>
      <c r="B582" s="165"/>
      <c r="C582" s="165"/>
      <c r="D582" s="165"/>
      <c r="E582" s="165"/>
      <c r="F582" s="165"/>
      <c r="G582" s="165"/>
      <c r="H582" s="165"/>
      <c r="I582" s="165"/>
    </row>
    <row r="583" spans="1:9" ht="21.9" customHeight="1">
      <c r="A583" s="165"/>
      <c r="B583" s="165"/>
      <c r="C583" s="165"/>
      <c r="D583" s="165"/>
      <c r="E583" s="165"/>
      <c r="F583" s="165"/>
      <c r="G583" s="165"/>
      <c r="H583" s="165"/>
      <c r="I583" s="165"/>
    </row>
    <row r="584" spans="1:9" ht="21.9" customHeight="1">
      <c r="A584" s="165"/>
      <c r="B584" s="165"/>
      <c r="C584" s="165"/>
      <c r="D584" s="165"/>
      <c r="E584" s="165"/>
      <c r="F584" s="165"/>
      <c r="G584" s="165"/>
      <c r="H584" s="165"/>
      <c r="I584" s="165"/>
    </row>
    <row r="585" spans="1:9" ht="21.9" customHeight="1">
      <c r="A585" s="165"/>
      <c r="B585" s="165"/>
      <c r="C585" s="165"/>
      <c r="D585" s="165"/>
      <c r="E585" s="165"/>
      <c r="F585" s="165"/>
      <c r="G585" s="165"/>
      <c r="H585" s="165"/>
      <c r="I585" s="165"/>
    </row>
    <row r="586" spans="1:9" ht="21.9" customHeight="1">
      <c r="A586" s="165"/>
      <c r="B586" s="165"/>
      <c r="C586" s="165"/>
      <c r="D586" s="165"/>
      <c r="E586" s="165"/>
      <c r="F586" s="165"/>
      <c r="G586" s="165"/>
      <c r="H586" s="165"/>
      <c r="I586" s="165"/>
    </row>
    <row r="587" spans="1:9" ht="21.9" customHeight="1">
      <c r="A587" s="165"/>
      <c r="B587" s="165"/>
      <c r="C587" s="165"/>
      <c r="D587" s="165"/>
      <c r="E587" s="165"/>
      <c r="F587" s="165"/>
      <c r="G587" s="165"/>
      <c r="H587" s="165"/>
      <c r="I587" s="165"/>
    </row>
    <row r="588" spans="1:9" ht="21.9" customHeight="1">
      <c r="A588" s="165"/>
      <c r="B588" s="165"/>
      <c r="C588" s="165"/>
      <c r="D588" s="165"/>
      <c r="E588" s="165"/>
      <c r="F588" s="165"/>
      <c r="G588" s="165"/>
      <c r="H588" s="165"/>
      <c r="I588" s="165"/>
    </row>
    <row r="589" spans="1:9" ht="21.9" customHeight="1">
      <c r="A589" s="165"/>
      <c r="B589" s="165"/>
      <c r="C589" s="165"/>
      <c r="D589" s="165"/>
      <c r="E589" s="165"/>
      <c r="F589" s="165"/>
      <c r="G589" s="165"/>
      <c r="H589" s="165"/>
      <c r="I589" s="165"/>
    </row>
    <row r="590" spans="1:9" ht="21.9" customHeight="1">
      <c r="A590" s="165"/>
      <c r="B590" s="165"/>
      <c r="C590" s="165"/>
      <c r="D590" s="165"/>
      <c r="E590" s="165"/>
      <c r="F590" s="165"/>
      <c r="G590" s="165"/>
      <c r="H590" s="165"/>
      <c r="I590" s="165"/>
    </row>
    <row r="591" spans="1:9" ht="21.9" customHeight="1">
      <c r="A591" s="165"/>
      <c r="B591" s="165"/>
      <c r="C591" s="165"/>
      <c r="D591" s="165"/>
      <c r="E591" s="165"/>
      <c r="F591" s="165"/>
      <c r="G591" s="165"/>
      <c r="H591" s="165"/>
      <c r="I591" s="165"/>
    </row>
    <row r="592" spans="1:9" ht="21.9" customHeight="1">
      <c r="A592" s="165"/>
      <c r="B592" s="165"/>
      <c r="C592" s="165"/>
      <c r="D592" s="165"/>
      <c r="E592" s="165"/>
      <c r="F592" s="165"/>
      <c r="G592" s="165"/>
      <c r="H592" s="165"/>
      <c r="I592" s="165"/>
    </row>
    <row r="593" spans="1:9" ht="21.9" customHeight="1">
      <c r="A593" s="165"/>
      <c r="B593" s="165"/>
      <c r="C593" s="165"/>
      <c r="D593" s="165"/>
      <c r="E593" s="165"/>
      <c r="F593" s="165"/>
      <c r="G593" s="165"/>
      <c r="H593" s="165"/>
      <c r="I593" s="165"/>
    </row>
    <row r="594" spans="1:9" ht="21.9" customHeight="1">
      <c r="A594" s="165"/>
      <c r="B594" s="165"/>
      <c r="C594" s="165"/>
      <c r="D594" s="165"/>
      <c r="E594" s="165"/>
      <c r="F594" s="165"/>
      <c r="G594" s="165"/>
      <c r="H594" s="165"/>
      <c r="I594" s="165"/>
    </row>
    <row r="595" spans="1:9" ht="21.9" customHeight="1">
      <c r="A595" s="165"/>
      <c r="B595" s="165"/>
      <c r="C595" s="165"/>
      <c r="D595" s="165"/>
      <c r="E595" s="165"/>
      <c r="F595" s="165"/>
      <c r="G595" s="165"/>
      <c r="H595" s="165"/>
      <c r="I595" s="165"/>
    </row>
    <row r="596" spans="1:9" ht="21.9" customHeight="1">
      <c r="A596" s="165"/>
      <c r="B596" s="165"/>
      <c r="C596" s="165"/>
      <c r="D596" s="165"/>
      <c r="E596" s="165"/>
      <c r="F596" s="165"/>
      <c r="G596" s="165"/>
      <c r="H596" s="165"/>
      <c r="I596" s="165"/>
    </row>
    <row r="597" spans="1:9" ht="21.9" customHeight="1">
      <c r="A597" s="165"/>
      <c r="B597" s="165"/>
      <c r="C597" s="165"/>
      <c r="D597" s="165"/>
      <c r="E597" s="165"/>
      <c r="F597" s="165"/>
      <c r="G597" s="165"/>
      <c r="H597" s="165"/>
      <c r="I597" s="165"/>
    </row>
    <row r="598" spans="1:9" ht="21.9" customHeight="1">
      <c r="A598" s="165"/>
      <c r="B598" s="165"/>
      <c r="C598" s="165"/>
      <c r="D598" s="165"/>
      <c r="E598" s="165"/>
      <c r="F598" s="165"/>
      <c r="G598" s="165"/>
      <c r="H598" s="165"/>
      <c r="I598" s="165"/>
    </row>
    <row r="599" spans="1:9" ht="21.9" customHeight="1">
      <c r="A599" s="165"/>
      <c r="B599" s="165"/>
      <c r="C599" s="165"/>
      <c r="D599" s="165"/>
      <c r="E599" s="165"/>
      <c r="F599" s="165"/>
      <c r="G599" s="165"/>
      <c r="H599" s="165"/>
      <c r="I599" s="165"/>
    </row>
    <row r="600" spans="1:9" ht="21.9" customHeight="1">
      <c r="A600" s="165"/>
      <c r="B600" s="165"/>
      <c r="C600" s="165"/>
      <c r="D600" s="165"/>
      <c r="E600" s="165"/>
      <c r="F600" s="165"/>
      <c r="G600" s="165"/>
      <c r="H600" s="165"/>
      <c r="I600" s="165"/>
    </row>
    <row r="601" spans="1:9" ht="21.9" customHeight="1">
      <c r="A601" s="165"/>
      <c r="B601" s="165"/>
      <c r="C601" s="165"/>
      <c r="D601" s="165"/>
      <c r="E601" s="165"/>
      <c r="F601" s="165"/>
      <c r="G601" s="165"/>
      <c r="H601" s="165"/>
      <c r="I601" s="165"/>
    </row>
    <row r="602" spans="1:9" ht="21.9" customHeight="1">
      <c r="A602" s="165"/>
      <c r="B602" s="165"/>
      <c r="C602" s="165"/>
      <c r="D602" s="165"/>
      <c r="E602" s="165"/>
      <c r="F602" s="165"/>
      <c r="G602" s="165"/>
      <c r="H602" s="165"/>
      <c r="I602" s="165"/>
    </row>
    <row r="603" spans="1:9" ht="21.9" customHeight="1">
      <c r="A603" s="165"/>
      <c r="B603" s="165"/>
      <c r="C603" s="165"/>
      <c r="D603" s="165"/>
      <c r="E603" s="165"/>
      <c r="F603" s="165"/>
      <c r="G603" s="165"/>
      <c r="H603" s="165"/>
      <c r="I603" s="165"/>
    </row>
    <row r="604" spans="1:9" ht="21.9" customHeight="1">
      <c r="A604" s="165"/>
      <c r="B604" s="165"/>
      <c r="C604" s="165"/>
      <c r="D604" s="165"/>
      <c r="E604" s="165"/>
      <c r="F604" s="165"/>
      <c r="G604" s="165"/>
      <c r="H604" s="165"/>
      <c r="I604" s="165"/>
    </row>
    <row r="605" spans="1:9" ht="21.9" customHeight="1">
      <c r="A605" s="165"/>
      <c r="B605" s="165"/>
      <c r="C605" s="165"/>
      <c r="D605" s="165"/>
      <c r="E605" s="165"/>
      <c r="F605" s="165"/>
      <c r="G605" s="165"/>
      <c r="H605" s="165"/>
      <c r="I605" s="165"/>
    </row>
    <row r="606" spans="1:9" ht="21.9" customHeight="1">
      <c r="A606" s="165"/>
      <c r="B606" s="165"/>
      <c r="C606" s="165"/>
      <c r="D606" s="165"/>
      <c r="E606" s="165"/>
      <c r="F606" s="165"/>
      <c r="G606" s="165"/>
      <c r="H606" s="165"/>
      <c r="I606" s="165"/>
    </row>
    <row r="607" spans="1:9" ht="21.9" customHeight="1">
      <c r="A607" s="165"/>
      <c r="B607" s="165"/>
      <c r="C607" s="165"/>
      <c r="D607" s="165"/>
      <c r="E607" s="165"/>
      <c r="F607" s="165"/>
      <c r="G607" s="165"/>
      <c r="H607" s="165"/>
      <c r="I607" s="165"/>
    </row>
    <row r="608" spans="1:9" ht="21.9" customHeight="1">
      <c r="A608" s="165"/>
      <c r="B608" s="165"/>
      <c r="C608" s="165"/>
      <c r="D608" s="165"/>
      <c r="E608" s="165"/>
      <c r="F608" s="165"/>
      <c r="G608" s="165"/>
      <c r="H608" s="165"/>
      <c r="I608" s="165"/>
    </row>
    <row r="609" spans="1:9" ht="21.9" customHeight="1">
      <c r="A609" s="165"/>
      <c r="B609" s="165"/>
      <c r="C609" s="165"/>
      <c r="D609" s="165"/>
      <c r="E609" s="165"/>
      <c r="F609" s="165"/>
      <c r="G609" s="165"/>
      <c r="H609" s="165"/>
      <c r="I609" s="165"/>
    </row>
    <row r="610" spans="1:9" ht="21.9" customHeight="1">
      <c r="A610" s="165"/>
      <c r="B610" s="165"/>
      <c r="C610" s="165"/>
      <c r="D610" s="165"/>
      <c r="E610" s="165"/>
      <c r="F610" s="165"/>
      <c r="G610" s="165"/>
      <c r="H610" s="165"/>
      <c r="I610" s="165"/>
    </row>
    <row r="611" spans="1:9" ht="21.9" customHeight="1">
      <c r="A611" s="165"/>
      <c r="B611" s="165"/>
      <c r="C611" s="165"/>
      <c r="D611" s="165"/>
      <c r="E611" s="165"/>
      <c r="F611" s="165"/>
      <c r="G611" s="165"/>
      <c r="H611" s="165"/>
      <c r="I611" s="165"/>
    </row>
    <row r="612" spans="1:9" ht="21.9" customHeight="1">
      <c r="A612" s="165"/>
      <c r="B612" s="165"/>
      <c r="C612" s="165"/>
      <c r="D612" s="165"/>
      <c r="E612" s="165"/>
      <c r="F612" s="165"/>
      <c r="G612" s="165"/>
      <c r="H612" s="165"/>
      <c r="I612" s="165"/>
    </row>
    <row r="613" spans="1:9" ht="21.9" customHeight="1">
      <c r="A613" s="165"/>
      <c r="B613" s="165"/>
      <c r="C613" s="165"/>
      <c r="D613" s="165"/>
      <c r="E613" s="165"/>
      <c r="F613" s="165"/>
      <c r="G613" s="165"/>
      <c r="H613" s="165"/>
      <c r="I613" s="165"/>
    </row>
    <row r="614" spans="1:9" ht="21.9" customHeight="1">
      <c r="A614" s="165"/>
      <c r="B614" s="165"/>
      <c r="C614" s="165"/>
      <c r="D614" s="165"/>
      <c r="E614" s="165"/>
      <c r="F614" s="165"/>
      <c r="G614" s="165"/>
      <c r="H614" s="165"/>
      <c r="I614" s="165"/>
    </row>
    <row r="615" spans="1:9" ht="21.9" customHeight="1">
      <c r="A615" s="165"/>
      <c r="B615" s="165"/>
      <c r="C615" s="165"/>
      <c r="D615" s="165"/>
      <c r="E615" s="165"/>
      <c r="F615" s="165"/>
      <c r="G615" s="165"/>
      <c r="H615" s="165"/>
      <c r="I615" s="165"/>
    </row>
    <row r="616" spans="1:9" ht="21.9" customHeight="1">
      <c r="A616" s="165"/>
      <c r="B616" s="165"/>
      <c r="C616" s="165"/>
      <c r="D616" s="165"/>
      <c r="E616" s="165"/>
      <c r="F616" s="165"/>
      <c r="G616" s="165"/>
      <c r="H616" s="165"/>
      <c r="I616" s="165"/>
    </row>
    <row r="617" spans="1:9" ht="21.9" customHeight="1">
      <c r="A617" s="165"/>
      <c r="B617" s="165"/>
      <c r="C617" s="165"/>
      <c r="D617" s="165"/>
      <c r="E617" s="165"/>
      <c r="F617" s="165"/>
      <c r="G617" s="165"/>
      <c r="H617" s="165"/>
      <c r="I617" s="165"/>
    </row>
    <row r="618" spans="1:9" ht="21.9" customHeight="1">
      <c r="A618" s="165"/>
      <c r="B618" s="165"/>
      <c r="C618" s="165"/>
      <c r="D618" s="165"/>
      <c r="E618" s="165"/>
      <c r="F618" s="165"/>
      <c r="G618" s="165"/>
      <c r="H618" s="165"/>
      <c r="I618" s="165"/>
    </row>
    <row r="619" spans="1:9" ht="21.9" customHeight="1">
      <c r="A619" s="165"/>
      <c r="B619" s="165"/>
      <c r="C619" s="165"/>
      <c r="D619" s="165"/>
      <c r="E619" s="165"/>
      <c r="F619" s="165"/>
      <c r="G619" s="165"/>
      <c r="H619" s="165"/>
      <c r="I619" s="165"/>
    </row>
    <row r="620" spans="1:9" ht="21.9" customHeight="1">
      <c r="A620" s="165"/>
      <c r="B620" s="165"/>
      <c r="C620" s="165"/>
      <c r="D620" s="165"/>
      <c r="E620" s="165"/>
      <c r="F620" s="165"/>
      <c r="G620" s="165"/>
      <c r="H620" s="165"/>
      <c r="I620" s="165"/>
    </row>
    <row r="621" spans="1:9" ht="21.9" customHeight="1">
      <c r="A621" s="165"/>
      <c r="B621" s="165"/>
      <c r="C621" s="165"/>
      <c r="D621" s="165"/>
      <c r="E621" s="165"/>
      <c r="F621" s="165"/>
      <c r="G621" s="165"/>
      <c r="H621" s="165"/>
      <c r="I621" s="165"/>
    </row>
    <row r="622" spans="1:9" ht="21.9" customHeight="1">
      <c r="A622" s="165"/>
      <c r="B622" s="165"/>
      <c r="C622" s="165"/>
      <c r="D622" s="165"/>
      <c r="E622" s="165"/>
      <c r="F622" s="165"/>
      <c r="G622" s="165"/>
      <c r="H622" s="165"/>
      <c r="I622" s="165"/>
    </row>
    <row r="623" spans="1:9" ht="21.9" customHeight="1">
      <c r="A623" s="165"/>
      <c r="B623" s="165"/>
      <c r="C623" s="165"/>
      <c r="D623" s="165"/>
      <c r="E623" s="165"/>
      <c r="F623" s="165"/>
      <c r="G623" s="165"/>
      <c r="H623" s="165"/>
      <c r="I623" s="165"/>
    </row>
    <row r="624" spans="1:9" ht="21.9" customHeight="1">
      <c r="A624" s="165"/>
      <c r="B624" s="165"/>
      <c r="C624" s="165"/>
      <c r="D624" s="165"/>
      <c r="E624" s="165"/>
      <c r="F624" s="165"/>
      <c r="G624" s="165"/>
      <c r="H624" s="165"/>
      <c r="I624" s="165"/>
    </row>
    <row r="625" spans="1:9" ht="21.9" customHeight="1">
      <c r="A625" s="165"/>
      <c r="B625" s="165"/>
      <c r="C625" s="165"/>
      <c r="D625" s="165"/>
      <c r="E625" s="165"/>
      <c r="F625" s="165"/>
      <c r="G625" s="165"/>
      <c r="H625" s="165"/>
      <c r="I625" s="165"/>
    </row>
    <row r="626" spans="1:9" ht="21.9" customHeight="1">
      <c r="A626" s="165"/>
      <c r="B626" s="165"/>
      <c r="C626" s="165"/>
      <c r="D626" s="165"/>
      <c r="E626" s="165"/>
      <c r="F626" s="165"/>
      <c r="G626" s="165"/>
      <c r="H626" s="165"/>
      <c r="I626" s="165"/>
    </row>
    <row r="627" spans="1:9" ht="21.9" customHeight="1">
      <c r="A627" s="165"/>
      <c r="B627" s="165"/>
      <c r="C627" s="165"/>
      <c r="D627" s="165"/>
      <c r="E627" s="165"/>
      <c r="F627" s="165"/>
      <c r="G627" s="165"/>
      <c r="H627" s="165"/>
      <c r="I627" s="165"/>
    </row>
    <row r="628" spans="1:9" ht="21.9" customHeight="1">
      <c r="A628" s="165"/>
      <c r="B628" s="165"/>
      <c r="C628" s="165"/>
      <c r="D628" s="165"/>
      <c r="E628" s="165"/>
      <c r="F628" s="165"/>
      <c r="G628" s="165"/>
      <c r="H628" s="165"/>
      <c r="I628" s="165"/>
    </row>
    <row r="629" spans="1:9" ht="21.9" customHeight="1">
      <c r="A629" s="165"/>
      <c r="B629" s="165"/>
      <c r="C629" s="165"/>
      <c r="D629" s="165"/>
      <c r="E629" s="165"/>
      <c r="F629" s="165"/>
      <c r="G629" s="165"/>
      <c r="H629" s="165"/>
      <c r="I629" s="165"/>
    </row>
    <row r="630" spans="1:9" ht="21.9" customHeight="1">
      <c r="A630" s="165"/>
      <c r="B630" s="165"/>
      <c r="C630" s="165"/>
      <c r="D630" s="165"/>
      <c r="E630" s="165"/>
      <c r="F630" s="165"/>
      <c r="G630" s="165"/>
      <c r="H630" s="165"/>
      <c r="I630" s="165"/>
    </row>
    <row r="631" spans="1:9" ht="21.9" customHeight="1">
      <c r="A631" s="165"/>
      <c r="B631" s="165"/>
      <c r="C631" s="165"/>
      <c r="D631" s="165"/>
      <c r="E631" s="165"/>
      <c r="F631" s="165"/>
      <c r="G631" s="165"/>
      <c r="H631" s="165"/>
      <c r="I631" s="165"/>
    </row>
    <row r="632" spans="1:9" ht="21.9" customHeight="1">
      <c r="A632" s="165"/>
      <c r="B632" s="165"/>
      <c r="C632" s="165"/>
      <c r="D632" s="165"/>
      <c r="E632" s="165"/>
      <c r="F632" s="165"/>
      <c r="G632" s="165"/>
      <c r="H632" s="165"/>
      <c r="I632" s="165"/>
    </row>
    <row r="633" spans="1:9" ht="21.9" customHeight="1">
      <c r="A633" s="165"/>
      <c r="B633" s="165"/>
      <c r="C633" s="165"/>
      <c r="D633" s="165"/>
      <c r="E633" s="165"/>
      <c r="F633" s="165"/>
      <c r="G633" s="165"/>
      <c r="H633" s="165"/>
      <c r="I633" s="165"/>
    </row>
    <row r="634" spans="1:9" ht="21.9" customHeight="1">
      <c r="A634" s="165"/>
      <c r="B634" s="165"/>
      <c r="C634" s="165"/>
      <c r="D634" s="165"/>
      <c r="E634" s="165"/>
      <c r="F634" s="165"/>
      <c r="G634" s="165"/>
      <c r="H634" s="165"/>
      <c r="I634" s="165"/>
    </row>
    <row r="635" spans="1:9" ht="21.9" customHeight="1">
      <c r="A635" s="165"/>
      <c r="B635" s="165"/>
      <c r="C635" s="165"/>
      <c r="D635" s="165"/>
      <c r="E635" s="165"/>
      <c r="F635" s="165"/>
      <c r="G635" s="165"/>
      <c r="H635" s="165"/>
      <c r="I635" s="165"/>
    </row>
    <row r="636" spans="1:9" ht="21.9" customHeight="1">
      <c r="A636" s="165"/>
      <c r="B636" s="165"/>
      <c r="C636" s="165"/>
      <c r="D636" s="165"/>
      <c r="E636" s="165"/>
      <c r="F636" s="165"/>
      <c r="G636" s="165"/>
      <c r="H636" s="165"/>
      <c r="I636" s="165"/>
    </row>
    <row r="637" spans="1:9" ht="21.9" customHeight="1">
      <c r="A637" s="165"/>
      <c r="B637" s="165"/>
      <c r="C637" s="165"/>
      <c r="D637" s="165"/>
      <c r="E637" s="165"/>
      <c r="F637" s="165"/>
      <c r="G637" s="165"/>
      <c r="H637" s="165"/>
      <c r="I637" s="165"/>
    </row>
    <row r="638" spans="1:9" ht="21.9" customHeight="1">
      <c r="A638" s="165"/>
      <c r="B638" s="165"/>
      <c r="C638" s="165"/>
      <c r="D638" s="165"/>
      <c r="E638" s="165"/>
      <c r="F638" s="165"/>
      <c r="G638" s="165"/>
      <c r="H638" s="165"/>
      <c r="I638" s="165"/>
    </row>
    <row r="639" spans="1:9" ht="21.9" customHeight="1">
      <c r="A639" s="165"/>
      <c r="B639" s="165"/>
      <c r="C639" s="165"/>
      <c r="D639" s="165"/>
      <c r="E639" s="165"/>
      <c r="F639" s="165"/>
      <c r="G639" s="165"/>
      <c r="H639" s="165"/>
      <c r="I639" s="165"/>
    </row>
    <row r="640" spans="1:9" ht="21.9" customHeight="1">
      <c r="A640" s="165"/>
      <c r="B640" s="165"/>
      <c r="C640" s="165"/>
      <c r="D640" s="165"/>
      <c r="E640" s="165"/>
      <c r="F640" s="165"/>
      <c r="G640" s="165"/>
      <c r="H640" s="165"/>
      <c r="I640" s="165"/>
    </row>
    <row r="641" spans="1:9" ht="21.9" customHeight="1">
      <c r="A641" s="165"/>
      <c r="B641" s="165"/>
      <c r="C641" s="165"/>
      <c r="D641" s="165"/>
      <c r="E641" s="165"/>
      <c r="F641" s="165"/>
      <c r="G641" s="165"/>
      <c r="H641" s="165"/>
      <c r="I641" s="165"/>
    </row>
    <row r="642" spans="1:9" ht="21.9" customHeight="1">
      <c r="A642" s="165"/>
      <c r="B642" s="165"/>
      <c r="C642" s="165"/>
      <c r="D642" s="165"/>
      <c r="E642" s="165"/>
      <c r="F642" s="165"/>
      <c r="G642" s="165"/>
      <c r="H642" s="165"/>
      <c r="I642" s="165"/>
    </row>
    <row r="643" spans="1:9" ht="21.9" customHeight="1">
      <c r="A643" s="165"/>
      <c r="B643" s="165"/>
      <c r="C643" s="165"/>
      <c r="D643" s="165"/>
      <c r="E643" s="165"/>
      <c r="F643" s="165"/>
      <c r="G643" s="165"/>
      <c r="H643" s="165"/>
      <c r="I643" s="165"/>
    </row>
    <row r="644" spans="1:9" ht="21.9" customHeight="1">
      <c r="A644" s="165"/>
      <c r="B644" s="165"/>
      <c r="C644" s="165"/>
      <c r="D644" s="165"/>
      <c r="E644" s="165"/>
      <c r="F644" s="165"/>
      <c r="G644" s="165"/>
      <c r="H644" s="165"/>
      <c r="I644" s="165"/>
    </row>
    <row r="645" spans="1:9" ht="21.9" customHeight="1">
      <c r="A645" s="165"/>
      <c r="B645" s="165"/>
      <c r="C645" s="165"/>
      <c r="D645" s="165"/>
      <c r="E645" s="165"/>
      <c r="F645" s="165"/>
      <c r="G645" s="165"/>
      <c r="H645" s="165"/>
      <c r="I645" s="165"/>
    </row>
    <row r="646" spans="1:9" ht="21.9" customHeight="1">
      <c r="A646" s="165"/>
      <c r="B646" s="165"/>
      <c r="C646" s="165"/>
      <c r="D646" s="165"/>
      <c r="E646" s="165"/>
      <c r="F646" s="165"/>
      <c r="G646" s="165"/>
      <c r="H646" s="165"/>
      <c r="I646" s="165"/>
    </row>
    <row r="647" spans="1:9" ht="21.9" customHeight="1">
      <c r="A647" s="165"/>
      <c r="B647" s="165"/>
      <c r="C647" s="165"/>
      <c r="D647" s="165"/>
      <c r="E647" s="165"/>
      <c r="F647" s="165"/>
      <c r="G647" s="165"/>
      <c r="H647" s="165"/>
      <c r="I647" s="165"/>
    </row>
    <row r="648" spans="1:9" ht="21.9" customHeight="1">
      <c r="A648" s="165"/>
      <c r="B648" s="165"/>
      <c r="C648" s="165"/>
      <c r="D648" s="165"/>
      <c r="E648" s="165"/>
      <c r="F648" s="165"/>
      <c r="G648" s="165"/>
      <c r="H648" s="165"/>
      <c r="I648" s="165"/>
    </row>
    <row r="649" spans="1:9" ht="21.9" customHeight="1">
      <c r="A649" s="165"/>
      <c r="B649" s="165"/>
      <c r="C649" s="165"/>
      <c r="D649" s="165"/>
      <c r="E649" s="165"/>
      <c r="F649" s="165"/>
      <c r="G649" s="165"/>
      <c r="H649" s="165"/>
      <c r="I649" s="165"/>
    </row>
    <row r="650" spans="1:9" ht="21.9" customHeight="1">
      <c r="A650" s="165"/>
      <c r="B650" s="165"/>
      <c r="C650" s="165"/>
      <c r="D650" s="165"/>
      <c r="E650" s="165"/>
      <c r="F650" s="165"/>
      <c r="G650" s="165"/>
      <c r="H650" s="165"/>
      <c r="I650" s="165"/>
    </row>
    <row r="651" spans="1:9" ht="21.9" customHeight="1">
      <c r="A651" s="165"/>
      <c r="B651" s="165"/>
      <c r="C651" s="165"/>
      <c r="D651" s="165"/>
      <c r="E651" s="165"/>
      <c r="F651" s="165"/>
      <c r="G651" s="165"/>
      <c r="H651" s="165"/>
      <c r="I651" s="165"/>
    </row>
    <row r="652" spans="1:9" ht="21.9" customHeight="1">
      <c r="A652" s="165"/>
      <c r="B652" s="165"/>
      <c r="C652" s="165"/>
      <c r="D652" s="165"/>
      <c r="E652" s="165"/>
      <c r="F652" s="165"/>
      <c r="G652" s="165"/>
      <c r="H652" s="165"/>
      <c r="I652" s="165"/>
    </row>
    <row r="653" spans="1:9" ht="21.9" customHeight="1">
      <c r="A653" s="165"/>
      <c r="B653" s="165"/>
      <c r="C653" s="165"/>
      <c r="D653" s="165"/>
      <c r="E653" s="165"/>
      <c r="F653" s="165"/>
      <c r="G653" s="165"/>
      <c r="H653" s="165"/>
      <c r="I653" s="165"/>
    </row>
    <row r="654" spans="1:9" ht="21.9" customHeight="1">
      <c r="A654" s="165"/>
      <c r="B654" s="165"/>
      <c r="C654" s="165"/>
      <c r="D654" s="165"/>
      <c r="E654" s="165"/>
      <c r="F654" s="165"/>
      <c r="G654" s="165"/>
      <c r="H654" s="165"/>
      <c r="I654" s="165"/>
    </row>
    <row r="655" spans="1:9" ht="21.9" customHeight="1">
      <c r="A655" s="165"/>
      <c r="B655" s="165"/>
      <c r="C655" s="165"/>
      <c r="D655" s="165"/>
      <c r="E655" s="165"/>
      <c r="F655" s="165"/>
      <c r="G655" s="165"/>
      <c r="H655" s="165"/>
      <c r="I655" s="165"/>
    </row>
    <row r="656" spans="1:9" ht="21.9" customHeight="1">
      <c r="A656" s="165"/>
      <c r="B656" s="165"/>
      <c r="C656" s="165"/>
      <c r="D656" s="165"/>
      <c r="E656" s="165"/>
      <c r="F656" s="165"/>
      <c r="G656" s="165"/>
      <c r="H656" s="165"/>
      <c r="I656" s="165"/>
    </row>
    <row r="657" spans="1:9" ht="21.9" customHeight="1">
      <c r="A657" s="165"/>
      <c r="B657" s="165"/>
      <c r="C657" s="165"/>
      <c r="D657" s="165"/>
      <c r="E657" s="165"/>
      <c r="F657" s="165"/>
      <c r="G657" s="165"/>
      <c r="H657" s="165"/>
      <c r="I657" s="165"/>
    </row>
    <row r="658" spans="1:9" ht="21.9" customHeight="1">
      <c r="A658" s="165"/>
      <c r="B658" s="165"/>
      <c r="C658" s="165"/>
      <c r="D658" s="165"/>
      <c r="E658" s="165"/>
      <c r="F658" s="165"/>
      <c r="G658" s="165"/>
      <c r="H658" s="165"/>
      <c r="I658" s="165"/>
    </row>
    <row r="659" spans="1:9" ht="21.9" customHeight="1">
      <c r="A659" s="165"/>
      <c r="B659" s="165"/>
      <c r="C659" s="165"/>
      <c r="D659" s="165"/>
      <c r="E659" s="165"/>
      <c r="F659" s="165"/>
      <c r="G659" s="165"/>
      <c r="H659" s="165"/>
      <c r="I659" s="165"/>
    </row>
    <row r="660" spans="1:9" ht="21.9" customHeight="1">
      <c r="A660" s="165"/>
      <c r="B660" s="165"/>
      <c r="C660" s="165"/>
      <c r="D660" s="165"/>
      <c r="E660" s="165"/>
      <c r="F660" s="165"/>
      <c r="G660" s="165"/>
      <c r="H660" s="165"/>
      <c r="I660" s="165"/>
    </row>
    <row r="661" spans="1:9" ht="21.9" customHeight="1">
      <c r="A661" s="165"/>
      <c r="B661" s="165"/>
      <c r="C661" s="165"/>
      <c r="D661" s="165"/>
      <c r="E661" s="165"/>
      <c r="F661" s="165"/>
      <c r="G661" s="165"/>
      <c r="H661" s="165"/>
      <c r="I661" s="165"/>
    </row>
    <row r="662" spans="1:9" ht="21.9" customHeight="1">
      <c r="A662" s="165"/>
      <c r="B662" s="165"/>
      <c r="C662" s="165"/>
      <c r="D662" s="165"/>
      <c r="E662" s="165"/>
      <c r="F662" s="165"/>
      <c r="G662" s="165"/>
      <c r="H662" s="165"/>
      <c r="I662" s="165"/>
    </row>
    <row r="663" spans="1:9" ht="21.9" customHeight="1">
      <c r="A663" s="165"/>
      <c r="B663" s="165"/>
      <c r="C663" s="165"/>
      <c r="D663" s="165"/>
      <c r="E663" s="165"/>
      <c r="F663" s="165"/>
      <c r="G663" s="165"/>
      <c r="H663" s="165"/>
      <c r="I663" s="165"/>
    </row>
    <row r="664" spans="1:9" ht="21.9" customHeight="1">
      <c r="A664" s="165"/>
      <c r="B664" s="165"/>
      <c r="C664" s="165"/>
      <c r="D664" s="165"/>
      <c r="E664" s="165"/>
      <c r="F664" s="165"/>
      <c r="G664" s="165"/>
      <c r="H664" s="165"/>
      <c r="I664" s="165"/>
    </row>
    <row r="665" spans="1:9" ht="21.9" customHeight="1">
      <c r="A665" s="165"/>
      <c r="B665" s="165"/>
      <c r="C665" s="165"/>
      <c r="D665" s="165"/>
      <c r="E665" s="165"/>
      <c r="F665" s="165"/>
      <c r="G665" s="165"/>
      <c r="H665" s="165"/>
      <c r="I665" s="165"/>
    </row>
    <row r="666" spans="1:9" ht="21.9" customHeight="1">
      <c r="A666" s="165"/>
      <c r="B666" s="165"/>
      <c r="C666" s="165"/>
      <c r="D666" s="165"/>
      <c r="E666" s="165"/>
      <c r="F666" s="165"/>
      <c r="G666" s="165"/>
      <c r="H666" s="165"/>
      <c r="I666" s="165"/>
    </row>
    <row r="667" spans="1:9" ht="21.9" customHeight="1">
      <c r="A667" s="165"/>
      <c r="B667" s="165"/>
      <c r="C667" s="165"/>
      <c r="D667" s="165"/>
      <c r="E667" s="165"/>
      <c r="F667" s="165"/>
      <c r="G667" s="165"/>
      <c r="H667" s="165"/>
      <c r="I667" s="165"/>
    </row>
    <row r="668" spans="1:9" ht="21.9" customHeight="1">
      <c r="A668" s="165"/>
      <c r="B668" s="165"/>
      <c r="C668" s="165"/>
      <c r="D668" s="165"/>
      <c r="E668" s="165"/>
      <c r="F668" s="165"/>
      <c r="G668" s="165"/>
      <c r="H668" s="165"/>
      <c r="I668" s="165"/>
    </row>
    <row r="669" spans="1:9" ht="21.9" customHeight="1">
      <c r="A669" s="165"/>
      <c r="B669" s="165"/>
      <c r="C669" s="165"/>
      <c r="D669" s="165"/>
      <c r="E669" s="165"/>
      <c r="F669" s="165"/>
      <c r="G669" s="165"/>
      <c r="H669" s="165"/>
      <c r="I669" s="165"/>
    </row>
    <row r="670" spans="1:9" ht="21.9" customHeight="1">
      <c r="A670" s="165"/>
      <c r="B670" s="165"/>
      <c r="C670" s="165"/>
      <c r="D670" s="165"/>
      <c r="E670" s="165"/>
      <c r="F670" s="165"/>
      <c r="G670" s="165"/>
      <c r="H670" s="165"/>
      <c r="I670" s="165"/>
    </row>
    <row r="671" spans="1:9" ht="21.9" customHeight="1">
      <c r="A671" s="165"/>
      <c r="B671" s="165"/>
      <c r="C671" s="165"/>
      <c r="D671" s="165"/>
      <c r="E671" s="165"/>
      <c r="F671" s="165"/>
      <c r="G671" s="165"/>
      <c r="H671" s="165"/>
      <c r="I671" s="165"/>
    </row>
    <row r="672" spans="1:9" ht="21.9" customHeight="1">
      <c r="A672" s="165"/>
      <c r="B672" s="165"/>
      <c r="C672" s="165"/>
      <c r="D672" s="165"/>
      <c r="E672" s="165"/>
      <c r="F672" s="165"/>
      <c r="G672" s="165"/>
      <c r="H672" s="165"/>
      <c r="I672" s="165"/>
    </row>
    <row r="673" spans="1:9" ht="21.9" customHeight="1">
      <c r="A673" s="165"/>
      <c r="B673" s="165"/>
      <c r="C673" s="165"/>
      <c r="D673" s="165"/>
      <c r="E673" s="165"/>
      <c r="F673" s="165"/>
      <c r="G673" s="165"/>
      <c r="H673" s="165"/>
      <c r="I673" s="165"/>
    </row>
    <row r="674" spans="1:9" ht="21.9" customHeight="1">
      <c r="A674" s="165"/>
      <c r="B674" s="165"/>
      <c r="C674" s="165"/>
      <c r="D674" s="165"/>
      <c r="E674" s="165"/>
      <c r="F674" s="165"/>
      <c r="G674" s="165"/>
      <c r="H674" s="165"/>
      <c r="I674" s="165"/>
    </row>
    <row r="675" spans="1:9" ht="21.9" customHeight="1">
      <c r="A675" s="165"/>
      <c r="B675" s="165"/>
      <c r="C675" s="165"/>
      <c r="D675" s="165"/>
      <c r="E675" s="165"/>
      <c r="F675" s="165"/>
      <c r="G675" s="165"/>
      <c r="H675" s="165"/>
      <c r="I675" s="165"/>
    </row>
    <row r="676" spans="1:9" ht="21.9" customHeight="1">
      <c r="A676" s="165"/>
      <c r="B676" s="165"/>
      <c r="C676" s="165"/>
      <c r="D676" s="165"/>
      <c r="E676" s="165"/>
      <c r="F676" s="165"/>
      <c r="G676" s="165"/>
      <c r="H676" s="165"/>
      <c r="I676" s="165"/>
    </row>
    <row r="677" spans="1:9" ht="21.9" customHeight="1">
      <c r="A677" s="165"/>
      <c r="B677" s="165"/>
      <c r="C677" s="165"/>
      <c r="D677" s="165"/>
      <c r="E677" s="165"/>
      <c r="F677" s="165"/>
      <c r="G677" s="165"/>
      <c r="H677" s="165"/>
      <c r="I677" s="165"/>
    </row>
    <row r="678" spans="1:9" ht="21.9" customHeight="1">
      <c r="A678" s="165"/>
      <c r="B678" s="165"/>
      <c r="C678" s="165"/>
      <c r="D678" s="165"/>
      <c r="E678" s="165"/>
      <c r="F678" s="165"/>
      <c r="G678" s="165"/>
      <c r="H678" s="165"/>
      <c r="I678" s="165"/>
    </row>
    <row r="679" spans="1:9" ht="21.9" customHeight="1">
      <c r="A679" s="165"/>
      <c r="B679" s="165"/>
      <c r="C679" s="165"/>
      <c r="D679" s="165"/>
      <c r="E679" s="165"/>
      <c r="F679" s="165"/>
      <c r="G679" s="165"/>
      <c r="H679" s="165"/>
      <c r="I679" s="165"/>
    </row>
    <row r="680" spans="1:9" ht="21.9" customHeight="1">
      <c r="A680" s="165"/>
      <c r="B680" s="165"/>
      <c r="C680" s="165"/>
      <c r="D680" s="165"/>
      <c r="E680" s="165"/>
      <c r="F680" s="165"/>
      <c r="G680" s="165"/>
      <c r="H680" s="165"/>
      <c r="I680" s="165"/>
    </row>
    <row r="681" spans="1:9" ht="21.9" customHeight="1">
      <c r="A681" s="165"/>
      <c r="B681" s="165"/>
      <c r="C681" s="165"/>
      <c r="D681" s="165"/>
      <c r="E681" s="165"/>
      <c r="F681" s="165"/>
      <c r="G681" s="165"/>
      <c r="H681" s="165"/>
      <c r="I681" s="165"/>
    </row>
    <row r="682" spans="1:9" ht="21.9" customHeight="1">
      <c r="A682" s="165"/>
      <c r="B682" s="165"/>
      <c r="C682" s="165"/>
      <c r="D682" s="165"/>
      <c r="E682" s="165"/>
      <c r="F682" s="165"/>
      <c r="G682" s="165"/>
      <c r="H682" s="165"/>
      <c r="I682" s="165"/>
    </row>
    <row r="683" spans="1:9" ht="21.9" customHeight="1">
      <c r="A683" s="165"/>
      <c r="B683" s="165"/>
      <c r="C683" s="165"/>
      <c r="D683" s="165"/>
      <c r="E683" s="165"/>
      <c r="F683" s="165"/>
      <c r="G683" s="165"/>
      <c r="H683" s="165"/>
      <c r="I683" s="165"/>
    </row>
    <row r="684" spans="1:9" ht="21.9" customHeight="1">
      <c r="A684" s="165"/>
      <c r="B684" s="165"/>
      <c r="C684" s="165"/>
      <c r="D684" s="165"/>
      <c r="E684" s="165"/>
      <c r="F684" s="165"/>
      <c r="G684" s="165"/>
      <c r="H684" s="165"/>
      <c r="I684" s="165"/>
    </row>
    <row r="685" spans="1:9" ht="21.9" customHeight="1">
      <c r="A685" s="165"/>
      <c r="B685" s="165"/>
      <c r="C685" s="165"/>
      <c r="D685" s="165"/>
      <c r="E685" s="165"/>
      <c r="F685" s="165"/>
      <c r="G685" s="165"/>
      <c r="H685" s="165"/>
      <c r="I685" s="165"/>
    </row>
    <row r="686" spans="1:9" ht="21.9" customHeight="1">
      <c r="A686" s="165"/>
      <c r="B686" s="165"/>
      <c r="C686" s="165"/>
      <c r="D686" s="165"/>
      <c r="E686" s="165"/>
      <c r="F686" s="165"/>
      <c r="G686" s="165"/>
      <c r="H686" s="165"/>
      <c r="I686" s="165"/>
    </row>
    <row r="687" spans="1:9" ht="21.9" customHeight="1">
      <c r="A687" s="165"/>
      <c r="B687" s="165"/>
      <c r="C687" s="165"/>
      <c r="D687" s="165"/>
      <c r="E687" s="165"/>
      <c r="F687" s="165"/>
      <c r="G687" s="165"/>
      <c r="H687" s="165"/>
      <c r="I687" s="165"/>
    </row>
    <row r="688" spans="1:9" ht="21.9" customHeight="1">
      <c r="A688" s="165"/>
      <c r="B688" s="165"/>
      <c r="C688" s="165"/>
      <c r="D688" s="165"/>
      <c r="E688" s="165"/>
      <c r="F688" s="165"/>
      <c r="G688" s="165"/>
      <c r="H688" s="165"/>
      <c r="I688" s="165"/>
    </row>
    <row r="689" spans="1:9" ht="21.9" customHeight="1">
      <c r="A689" s="165"/>
      <c r="B689" s="165"/>
      <c r="C689" s="165"/>
      <c r="D689" s="165"/>
      <c r="E689" s="165"/>
      <c r="F689" s="165"/>
      <c r="G689" s="165"/>
      <c r="H689" s="165"/>
      <c r="I689" s="165"/>
    </row>
    <row r="690" spans="1:9" ht="21.9" customHeight="1">
      <c r="A690" s="165"/>
      <c r="B690" s="165"/>
      <c r="C690" s="165"/>
      <c r="D690" s="165"/>
      <c r="E690" s="165"/>
      <c r="F690" s="165"/>
      <c r="G690" s="165"/>
      <c r="H690" s="165"/>
      <c r="I690" s="165"/>
    </row>
    <row r="691" spans="1:9" ht="21.9" customHeight="1">
      <c r="A691" s="165"/>
      <c r="B691" s="165"/>
      <c r="C691" s="165"/>
      <c r="D691" s="165"/>
      <c r="E691" s="165"/>
      <c r="F691" s="165"/>
      <c r="G691" s="165"/>
      <c r="H691" s="165"/>
      <c r="I691" s="165"/>
    </row>
    <row r="692" spans="1:9" ht="21.9" customHeight="1">
      <c r="A692" s="165"/>
      <c r="B692" s="165"/>
      <c r="C692" s="165"/>
      <c r="D692" s="165"/>
      <c r="E692" s="165"/>
      <c r="F692" s="165"/>
      <c r="G692" s="165"/>
      <c r="H692" s="165"/>
      <c r="I692" s="165"/>
    </row>
    <row r="693" spans="1:9" ht="21.9" customHeight="1">
      <c r="A693" s="165"/>
      <c r="B693" s="165"/>
      <c r="C693" s="165"/>
      <c r="D693" s="165"/>
      <c r="E693" s="165"/>
      <c r="F693" s="165"/>
      <c r="G693" s="165"/>
      <c r="H693" s="165"/>
      <c r="I693" s="165"/>
    </row>
    <row r="694" spans="1:9" ht="21.9" customHeight="1">
      <c r="A694" s="165"/>
      <c r="B694" s="165"/>
      <c r="C694" s="165"/>
      <c r="D694" s="165"/>
      <c r="E694" s="165"/>
      <c r="F694" s="165"/>
      <c r="G694" s="165"/>
      <c r="H694" s="165"/>
      <c r="I694" s="165"/>
    </row>
    <row r="695" spans="1:9" ht="21.9" customHeight="1">
      <c r="A695" s="165"/>
      <c r="B695" s="165"/>
      <c r="C695" s="165"/>
      <c r="D695" s="165"/>
      <c r="E695" s="165"/>
      <c r="F695" s="165"/>
      <c r="G695" s="165"/>
      <c r="H695" s="165"/>
      <c r="I695" s="165"/>
    </row>
    <row r="696" spans="1:9" ht="21.9" customHeight="1">
      <c r="A696" s="165"/>
      <c r="B696" s="165"/>
      <c r="C696" s="165"/>
      <c r="D696" s="165"/>
      <c r="E696" s="165"/>
      <c r="F696" s="165"/>
      <c r="G696" s="165"/>
      <c r="H696" s="165"/>
      <c r="I696" s="165"/>
    </row>
    <row r="697" spans="1:9" ht="21.9" customHeight="1">
      <c r="A697" s="165"/>
      <c r="B697" s="165"/>
      <c r="C697" s="165"/>
      <c r="D697" s="165"/>
      <c r="E697" s="165"/>
      <c r="F697" s="165"/>
      <c r="G697" s="165"/>
      <c r="H697" s="165"/>
      <c r="I697" s="165"/>
    </row>
    <row r="698" spans="1:9" ht="21.9" customHeight="1">
      <c r="A698" s="165"/>
      <c r="B698" s="165"/>
      <c r="C698" s="165"/>
      <c r="D698" s="165"/>
      <c r="E698" s="165"/>
      <c r="F698" s="165"/>
      <c r="G698" s="165"/>
      <c r="H698" s="165"/>
      <c r="I698" s="165"/>
    </row>
    <row r="699" spans="1:9" ht="21.9" customHeight="1">
      <c r="A699" s="165"/>
      <c r="B699" s="165"/>
      <c r="C699" s="165"/>
      <c r="D699" s="165"/>
      <c r="E699" s="165"/>
      <c r="F699" s="165"/>
      <c r="G699" s="165"/>
      <c r="H699" s="165"/>
      <c r="I699" s="165"/>
    </row>
    <row r="700" spans="1:9" ht="21.9" customHeight="1">
      <c r="A700" s="165"/>
      <c r="B700" s="165"/>
      <c r="C700" s="165"/>
      <c r="D700" s="165"/>
      <c r="E700" s="165"/>
      <c r="F700" s="165"/>
      <c r="G700" s="165"/>
      <c r="H700" s="165"/>
      <c r="I700" s="165"/>
    </row>
    <row r="701" spans="1:9" ht="21.9" customHeight="1">
      <c r="A701" s="165"/>
      <c r="B701" s="165"/>
      <c r="C701" s="165"/>
      <c r="D701" s="165"/>
      <c r="E701" s="165"/>
      <c r="F701" s="165"/>
      <c r="G701" s="165"/>
      <c r="H701" s="165"/>
      <c r="I701" s="165"/>
    </row>
    <row r="702" spans="1:9" ht="21.9" customHeight="1">
      <c r="A702" s="165"/>
      <c r="B702" s="165"/>
      <c r="C702" s="165"/>
      <c r="D702" s="165"/>
      <c r="E702" s="165"/>
      <c r="F702" s="165"/>
      <c r="G702" s="165"/>
      <c r="H702" s="165"/>
      <c r="I702" s="165"/>
    </row>
    <row r="703" spans="1:9" ht="21.9" customHeight="1">
      <c r="A703" s="165"/>
      <c r="B703" s="165"/>
      <c r="C703" s="165"/>
      <c r="D703" s="165"/>
      <c r="E703" s="165"/>
      <c r="F703" s="165"/>
      <c r="G703" s="165"/>
      <c r="H703" s="165"/>
      <c r="I703" s="165"/>
    </row>
    <row r="704" spans="1:9" ht="21.9" customHeight="1">
      <c r="A704" s="165"/>
      <c r="B704" s="165"/>
      <c r="C704" s="165"/>
      <c r="D704" s="165"/>
      <c r="E704" s="165"/>
      <c r="F704" s="165"/>
      <c r="G704" s="165"/>
      <c r="H704" s="165"/>
      <c r="I704" s="165"/>
    </row>
    <row r="705" spans="1:9" ht="21.9" customHeight="1">
      <c r="A705" s="165"/>
      <c r="B705" s="165"/>
      <c r="C705" s="165"/>
      <c r="D705" s="165"/>
      <c r="E705" s="165"/>
      <c r="F705" s="165"/>
      <c r="G705" s="165"/>
      <c r="H705" s="165"/>
      <c r="I705" s="165"/>
    </row>
    <row r="706" spans="1:9" ht="21.9" customHeight="1">
      <c r="A706" s="165"/>
      <c r="B706" s="165"/>
      <c r="C706" s="165"/>
      <c r="D706" s="165"/>
      <c r="E706" s="165"/>
      <c r="F706" s="165"/>
      <c r="G706" s="165"/>
      <c r="H706" s="165"/>
      <c r="I706" s="165"/>
    </row>
    <row r="707" spans="1:9" ht="21.9" customHeight="1">
      <c r="A707" s="165"/>
      <c r="B707" s="165"/>
      <c r="C707" s="165"/>
      <c r="D707" s="165"/>
      <c r="E707" s="165"/>
      <c r="F707" s="165"/>
      <c r="G707" s="165"/>
      <c r="H707" s="165"/>
      <c r="I707" s="165"/>
    </row>
    <row r="708" spans="1:9" ht="21.9" customHeight="1">
      <c r="A708" s="165"/>
      <c r="B708" s="165"/>
      <c r="C708" s="165"/>
      <c r="D708" s="165"/>
      <c r="E708" s="165"/>
      <c r="F708" s="165"/>
      <c r="G708" s="165"/>
      <c r="H708" s="165"/>
      <c r="I708" s="165"/>
    </row>
    <row r="709" spans="1:9" ht="21.9" customHeight="1">
      <c r="A709" s="165"/>
      <c r="B709" s="165"/>
      <c r="C709" s="165"/>
      <c r="D709" s="165"/>
      <c r="E709" s="165"/>
      <c r="F709" s="165"/>
      <c r="G709" s="165"/>
      <c r="H709" s="165"/>
      <c r="I709" s="165"/>
    </row>
    <row r="710" spans="1:9" ht="21.9" customHeight="1">
      <c r="A710" s="165"/>
      <c r="B710" s="165"/>
      <c r="C710" s="165"/>
      <c r="D710" s="165"/>
      <c r="E710" s="165"/>
      <c r="F710" s="165"/>
      <c r="G710" s="165"/>
      <c r="H710" s="165"/>
      <c r="I710" s="165"/>
    </row>
    <row r="711" spans="1:9" ht="21.9" customHeight="1">
      <c r="A711" s="165"/>
      <c r="B711" s="165"/>
      <c r="C711" s="165"/>
      <c r="D711" s="165"/>
      <c r="E711" s="165"/>
      <c r="F711" s="165"/>
      <c r="G711" s="165"/>
      <c r="H711" s="165"/>
      <c r="I711" s="165"/>
    </row>
    <row r="712" spans="1:9" ht="21.9" customHeight="1">
      <c r="A712" s="165"/>
      <c r="B712" s="165"/>
      <c r="C712" s="165"/>
      <c r="D712" s="165"/>
      <c r="E712" s="165"/>
      <c r="F712" s="165"/>
      <c r="G712" s="165"/>
      <c r="H712" s="165"/>
      <c r="I712" s="165"/>
    </row>
    <row r="713" spans="1:9" ht="21.9" customHeight="1">
      <c r="A713" s="165"/>
      <c r="B713" s="165"/>
      <c r="C713" s="165"/>
      <c r="D713" s="165"/>
      <c r="E713" s="165"/>
      <c r="F713" s="165"/>
      <c r="G713" s="165"/>
      <c r="H713" s="165"/>
      <c r="I713" s="165"/>
    </row>
    <row r="714" spans="1:9" ht="21.9" customHeight="1">
      <c r="A714" s="165"/>
      <c r="B714" s="165"/>
      <c r="C714" s="165"/>
      <c r="D714" s="165"/>
      <c r="E714" s="165"/>
      <c r="F714" s="165"/>
      <c r="G714" s="165"/>
      <c r="H714" s="165"/>
      <c r="I714" s="165"/>
    </row>
    <row r="715" spans="1:9" ht="21.9" customHeight="1">
      <c r="A715" s="165"/>
      <c r="B715" s="165"/>
      <c r="C715" s="165"/>
      <c r="D715" s="165"/>
      <c r="E715" s="165"/>
      <c r="F715" s="165"/>
      <c r="G715" s="165"/>
      <c r="H715" s="165"/>
      <c r="I715" s="165"/>
    </row>
    <row r="716" spans="1:9" ht="21.9" customHeight="1">
      <c r="A716" s="165"/>
      <c r="B716" s="165"/>
      <c r="C716" s="165"/>
      <c r="D716" s="165"/>
      <c r="E716" s="165"/>
      <c r="F716" s="165"/>
      <c r="G716" s="165"/>
      <c r="H716" s="165"/>
      <c r="I716" s="165"/>
    </row>
    <row r="717" spans="1:9" ht="21.9" customHeight="1">
      <c r="A717" s="165"/>
      <c r="B717" s="165"/>
      <c r="C717" s="165"/>
      <c r="D717" s="165"/>
      <c r="E717" s="165"/>
      <c r="F717" s="165"/>
      <c r="G717" s="165"/>
      <c r="H717" s="165"/>
      <c r="I717" s="165"/>
    </row>
    <row r="718" spans="1:9" ht="21.9" customHeight="1">
      <c r="A718" s="165"/>
      <c r="B718" s="165"/>
      <c r="C718" s="165"/>
      <c r="D718" s="165"/>
      <c r="E718" s="165"/>
      <c r="F718" s="165"/>
      <c r="G718" s="165"/>
      <c r="H718" s="165"/>
      <c r="I718" s="165"/>
    </row>
    <row r="719" spans="1:9" ht="21.9" customHeight="1">
      <c r="A719" s="165"/>
      <c r="B719" s="165"/>
      <c r="C719" s="165"/>
      <c r="D719" s="165"/>
      <c r="E719" s="165"/>
      <c r="F719" s="165"/>
      <c r="G719" s="165"/>
      <c r="H719" s="165"/>
      <c r="I719" s="165"/>
    </row>
    <row r="720" spans="1:9" ht="21.9" customHeight="1">
      <c r="A720" s="165"/>
      <c r="B720" s="165"/>
      <c r="C720" s="165"/>
      <c r="D720" s="165"/>
      <c r="E720" s="165"/>
      <c r="F720" s="165"/>
      <c r="G720" s="165"/>
      <c r="H720" s="165"/>
      <c r="I720" s="165"/>
    </row>
    <row r="721" spans="1:9" ht="21.9" customHeight="1">
      <c r="A721" s="165"/>
      <c r="B721" s="165"/>
      <c r="C721" s="165"/>
      <c r="D721" s="165"/>
      <c r="E721" s="165"/>
      <c r="F721" s="165"/>
      <c r="G721" s="165"/>
      <c r="H721" s="165"/>
      <c r="I721" s="165"/>
    </row>
    <row r="722" spans="1:9" ht="21.9" customHeight="1">
      <c r="A722" s="165"/>
      <c r="B722" s="165"/>
      <c r="C722" s="165"/>
      <c r="D722" s="165"/>
      <c r="E722" s="165"/>
      <c r="F722" s="165"/>
      <c r="G722" s="165"/>
      <c r="H722" s="165"/>
      <c r="I722" s="165"/>
    </row>
    <row r="723" spans="1:9" ht="21.9" customHeight="1">
      <c r="A723" s="165"/>
      <c r="B723" s="165"/>
      <c r="C723" s="165"/>
      <c r="D723" s="165"/>
      <c r="E723" s="165"/>
      <c r="F723" s="165"/>
      <c r="G723" s="165"/>
      <c r="H723" s="165"/>
      <c r="I723" s="165"/>
    </row>
    <row r="724" spans="1:9" ht="21.9" customHeight="1">
      <c r="A724" s="165"/>
      <c r="B724" s="165"/>
      <c r="C724" s="165"/>
      <c r="D724" s="165"/>
      <c r="E724" s="165"/>
      <c r="F724" s="165"/>
      <c r="G724" s="165"/>
      <c r="H724" s="165"/>
      <c r="I724" s="165"/>
    </row>
    <row r="725" spans="1:9" ht="21.9" customHeight="1">
      <c r="A725" s="165"/>
      <c r="B725" s="165"/>
      <c r="C725" s="165"/>
      <c r="D725" s="165"/>
      <c r="E725" s="165"/>
      <c r="F725" s="165"/>
      <c r="G725" s="165"/>
      <c r="H725" s="165"/>
      <c r="I725" s="165"/>
    </row>
    <row r="726" spans="1:9" ht="21.9" customHeight="1">
      <c r="A726" s="165"/>
      <c r="B726" s="165"/>
      <c r="C726" s="165"/>
      <c r="D726" s="165"/>
      <c r="E726" s="165"/>
      <c r="F726" s="165"/>
      <c r="G726" s="165"/>
      <c r="H726" s="165"/>
      <c r="I726" s="165"/>
    </row>
    <row r="727" spans="1:9" ht="21.9" customHeight="1">
      <c r="A727" s="165"/>
      <c r="B727" s="165"/>
      <c r="C727" s="165"/>
      <c r="D727" s="165"/>
      <c r="E727" s="165"/>
      <c r="F727" s="165"/>
      <c r="G727" s="165"/>
      <c r="H727" s="165"/>
      <c r="I727" s="165"/>
    </row>
    <row r="728" spans="1:9" ht="21.9" customHeight="1">
      <c r="A728" s="165"/>
      <c r="B728" s="165"/>
      <c r="C728" s="165"/>
      <c r="D728" s="165"/>
      <c r="E728" s="165"/>
      <c r="F728" s="165"/>
      <c r="G728" s="165"/>
      <c r="H728" s="165"/>
      <c r="I728" s="165"/>
    </row>
    <row r="729" spans="1:9" ht="21.9" customHeight="1">
      <c r="A729" s="165"/>
      <c r="B729" s="165"/>
      <c r="C729" s="165"/>
      <c r="D729" s="165"/>
      <c r="E729" s="165"/>
      <c r="F729" s="165"/>
      <c r="G729" s="165"/>
      <c r="H729" s="165"/>
      <c r="I729" s="165"/>
    </row>
    <row r="730" spans="1:9" ht="21.9" customHeight="1">
      <c r="A730" s="165"/>
      <c r="B730" s="165"/>
      <c r="C730" s="165"/>
      <c r="D730" s="165"/>
      <c r="E730" s="165"/>
      <c r="F730" s="165"/>
      <c r="G730" s="165"/>
      <c r="H730" s="165"/>
      <c r="I730" s="165"/>
    </row>
    <row r="731" spans="1:9" ht="21.9" customHeight="1">
      <c r="A731" s="165"/>
      <c r="B731" s="165"/>
      <c r="C731" s="165"/>
      <c r="D731" s="165"/>
      <c r="E731" s="165"/>
      <c r="F731" s="165"/>
      <c r="G731" s="165"/>
      <c r="H731" s="165"/>
      <c r="I731" s="165"/>
    </row>
    <row r="732" spans="1:9" ht="21.9" customHeight="1">
      <c r="A732" s="165"/>
      <c r="B732" s="165"/>
      <c r="C732" s="165"/>
      <c r="D732" s="165"/>
      <c r="E732" s="165"/>
      <c r="F732" s="165"/>
      <c r="G732" s="165"/>
      <c r="H732" s="165"/>
      <c r="I732" s="165"/>
    </row>
    <row r="733" spans="1:9" ht="21.9" customHeight="1">
      <c r="A733" s="165"/>
      <c r="B733" s="165"/>
      <c r="C733" s="165"/>
      <c r="D733" s="165"/>
      <c r="E733" s="165"/>
      <c r="F733" s="165"/>
      <c r="G733" s="165"/>
      <c r="H733" s="165"/>
      <c r="I733" s="165"/>
    </row>
    <row r="734" spans="1:9" ht="21.9" customHeight="1">
      <c r="A734" s="165"/>
      <c r="B734" s="165"/>
      <c r="C734" s="165"/>
      <c r="D734" s="165"/>
      <c r="E734" s="165"/>
      <c r="F734" s="165"/>
      <c r="G734" s="165"/>
      <c r="H734" s="165"/>
      <c r="I734" s="165"/>
    </row>
    <row r="735" spans="1:9" ht="21.9" customHeight="1">
      <c r="A735" s="165"/>
      <c r="B735" s="165"/>
      <c r="C735" s="165"/>
      <c r="D735" s="165"/>
      <c r="E735" s="165"/>
      <c r="F735" s="165"/>
      <c r="G735" s="165"/>
      <c r="H735" s="165"/>
      <c r="I735" s="165"/>
    </row>
    <row r="736" spans="1:9" ht="21.9" customHeight="1">
      <c r="A736" s="165"/>
      <c r="B736" s="165"/>
      <c r="C736" s="165"/>
      <c r="D736" s="165"/>
      <c r="E736" s="165"/>
      <c r="F736" s="165"/>
      <c r="G736" s="165"/>
      <c r="H736" s="165"/>
      <c r="I736" s="165"/>
    </row>
    <row r="737" spans="1:9" ht="21.9" customHeight="1">
      <c r="A737" s="165"/>
      <c r="B737" s="165"/>
      <c r="C737" s="165"/>
      <c r="D737" s="165"/>
      <c r="E737" s="165"/>
      <c r="F737" s="165"/>
      <c r="G737" s="165"/>
      <c r="H737" s="165"/>
      <c r="I737" s="165"/>
    </row>
    <row r="738" spans="1:9" ht="21.9" customHeight="1">
      <c r="A738" s="165"/>
      <c r="B738" s="165"/>
      <c r="C738" s="165"/>
      <c r="D738" s="165"/>
      <c r="E738" s="165"/>
      <c r="F738" s="165"/>
      <c r="G738" s="165"/>
      <c r="H738" s="165"/>
      <c r="I738" s="165"/>
    </row>
    <row r="739" spans="1:9" ht="21.9" customHeight="1">
      <c r="A739" s="165"/>
      <c r="B739" s="165"/>
      <c r="C739" s="165"/>
      <c r="D739" s="165"/>
      <c r="E739" s="165"/>
      <c r="F739" s="165"/>
      <c r="G739" s="165"/>
      <c r="H739" s="165"/>
      <c r="I739" s="165"/>
    </row>
    <row r="740" spans="1:9" ht="21.9" customHeight="1">
      <c r="A740" s="165"/>
      <c r="B740" s="165"/>
      <c r="C740" s="165"/>
      <c r="D740" s="165"/>
      <c r="E740" s="165"/>
      <c r="F740" s="165"/>
      <c r="G740" s="165"/>
      <c r="H740" s="165"/>
      <c r="I740" s="165"/>
    </row>
    <row r="741" spans="1:9" ht="21.9" customHeight="1">
      <c r="A741" s="165"/>
      <c r="B741" s="165"/>
      <c r="C741" s="165"/>
      <c r="D741" s="165"/>
      <c r="E741" s="165"/>
      <c r="F741" s="165"/>
      <c r="G741" s="165"/>
      <c r="H741" s="165"/>
      <c r="I741" s="165"/>
    </row>
    <row r="742" spans="1:9" ht="21.9" customHeight="1">
      <c r="A742" s="165"/>
      <c r="B742" s="165"/>
      <c r="C742" s="165"/>
      <c r="D742" s="165"/>
      <c r="E742" s="165"/>
      <c r="F742" s="165"/>
      <c r="G742" s="165"/>
      <c r="H742" s="165"/>
      <c r="I742" s="165"/>
    </row>
    <row r="743" spans="1:9" ht="21.9" customHeight="1">
      <c r="A743" s="165"/>
      <c r="B743" s="165"/>
      <c r="C743" s="165"/>
      <c r="D743" s="165"/>
      <c r="E743" s="165"/>
      <c r="F743" s="165"/>
      <c r="G743" s="165"/>
      <c r="H743" s="165"/>
      <c r="I743" s="165"/>
    </row>
    <row r="744" spans="1:9" ht="21.9" customHeight="1">
      <c r="A744" s="165"/>
      <c r="B744" s="165"/>
      <c r="C744" s="165"/>
      <c r="D744" s="165"/>
      <c r="E744" s="165"/>
      <c r="F744" s="165"/>
      <c r="G744" s="165"/>
      <c r="H744" s="165"/>
      <c r="I744" s="165"/>
    </row>
    <row r="745" spans="1:9" ht="21.9" customHeight="1">
      <c r="A745" s="165"/>
      <c r="B745" s="165"/>
      <c r="C745" s="165"/>
      <c r="D745" s="165"/>
      <c r="E745" s="165"/>
      <c r="F745" s="165"/>
      <c r="G745" s="165"/>
      <c r="H745" s="165"/>
      <c r="I745" s="165"/>
    </row>
    <row r="746" spans="1:9" ht="21.9" customHeight="1">
      <c r="A746" s="165"/>
      <c r="B746" s="165"/>
      <c r="C746" s="165"/>
      <c r="D746" s="165"/>
      <c r="E746" s="165"/>
      <c r="F746" s="165"/>
      <c r="G746" s="165"/>
      <c r="H746" s="165"/>
      <c r="I746" s="165"/>
    </row>
    <row r="747" spans="1:9" ht="21.9" customHeight="1">
      <c r="A747" s="165"/>
      <c r="B747" s="165"/>
      <c r="C747" s="165"/>
      <c r="D747" s="165"/>
      <c r="E747" s="165"/>
      <c r="F747" s="165"/>
      <c r="G747" s="165"/>
      <c r="H747" s="165"/>
      <c r="I747" s="165"/>
    </row>
    <row r="748" spans="1:9" ht="21.9" customHeight="1">
      <c r="A748" s="165"/>
      <c r="B748" s="165"/>
      <c r="C748" s="165"/>
      <c r="D748" s="165"/>
      <c r="E748" s="165"/>
      <c r="F748" s="165"/>
      <c r="G748" s="165"/>
      <c r="H748" s="165"/>
      <c r="I748" s="165"/>
    </row>
    <row r="749" spans="1:9" ht="21.9" customHeight="1">
      <c r="A749" s="165"/>
      <c r="B749" s="165"/>
      <c r="C749" s="165"/>
      <c r="D749" s="165"/>
      <c r="E749" s="165"/>
      <c r="F749" s="165"/>
      <c r="G749" s="165"/>
      <c r="H749" s="165"/>
      <c r="I749" s="165"/>
    </row>
    <row r="750" spans="1:9" ht="21.9" customHeight="1">
      <c r="A750" s="165"/>
      <c r="B750" s="165"/>
      <c r="C750" s="165"/>
      <c r="D750" s="165"/>
      <c r="E750" s="165"/>
      <c r="F750" s="165"/>
      <c r="G750" s="165"/>
      <c r="H750" s="165"/>
      <c r="I750" s="165"/>
    </row>
    <row r="751" spans="1:9" ht="21.9" customHeight="1">
      <c r="A751" s="165"/>
      <c r="B751" s="165"/>
      <c r="C751" s="165"/>
      <c r="D751" s="165"/>
      <c r="E751" s="165"/>
      <c r="F751" s="165"/>
      <c r="G751" s="165"/>
      <c r="H751" s="165"/>
      <c r="I751" s="165"/>
    </row>
    <row r="752" spans="1:9" ht="21.9" customHeight="1">
      <c r="A752" s="165"/>
      <c r="B752" s="165"/>
      <c r="C752" s="165"/>
      <c r="D752" s="165"/>
      <c r="E752" s="165"/>
      <c r="F752" s="165"/>
      <c r="G752" s="165"/>
      <c r="H752" s="165"/>
      <c r="I752" s="165"/>
    </row>
    <row r="753" spans="1:9" ht="21.9" customHeight="1">
      <c r="A753" s="165"/>
      <c r="B753" s="165"/>
      <c r="C753" s="165"/>
      <c r="D753" s="165"/>
      <c r="E753" s="165"/>
      <c r="F753" s="165"/>
      <c r="G753" s="165"/>
      <c r="H753" s="165"/>
      <c r="I753" s="165"/>
    </row>
    <row r="754" spans="1:9" ht="21.9" customHeight="1">
      <c r="A754" s="165"/>
      <c r="B754" s="165"/>
      <c r="C754" s="165"/>
      <c r="D754" s="165"/>
      <c r="E754" s="165"/>
      <c r="F754" s="165"/>
      <c r="G754" s="165"/>
      <c r="H754" s="165"/>
      <c r="I754" s="165"/>
    </row>
    <row r="755" spans="1:9" ht="21.9" customHeight="1">
      <c r="A755" s="165"/>
      <c r="B755" s="165"/>
      <c r="C755" s="165"/>
      <c r="D755" s="165"/>
      <c r="E755" s="165"/>
      <c r="F755" s="165"/>
      <c r="G755" s="165"/>
      <c r="H755" s="165"/>
      <c r="I755" s="165"/>
    </row>
    <row r="756" spans="1:9" ht="21.9" customHeight="1">
      <c r="A756" s="165"/>
      <c r="B756" s="165"/>
      <c r="C756" s="165"/>
      <c r="D756" s="165"/>
      <c r="E756" s="165"/>
      <c r="F756" s="165"/>
      <c r="G756" s="165"/>
      <c r="H756" s="165"/>
      <c r="I756" s="165"/>
    </row>
    <row r="757" spans="1:9" ht="21.9" customHeight="1">
      <c r="A757" s="165"/>
      <c r="B757" s="165"/>
      <c r="C757" s="165"/>
      <c r="D757" s="165"/>
      <c r="E757" s="165"/>
      <c r="F757" s="165"/>
      <c r="G757" s="165"/>
      <c r="H757" s="165"/>
      <c r="I757" s="165"/>
    </row>
    <row r="758" spans="1:9" ht="21.9" customHeight="1">
      <c r="A758" s="165"/>
      <c r="B758" s="165"/>
      <c r="C758" s="165"/>
      <c r="D758" s="165"/>
      <c r="E758" s="165"/>
      <c r="F758" s="165"/>
      <c r="G758" s="165"/>
      <c r="H758" s="165"/>
      <c r="I758" s="165"/>
    </row>
    <row r="759" spans="1:9" ht="21.9" customHeight="1">
      <c r="A759" s="165"/>
      <c r="B759" s="165"/>
      <c r="C759" s="165"/>
      <c r="D759" s="165"/>
      <c r="E759" s="165"/>
      <c r="F759" s="165"/>
      <c r="G759" s="165"/>
      <c r="H759" s="165"/>
      <c r="I759" s="165"/>
    </row>
    <row r="760" spans="1:9" ht="21.9" customHeight="1">
      <c r="A760" s="165"/>
      <c r="B760" s="165"/>
      <c r="C760" s="165"/>
      <c r="D760" s="165"/>
      <c r="E760" s="165"/>
      <c r="F760" s="165"/>
      <c r="G760" s="165"/>
      <c r="H760" s="165"/>
      <c r="I760" s="165"/>
    </row>
    <row r="761" spans="1:9" ht="21.9" customHeight="1">
      <c r="A761" s="165"/>
      <c r="B761" s="165"/>
      <c r="C761" s="165"/>
      <c r="D761" s="165"/>
      <c r="E761" s="165"/>
      <c r="F761" s="165"/>
      <c r="G761" s="165"/>
      <c r="H761" s="165"/>
      <c r="I761" s="165"/>
    </row>
    <row r="762" spans="1:9" ht="21.9" customHeight="1">
      <c r="A762" s="165"/>
      <c r="B762" s="165"/>
      <c r="C762" s="165"/>
      <c r="D762" s="165"/>
      <c r="E762" s="165"/>
      <c r="F762" s="165"/>
      <c r="G762" s="165"/>
      <c r="H762" s="165"/>
      <c r="I762" s="165"/>
    </row>
    <row r="763" spans="1:9" ht="21.9" customHeight="1">
      <c r="A763" s="165"/>
      <c r="B763" s="165"/>
      <c r="C763" s="165"/>
      <c r="D763" s="165"/>
      <c r="E763" s="165"/>
      <c r="F763" s="165"/>
      <c r="G763" s="165"/>
      <c r="H763" s="165"/>
      <c r="I763" s="165"/>
    </row>
    <row r="764" spans="1:9" ht="21.9" customHeight="1">
      <c r="A764" s="165"/>
      <c r="B764" s="165"/>
      <c r="C764" s="165"/>
      <c r="D764" s="165"/>
      <c r="E764" s="165"/>
      <c r="F764" s="165"/>
      <c r="G764" s="165"/>
      <c r="H764" s="165"/>
      <c r="I764" s="165"/>
    </row>
    <row r="765" spans="1:9" ht="21.9" customHeight="1">
      <c r="A765" s="165"/>
      <c r="B765" s="165"/>
      <c r="C765" s="165"/>
      <c r="D765" s="165"/>
      <c r="E765" s="165"/>
      <c r="F765" s="165"/>
      <c r="G765" s="165"/>
      <c r="H765" s="165"/>
      <c r="I765" s="165"/>
    </row>
    <row r="766" spans="1:9" ht="21.9" customHeight="1">
      <c r="A766" s="165"/>
      <c r="B766" s="165"/>
      <c r="C766" s="165"/>
      <c r="D766" s="165"/>
      <c r="E766" s="165"/>
      <c r="F766" s="165"/>
      <c r="G766" s="165"/>
      <c r="H766" s="165"/>
      <c r="I766" s="165"/>
    </row>
    <row r="767" spans="1:9" ht="21.9" customHeight="1">
      <c r="A767" s="165"/>
      <c r="B767" s="165"/>
      <c r="C767" s="165"/>
      <c r="D767" s="165"/>
      <c r="E767" s="165"/>
      <c r="F767" s="165"/>
      <c r="G767" s="165"/>
      <c r="H767" s="165"/>
      <c r="I767" s="165"/>
    </row>
    <row r="768" spans="1:9" ht="21.9" customHeight="1">
      <c r="A768" s="165"/>
      <c r="B768" s="165"/>
      <c r="C768" s="165"/>
      <c r="D768" s="165"/>
      <c r="E768" s="165"/>
      <c r="F768" s="165"/>
      <c r="G768" s="165"/>
      <c r="H768" s="165"/>
      <c r="I768" s="165"/>
    </row>
    <row r="769" spans="1:9" ht="21.9" customHeight="1">
      <c r="A769" s="165"/>
      <c r="B769" s="165"/>
      <c r="C769" s="165"/>
      <c r="D769" s="165"/>
      <c r="E769" s="165"/>
      <c r="F769" s="165"/>
      <c r="G769" s="165"/>
      <c r="H769" s="165"/>
      <c r="I769" s="165"/>
    </row>
    <row r="770" spans="1:9" ht="21.9" customHeight="1">
      <c r="A770" s="165"/>
      <c r="B770" s="165"/>
      <c r="C770" s="165"/>
      <c r="D770" s="165"/>
      <c r="E770" s="165"/>
      <c r="F770" s="165"/>
      <c r="G770" s="165"/>
      <c r="H770" s="165"/>
      <c r="I770" s="165"/>
    </row>
    <row r="771" spans="1:9" ht="21.9" customHeight="1">
      <c r="A771" s="165"/>
      <c r="B771" s="165"/>
      <c r="C771" s="165"/>
      <c r="D771" s="165"/>
      <c r="E771" s="165"/>
      <c r="F771" s="165"/>
      <c r="G771" s="165"/>
      <c r="H771" s="165"/>
      <c r="I771" s="165"/>
    </row>
    <row r="772" spans="1:9" ht="21.9" customHeight="1">
      <c r="A772" s="165"/>
      <c r="B772" s="165"/>
      <c r="C772" s="165"/>
      <c r="D772" s="165"/>
      <c r="E772" s="165"/>
      <c r="F772" s="165"/>
      <c r="G772" s="165"/>
      <c r="H772" s="165"/>
      <c r="I772" s="165"/>
    </row>
    <row r="773" spans="1:9" ht="21.9" customHeight="1">
      <c r="A773" s="165"/>
      <c r="B773" s="165"/>
      <c r="C773" s="165"/>
      <c r="D773" s="165"/>
      <c r="E773" s="165"/>
      <c r="F773" s="165"/>
      <c r="G773" s="165"/>
      <c r="H773" s="165"/>
      <c r="I773" s="165"/>
    </row>
    <row r="774" spans="1:9" ht="21.9" customHeight="1">
      <c r="A774" s="165"/>
      <c r="B774" s="165"/>
      <c r="C774" s="165"/>
      <c r="D774" s="165"/>
      <c r="E774" s="165"/>
      <c r="F774" s="165"/>
      <c r="G774" s="165"/>
      <c r="H774" s="165"/>
      <c r="I774" s="165"/>
    </row>
    <row r="775" spans="1:9" ht="21.9" customHeight="1">
      <c r="A775" s="165"/>
      <c r="B775" s="165"/>
      <c r="C775" s="165"/>
      <c r="D775" s="165"/>
      <c r="E775" s="165"/>
      <c r="F775" s="165"/>
      <c r="G775" s="165"/>
      <c r="H775" s="165"/>
      <c r="I775" s="165"/>
    </row>
    <row r="776" spans="1:9" ht="21.9" customHeight="1">
      <c r="A776" s="165"/>
      <c r="B776" s="165"/>
      <c r="C776" s="165"/>
      <c r="D776" s="165"/>
      <c r="E776" s="165"/>
      <c r="F776" s="165"/>
      <c r="G776" s="165"/>
      <c r="H776" s="165"/>
      <c r="I776" s="165"/>
    </row>
    <row r="777" spans="1:9" ht="21.9" customHeight="1">
      <c r="A777" s="165"/>
      <c r="B777" s="165"/>
      <c r="C777" s="165"/>
      <c r="D777" s="165"/>
      <c r="E777" s="165"/>
      <c r="F777" s="165"/>
      <c r="G777" s="165"/>
      <c r="H777" s="165"/>
      <c r="I777" s="165"/>
    </row>
    <row r="778" spans="1:9" ht="21.9" customHeight="1">
      <c r="A778" s="165"/>
      <c r="B778" s="165"/>
      <c r="C778" s="165"/>
      <c r="D778" s="165"/>
      <c r="E778" s="165"/>
      <c r="F778" s="165"/>
      <c r="G778" s="165"/>
      <c r="H778" s="165"/>
      <c r="I778" s="165"/>
    </row>
    <row r="779" spans="1:9" ht="21.9" customHeight="1">
      <c r="A779" s="165"/>
      <c r="B779" s="165"/>
      <c r="C779" s="165"/>
      <c r="D779" s="165"/>
      <c r="E779" s="165"/>
      <c r="F779" s="165"/>
      <c r="G779" s="165"/>
      <c r="H779" s="165"/>
      <c r="I779" s="165"/>
    </row>
    <row r="780" spans="1:9" ht="21.9" customHeight="1">
      <c r="A780" s="165"/>
      <c r="B780" s="165"/>
      <c r="C780" s="165"/>
      <c r="D780" s="165"/>
      <c r="E780" s="165"/>
      <c r="F780" s="165"/>
      <c r="G780" s="165"/>
      <c r="H780" s="165"/>
      <c r="I780" s="165"/>
    </row>
    <row r="781" spans="1:9" ht="21.9" customHeight="1">
      <c r="A781" s="165"/>
      <c r="B781" s="165"/>
      <c r="C781" s="165"/>
      <c r="D781" s="165"/>
      <c r="E781" s="165"/>
      <c r="F781" s="165"/>
      <c r="G781" s="165"/>
      <c r="H781" s="165"/>
      <c r="I781" s="165"/>
    </row>
    <row r="782" spans="1:9" ht="21.9" customHeight="1">
      <c r="A782" s="165"/>
      <c r="B782" s="165"/>
      <c r="C782" s="165"/>
      <c r="D782" s="165"/>
      <c r="E782" s="165"/>
      <c r="F782" s="165"/>
      <c r="G782" s="165"/>
      <c r="H782" s="165"/>
      <c r="I782" s="165"/>
    </row>
    <row r="783" spans="1:9" ht="21.9" customHeight="1">
      <c r="A783" s="165"/>
      <c r="B783" s="165"/>
      <c r="C783" s="165"/>
      <c r="D783" s="165"/>
      <c r="E783" s="165"/>
      <c r="F783" s="165"/>
      <c r="G783" s="165"/>
      <c r="H783" s="165"/>
      <c r="I783" s="165"/>
    </row>
    <row r="784" spans="1:9" ht="21.9" customHeight="1">
      <c r="A784" s="165"/>
      <c r="B784" s="165"/>
      <c r="C784" s="165"/>
      <c r="D784" s="165"/>
      <c r="E784" s="165"/>
      <c r="F784" s="165"/>
      <c r="G784" s="165"/>
      <c r="H784" s="165"/>
      <c r="I784" s="165"/>
    </row>
    <row r="785" spans="1:9" ht="21.9" customHeight="1">
      <c r="A785" s="165"/>
      <c r="B785" s="165"/>
      <c r="C785" s="165"/>
      <c r="D785" s="165"/>
      <c r="E785" s="165"/>
      <c r="F785" s="165"/>
      <c r="G785" s="165"/>
      <c r="H785" s="165"/>
      <c r="I785" s="165"/>
    </row>
    <row r="786" spans="1:9" ht="21.9" customHeight="1">
      <c r="A786" s="165"/>
      <c r="B786" s="165"/>
      <c r="C786" s="165"/>
      <c r="D786" s="165"/>
      <c r="E786" s="165"/>
      <c r="F786" s="165"/>
      <c r="G786" s="165"/>
      <c r="H786" s="165"/>
      <c r="I786" s="165"/>
    </row>
    <row r="787" spans="1:9" ht="21.9" customHeight="1">
      <c r="A787" s="165"/>
      <c r="B787" s="165"/>
      <c r="C787" s="165"/>
      <c r="D787" s="165"/>
      <c r="E787" s="165"/>
      <c r="F787" s="165"/>
      <c r="G787" s="165"/>
      <c r="H787" s="165"/>
      <c r="I787" s="165"/>
    </row>
    <row r="788" spans="1:9" ht="21.9" customHeight="1">
      <c r="A788" s="165"/>
      <c r="B788" s="165"/>
      <c r="C788" s="165"/>
      <c r="D788" s="165"/>
      <c r="E788" s="165"/>
      <c r="F788" s="165"/>
      <c r="G788" s="165"/>
      <c r="H788" s="165"/>
      <c r="I788" s="165"/>
    </row>
    <row r="789" spans="1:9" ht="21.9" customHeight="1">
      <c r="A789" s="165"/>
      <c r="B789" s="165"/>
      <c r="C789" s="165"/>
      <c r="D789" s="165"/>
      <c r="E789" s="165"/>
      <c r="F789" s="165"/>
      <c r="G789" s="165"/>
      <c r="H789" s="165"/>
      <c r="I789" s="165"/>
    </row>
    <row r="790" spans="1:9" ht="21.9" customHeight="1">
      <c r="A790" s="165"/>
      <c r="B790" s="165"/>
      <c r="C790" s="165"/>
      <c r="D790" s="165"/>
      <c r="E790" s="165"/>
      <c r="F790" s="165"/>
      <c r="G790" s="165"/>
      <c r="H790" s="165"/>
      <c r="I790" s="165"/>
    </row>
    <row r="791" spans="1:9" ht="21.9" customHeight="1">
      <c r="A791" s="165"/>
      <c r="B791" s="165"/>
      <c r="C791" s="165"/>
      <c r="D791" s="165"/>
      <c r="E791" s="165"/>
      <c r="F791" s="165"/>
      <c r="G791" s="165"/>
      <c r="H791" s="165"/>
      <c r="I791" s="165"/>
    </row>
    <row r="792" spans="1:9" ht="21.9" customHeight="1">
      <c r="A792" s="165"/>
      <c r="B792" s="165"/>
      <c r="C792" s="165"/>
      <c r="D792" s="165"/>
      <c r="E792" s="165"/>
      <c r="F792" s="165"/>
      <c r="G792" s="165"/>
      <c r="H792" s="165"/>
      <c r="I792" s="165"/>
    </row>
    <row r="793" spans="1:9" ht="21.9" customHeight="1">
      <c r="A793" s="165"/>
      <c r="B793" s="165"/>
      <c r="C793" s="165"/>
      <c r="D793" s="165"/>
      <c r="E793" s="165"/>
      <c r="F793" s="165"/>
      <c r="G793" s="165"/>
      <c r="H793" s="165"/>
      <c r="I793" s="165"/>
    </row>
    <row r="794" spans="1:9" ht="21.9" customHeight="1">
      <c r="A794" s="165"/>
      <c r="B794" s="165"/>
      <c r="C794" s="165"/>
      <c r="D794" s="165"/>
      <c r="E794" s="165"/>
      <c r="F794" s="165"/>
      <c r="G794" s="165"/>
      <c r="H794" s="165"/>
      <c r="I794" s="165"/>
    </row>
    <row r="795" spans="1:9" ht="21.9" customHeight="1">
      <c r="A795" s="165"/>
      <c r="B795" s="165"/>
      <c r="C795" s="165"/>
      <c r="D795" s="165"/>
      <c r="E795" s="165"/>
      <c r="F795" s="165"/>
      <c r="G795" s="165"/>
      <c r="H795" s="165"/>
      <c r="I795" s="165"/>
    </row>
    <row r="796" spans="1:9" ht="21.9" customHeight="1">
      <c r="A796" s="165"/>
      <c r="B796" s="165"/>
      <c r="C796" s="165"/>
      <c r="D796" s="165"/>
      <c r="E796" s="165"/>
      <c r="F796" s="165"/>
      <c r="G796" s="165"/>
      <c r="H796" s="165"/>
      <c r="I796" s="165"/>
    </row>
    <row r="797" spans="1:9" ht="21.9" customHeight="1">
      <c r="A797" s="165"/>
      <c r="B797" s="165"/>
      <c r="C797" s="165"/>
      <c r="D797" s="165"/>
      <c r="E797" s="165"/>
      <c r="F797" s="165"/>
      <c r="G797" s="165"/>
      <c r="H797" s="165"/>
      <c r="I797" s="165"/>
    </row>
    <row r="798" spans="1:9" ht="21.9" customHeight="1">
      <c r="A798" s="165"/>
      <c r="B798" s="165"/>
      <c r="C798" s="165"/>
      <c r="D798" s="165"/>
      <c r="E798" s="165"/>
      <c r="F798" s="165"/>
      <c r="G798" s="165"/>
      <c r="H798" s="165"/>
      <c r="I798" s="165"/>
    </row>
    <row r="799" spans="1:9" ht="21.9" customHeight="1">
      <c r="A799" s="165"/>
      <c r="B799" s="165"/>
      <c r="C799" s="165"/>
      <c r="D799" s="165"/>
      <c r="E799" s="165"/>
      <c r="F799" s="165"/>
      <c r="G799" s="165"/>
      <c r="H799" s="165"/>
      <c r="I799" s="165"/>
    </row>
    <row r="800" spans="1:9" ht="21.9" customHeight="1">
      <c r="A800" s="165"/>
      <c r="B800" s="165"/>
      <c r="C800" s="165"/>
      <c r="D800" s="165"/>
      <c r="E800" s="165"/>
      <c r="F800" s="165"/>
      <c r="G800" s="165"/>
      <c r="H800" s="165"/>
      <c r="I800" s="165"/>
    </row>
    <row r="801" spans="1:9" ht="21.9" customHeight="1">
      <c r="A801" s="165"/>
      <c r="B801" s="165"/>
      <c r="C801" s="165"/>
      <c r="D801" s="165"/>
      <c r="E801" s="165"/>
      <c r="F801" s="165"/>
      <c r="G801" s="165"/>
      <c r="H801" s="165"/>
      <c r="I801" s="165"/>
    </row>
    <row r="802" spans="1:9" ht="21.9" customHeight="1">
      <c r="A802" s="165"/>
      <c r="B802" s="165"/>
      <c r="C802" s="165"/>
      <c r="D802" s="165"/>
      <c r="E802" s="165"/>
      <c r="F802" s="165"/>
      <c r="G802" s="165"/>
      <c r="H802" s="165"/>
      <c r="I802" s="165"/>
    </row>
    <row r="803" spans="1:9" ht="21.9" customHeight="1">
      <c r="A803" s="165"/>
      <c r="B803" s="165"/>
      <c r="C803" s="165"/>
      <c r="D803" s="165"/>
      <c r="E803" s="165"/>
      <c r="F803" s="165"/>
      <c r="G803" s="165"/>
      <c r="H803" s="165"/>
      <c r="I803" s="165"/>
    </row>
    <row r="804" spans="1:9" ht="21.9" customHeight="1">
      <c r="A804" s="165"/>
      <c r="B804" s="165"/>
      <c r="C804" s="165"/>
      <c r="D804" s="165"/>
      <c r="E804" s="165"/>
      <c r="F804" s="165"/>
      <c r="G804" s="165"/>
      <c r="H804" s="165"/>
      <c r="I804" s="165"/>
    </row>
    <row r="805" spans="1:9" ht="21.9" customHeight="1">
      <c r="A805" s="165"/>
      <c r="B805" s="165"/>
      <c r="C805" s="165"/>
      <c r="D805" s="165"/>
      <c r="E805" s="165"/>
      <c r="F805" s="165"/>
      <c r="G805" s="165"/>
      <c r="H805" s="165"/>
      <c r="I805" s="165"/>
    </row>
    <row r="806" spans="1:9" ht="21.9" customHeight="1">
      <c r="A806" s="165"/>
      <c r="B806" s="165"/>
      <c r="C806" s="165"/>
      <c r="D806" s="165"/>
      <c r="E806" s="165"/>
      <c r="F806" s="165"/>
      <c r="G806" s="165"/>
      <c r="H806" s="165"/>
      <c r="I806" s="165"/>
    </row>
    <row r="807" spans="1:9" ht="21.9" customHeight="1">
      <c r="A807" s="165"/>
      <c r="B807" s="165"/>
      <c r="C807" s="165"/>
      <c r="D807" s="165"/>
      <c r="E807" s="165"/>
      <c r="F807" s="165"/>
      <c r="G807" s="165"/>
      <c r="H807" s="165"/>
      <c r="I807" s="165"/>
    </row>
  </sheetData>
  <mergeCells count="17">
    <mergeCell ref="P11:Z11"/>
    <mergeCell ref="P12:Z12"/>
    <mergeCell ref="A11:A13"/>
    <mergeCell ref="K11:N11"/>
    <mergeCell ref="O11:O13"/>
    <mergeCell ref="H12:H13"/>
    <mergeCell ref="I12:I13"/>
    <mergeCell ref="B11:I11"/>
    <mergeCell ref="A2:B2"/>
    <mergeCell ref="A3:B3"/>
    <mergeCell ref="J11:J13"/>
    <mergeCell ref="B12:B13"/>
    <mergeCell ref="C12:C13"/>
    <mergeCell ref="D12:D13"/>
    <mergeCell ref="E12:E13"/>
    <mergeCell ref="F12:F13"/>
    <mergeCell ref="G12:G13"/>
  </mergeCells>
  <phoneticPr fontId="7" type="noConversion"/>
  <pageMargins left="0.65" right="0.28999999999999998" top="0.78740157480314965" bottom="0.45" header="0.19685039370078741" footer="0.19685039370078741"/>
  <pageSetup paperSize="9" scale="62" orientation="landscape" horizontalDpi="200" verticalDpi="2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76806" r:id="rId4">
          <objectPr defaultSize="0" autoPict="0" r:id="rId5">
            <anchor moveWithCells="1" sizeWithCells="1">
              <from>
                <xdr:col>4</xdr:col>
                <xdr:colOff>586740</xdr:colOff>
                <xdr:row>3</xdr:row>
                <xdr:rowOff>152400</xdr:rowOff>
              </from>
              <to>
                <xdr:col>7</xdr:col>
                <xdr:colOff>533400</xdr:colOff>
                <xdr:row>9</xdr:row>
                <xdr:rowOff>30480</xdr:rowOff>
              </to>
            </anchor>
          </objectPr>
        </oleObject>
      </mc:Choice>
      <mc:Fallback>
        <oleObject progId="AutoCAD.Drawing.16" shapeId="76806" r:id="rId4"/>
      </mc:Fallback>
    </mc:AlternateContent>
    <mc:AlternateContent xmlns:mc="http://schemas.openxmlformats.org/markup-compatibility/2006">
      <mc:Choice Requires="x14">
        <oleObject progId="AutoCAD.Drawing.16" shapeId="76803" r:id="rId6">
          <objectPr defaultSize="0" autoPict="0" r:id="rId7">
            <anchor moveWithCells="1" sizeWithCells="1">
              <from>
                <xdr:col>0</xdr:col>
                <xdr:colOff>571500</xdr:colOff>
                <xdr:row>3</xdr:row>
                <xdr:rowOff>121920</xdr:rowOff>
              </from>
              <to>
                <xdr:col>3</xdr:col>
                <xdr:colOff>419100</xdr:colOff>
                <xdr:row>8</xdr:row>
                <xdr:rowOff>190500</xdr:rowOff>
              </to>
            </anchor>
          </objectPr>
        </oleObject>
      </mc:Choice>
      <mc:Fallback>
        <oleObject progId="AutoCAD.Drawing.16" shapeId="76803" r:id="rId6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Y515"/>
  <sheetViews>
    <sheetView zoomScale="75" workbookViewId="0">
      <selection activeCell="O8" sqref="O8"/>
    </sheetView>
  </sheetViews>
  <sheetFormatPr defaultColWidth="9" defaultRowHeight="21.9" customHeight="1"/>
  <cols>
    <col min="1" max="1" width="10.5" style="18" customWidth="1"/>
    <col min="2" max="6" width="11.09765625" style="19" customWidth="1"/>
    <col min="7" max="7" width="11.09765625" style="2" customWidth="1"/>
    <col min="8" max="8" width="11.09765625" style="173" customWidth="1"/>
    <col min="9" max="9" width="5.59765625" style="1" customWidth="1"/>
    <col min="10" max="10" width="7.09765625" style="559" customWidth="1"/>
    <col min="11" max="11" width="7.09765625" style="275" customWidth="1"/>
    <col min="12" max="12" width="7.09765625" style="235" customWidth="1"/>
    <col min="13" max="13" width="8.09765625" style="46" customWidth="1"/>
    <col min="14" max="14" width="8.09765625" style="7" customWidth="1"/>
    <col min="15" max="25" width="7.59765625" style="7" customWidth="1"/>
    <col min="26" max="16384" width="9" style="1"/>
  </cols>
  <sheetData>
    <row r="1" spans="1:25" ht="21.9" customHeight="1">
      <c r="A1" s="29"/>
      <c r="B1" s="21"/>
      <c r="C1" s="22"/>
      <c r="D1" s="22"/>
      <c r="E1" s="22"/>
      <c r="H1" s="167"/>
    </row>
    <row r="2" spans="1:25" ht="21.9" customHeight="1">
      <c r="A2" s="999" t="s">
        <v>179</v>
      </c>
      <c r="B2" s="999"/>
      <c r="C2" s="22"/>
      <c r="D2" s="22"/>
      <c r="E2" s="22"/>
      <c r="H2" s="167"/>
    </row>
    <row r="3" spans="1:25" ht="21.9" customHeight="1">
      <c r="A3" s="999" t="s">
        <v>180</v>
      </c>
      <c r="B3" s="999"/>
      <c r="C3" s="22"/>
      <c r="D3" s="22"/>
      <c r="E3" s="22"/>
      <c r="H3" s="167"/>
    </row>
    <row r="4" spans="1:25" ht="21.9" customHeight="1">
      <c r="A4" s="168"/>
      <c r="B4" s="22"/>
      <c r="C4" s="22"/>
      <c r="D4" s="22"/>
      <c r="E4" s="22"/>
      <c r="H4" s="167"/>
    </row>
    <row r="5" spans="1:25" ht="21.9" customHeight="1">
      <c r="A5" s="168"/>
      <c r="B5" s="22"/>
      <c r="C5" s="22"/>
      <c r="D5" s="22"/>
      <c r="E5" s="22"/>
      <c r="H5" s="167"/>
    </row>
    <row r="6" spans="1:25" ht="21.9" customHeight="1">
      <c r="A6" s="169"/>
      <c r="B6" s="17"/>
      <c r="C6" s="17"/>
      <c r="D6" s="17"/>
      <c r="E6" s="17"/>
      <c r="F6" s="16"/>
      <c r="G6" s="16"/>
      <c r="H6" s="167"/>
    </row>
    <row r="7" spans="1:25" ht="21.9" customHeight="1">
      <c r="A7" s="169"/>
      <c r="B7" s="17"/>
      <c r="C7" s="17"/>
      <c r="D7" s="17"/>
      <c r="E7" s="17"/>
      <c r="F7" s="16"/>
      <c r="G7" s="16"/>
      <c r="H7" s="167"/>
    </row>
    <row r="8" spans="1:25" ht="21.75" customHeight="1">
      <c r="A8" s="169"/>
      <c r="B8" s="17"/>
      <c r="C8" s="17"/>
      <c r="D8" s="17"/>
      <c r="E8" s="17"/>
      <c r="F8" s="16"/>
      <c r="G8" s="16"/>
      <c r="H8" s="167"/>
    </row>
    <row r="9" spans="1:25" ht="21.75" customHeight="1">
      <c r="A9" s="169"/>
      <c r="B9" s="17"/>
      <c r="C9" s="17"/>
      <c r="D9" s="17"/>
      <c r="E9" s="17"/>
      <c r="F9" s="16"/>
      <c r="G9" s="16"/>
      <c r="H9" s="167"/>
    </row>
    <row r="10" spans="1:25" ht="21.75" customHeight="1">
      <c r="A10" s="169"/>
      <c r="B10" s="17"/>
      <c r="C10" s="17"/>
      <c r="D10" s="17"/>
      <c r="E10" s="17"/>
      <c r="F10" s="16"/>
      <c r="G10" s="16"/>
      <c r="H10" s="167"/>
    </row>
    <row r="11" spans="1:25" ht="21.9" customHeight="1">
      <c r="A11" s="1055" t="s">
        <v>3884</v>
      </c>
      <c r="B11" s="1009" t="s">
        <v>3660</v>
      </c>
      <c r="C11" s="1010"/>
      <c r="D11" s="1010"/>
      <c r="E11" s="1010"/>
      <c r="F11" s="1010"/>
      <c r="G11" s="1010"/>
      <c r="H11" s="1011"/>
      <c r="I11" s="998" t="s">
        <v>606</v>
      </c>
      <c r="J11" s="1052" t="s">
        <v>5074</v>
      </c>
      <c r="K11" s="1053"/>
      <c r="L11" s="1053"/>
      <c r="M11" s="1054"/>
      <c r="N11" s="1060" t="s">
        <v>5051</v>
      </c>
      <c r="O11" s="1062" t="s">
        <v>5052</v>
      </c>
      <c r="P11" s="1063"/>
      <c r="Q11" s="1063"/>
      <c r="R11" s="1063"/>
      <c r="S11" s="1063"/>
      <c r="T11" s="1063"/>
      <c r="U11" s="1063"/>
      <c r="V11" s="1063"/>
      <c r="W11" s="1063"/>
      <c r="X11" s="1063"/>
      <c r="Y11" s="1064"/>
    </row>
    <row r="12" spans="1:25" ht="15" customHeight="1">
      <c r="A12" s="1056"/>
      <c r="B12" s="1007" t="s">
        <v>588</v>
      </c>
      <c r="C12" s="1007" t="s">
        <v>589</v>
      </c>
      <c r="D12" s="1007" t="s">
        <v>596</v>
      </c>
      <c r="E12" s="1007" t="s">
        <v>438</v>
      </c>
      <c r="F12" s="1007" t="s">
        <v>590</v>
      </c>
      <c r="G12" s="1007" t="s">
        <v>591</v>
      </c>
      <c r="H12" s="1007" t="s">
        <v>2881</v>
      </c>
      <c r="I12" s="998"/>
      <c r="J12" s="560" t="s">
        <v>1450</v>
      </c>
      <c r="K12" s="225" t="s">
        <v>5075</v>
      </c>
      <c r="L12" s="225" t="s">
        <v>607</v>
      </c>
      <c r="M12" s="104" t="s">
        <v>608</v>
      </c>
      <c r="N12" s="1014"/>
      <c r="O12" s="1065" t="s">
        <v>475</v>
      </c>
      <c r="P12" s="1066"/>
      <c r="Q12" s="1066"/>
      <c r="R12" s="1066"/>
      <c r="S12" s="1066"/>
      <c r="T12" s="1066"/>
      <c r="U12" s="1066"/>
      <c r="V12" s="1066"/>
      <c r="W12" s="1066"/>
      <c r="X12" s="1066"/>
      <c r="Y12" s="1067"/>
    </row>
    <row r="13" spans="1:25" s="10" customFormat="1" ht="15" customHeight="1">
      <c r="A13" s="1057"/>
      <c r="B13" s="1007"/>
      <c r="C13" s="1007"/>
      <c r="D13" s="1007"/>
      <c r="E13" s="1007"/>
      <c r="F13" s="1007"/>
      <c r="G13" s="1007"/>
      <c r="H13" s="1007"/>
      <c r="I13" s="998"/>
      <c r="J13" s="561" t="s">
        <v>5076</v>
      </c>
      <c r="K13" s="265" t="s">
        <v>5077</v>
      </c>
      <c r="L13" s="265" t="s">
        <v>609</v>
      </c>
      <c r="M13" s="105" t="s">
        <v>474</v>
      </c>
      <c r="N13" s="1014"/>
      <c r="O13" s="200" t="s">
        <v>476</v>
      </c>
      <c r="P13" s="200" t="s">
        <v>477</v>
      </c>
      <c r="Q13" s="201" t="s">
        <v>5045</v>
      </c>
      <c r="R13" s="201" t="s">
        <v>3831</v>
      </c>
      <c r="S13" s="201" t="s">
        <v>5046</v>
      </c>
      <c r="T13" s="201" t="s">
        <v>2202</v>
      </c>
      <c r="U13" s="201" t="s">
        <v>3924</v>
      </c>
      <c r="V13" s="201" t="s">
        <v>5047</v>
      </c>
      <c r="W13" s="201" t="s">
        <v>5048</v>
      </c>
      <c r="X13" s="202" t="s">
        <v>5049</v>
      </c>
      <c r="Y13" s="202" t="s">
        <v>5050</v>
      </c>
    </row>
    <row r="14" spans="1:25" ht="21.9" customHeight="1">
      <c r="A14" s="130" t="s">
        <v>181</v>
      </c>
      <c r="B14" s="131" t="s">
        <v>182</v>
      </c>
      <c r="C14" s="131" t="s">
        <v>183</v>
      </c>
      <c r="D14" s="131" t="s">
        <v>184</v>
      </c>
      <c r="E14" s="131" t="s">
        <v>185</v>
      </c>
      <c r="F14" s="131" t="s">
        <v>3847</v>
      </c>
      <c r="G14" s="68" t="s">
        <v>434</v>
      </c>
      <c r="H14" s="131" t="s">
        <v>435</v>
      </c>
      <c r="I14" s="131" t="s">
        <v>3064</v>
      </c>
      <c r="J14" s="562">
        <f t="shared" ref="J14:J21" si="0">K14/L14</f>
        <v>0.71328671328671334</v>
      </c>
      <c r="K14" s="276">
        <v>30.6</v>
      </c>
      <c r="L14" s="276">
        <v>42.9</v>
      </c>
      <c r="M14" s="131">
        <f t="shared" ref="M14:M21" si="1">K14*L14</f>
        <v>1312.74</v>
      </c>
      <c r="N14" s="131">
        <v>7</v>
      </c>
      <c r="O14" s="112">
        <v>2920</v>
      </c>
      <c r="P14" s="112">
        <v>3040</v>
      </c>
      <c r="Q14" s="112">
        <v>3040</v>
      </c>
      <c r="R14" s="112">
        <v>2850</v>
      </c>
      <c r="S14" s="112">
        <v>3300</v>
      </c>
      <c r="T14" s="112">
        <v>3120</v>
      </c>
      <c r="U14" s="112">
        <v>3120</v>
      </c>
      <c r="V14" s="112"/>
      <c r="W14" s="112"/>
      <c r="X14" s="112"/>
      <c r="Y14" s="112"/>
    </row>
    <row r="15" spans="1:25" ht="21.75" customHeight="1">
      <c r="A15" s="130" t="s">
        <v>258</v>
      </c>
      <c r="B15" s="131" t="s">
        <v>182</v>
      </c>
      <c r="C15" s="131" t="s">
        <v>259</v>
      </c>
      <c r="D15" s="131" t="s">
        <v>184</v>
      </c>
      <c r="E15" s="131" t="s">
        <v>185</v>
      </c>
      <c r="F15" s="131" t="s">
        <v>3847</v>
      </c>
      <c r="G15" s="68" t="s">
        <v>260</v>
      </c>
      <c r="H15" s="131" t="s">
        <v>261</v>
      </c>
      <c r="I15" s="131" t="s">
        <v>3064</v>
      </c>
      <c r="J15" s="562">
        <f t="shared" si="0"/>
        <v>0.80681818181818177</v>
      </c>
      <c r="K15" s="276">
        <v>35.5</v>
      </c>
      <c r="L15" s="276">
        <v>44</v>
      </c>
      <c r="M15" s="131">
        <f t="shared" si="1"/>
        <v>1562</v>
      </c>
      <c r="N15" s="131">
        <v>8.4</v>
      </c>
      <c r="O15" s="112">
        <v>2500</v>
      </c>
      <c r="P15" s="112">
        <v>3020</v>
      </c>
      <c r="Q15" s="112">
        <v>3020</v>
      </c>
      <c r="R15" s="112">
        <v>2810</v>
      </c>
      <c r="S15" s="112">
        <v>3100</v>
      </c>
      <c r="T15" s="112">
        <v>2920</v>
      </c>
      <c r="U15" s="112">
        <v>2920</v>
      </c>
      <c r="V15" s="112"/>
      <c r="W15" s="112"/>
      <c r="X15" s="112"/>
      <c r="Y15" s="112"/>
    </row>
    <row r="16" spans="1:25" ht="21.9" customHeight="1">
      <c r="A16" s="130" t="s">
        <v>262</v>
      </c>
      <c r="B16" s="512" t="s">
        <v>263</v>
      </c>
      <c r="C16" s="512" t="s">
        <v>264</v>
      </c>
      <c r="D16" s="512" t="s">
        <v>597</v>
      </c>
      <c r="E16" s="512" t="s">
        <v>265</v>
      </c>
      <c r="F16" s="512" t="s">
        <v>266</v>
      </c>
      <c r="G16" s="534" t="s">
        <v>267</v>
      </c>
      <c r="H16" s="512" t="s">
        <v>4583</v>
      </c>
      <c r="I16" s="512" t="s">
        <v>638</v>
      </c>
      <c r="J16" s="699">
        <f t="shared" si="0"/>
        <v>0.51348039215686281</v>
      </c>
      <c r="K16" s="708">
        <v>41.9</v>
      </c>
      <c r="L16" s="708">
        <v>81.599999999999994</v>
      </c>
      <c r="M16" s="512">
        <f t="shared" si="1"/>
        <v>3419.0399999999995</v>
      </c>
      <c r="N16" s="512">
        <v>16.399999999999999</v>
      </c>
      <c r="O16" s="532">
        <v>4000</v>
      </c>
      <c r="P16" s="532">
        <v>4170</v>
      </c>
      <c r="Q16" s="532">
        <v>4170</v>
      </c>
      <c r="R16" s="532">
        <v>3920</v>
      </c>
      <c r="S16" s="532">
        <v>5200</v>
      </c>
      <c r="T16" s="532">
        <v>4880</v>
      </c>
      <c r="U16" s="532">
        <v>4880</v>
      </c>
      <c r="V16" s="532"/>
      <c r="W16" s="532"/>
      <c r="X16" s="532"/>
      <c r="Y16" s="532"/>
    </row>
    <row r="17" spans="1:25" ht="21.9" customHeight="1">
      <c r="A17" s="130" t="s">
        <v>4584</v>
      </c>
      <c r="B17" s="512" t="s">
        <v>4585</v>
      </c>
      <c r="C17" s="512" t="s">
        <v>4942</v>
      </c>
      <c r="D17" s="512" t="s">
        <v>597</v>
      </c>
      <c r="E17" s="512" t="s">
        <v>4586</v>
      </c>
      <c r="F17" s="512" t="s">
        <v>266</v>
      </c>
      <c r="G17" s="534" t="s">
        <v>4590</v>
      </c>
      <c r="H17" s="512" t="s">
        <v>4583</v>
      </c>
      <c r="I17" s="512" t="s">
        <v>3359</v>
      </c>
      <c r="J17" s="699">
        <f t="shared" si="0"/>
        <v>0.52696078431372551</v>
      </c>
      <c r="K17" s="708">
        <v>43</v>
      </c>
      <c r="L17" s="708">
        <v>81.599999999999994</v>
      </c>
      <c r="M17" s="512">
        <f t="shared" si="1"/>
        <v>3508.7999999999997</v>
      </c>
      <c r="N17" s="512">
        <v>16.7</v>
      </c>
      <c r="O17" s="532">
        <v>3850</v>
      </c>
      <c r="P17" s="532"/>
      <c r="Q17" s="532">
        <v>4100</v>
      </c>
      <c r="R17" s="532">
        <v>3850</v>
      </c>
      <c r="S17" s="532">
        <v>5100</v>
      </c>
      <c r="T17" s="532">
        <v>4790</v>
      </c>
      <c r="U17" s="532">
        <v>4790</v>
      </c>
      <c r="V17" s="532"/>
      <c r="W17" s="532"/>
      <c r="X17" s="532"/>
      <c r="Y17" s="532"/>
    </row>
    <row r="18" spans="1:25" ht="21.9" customHeight="1">
      <c r="A18" s="130" t="s">
        <v>4587</v>
      </c>
      <c r="B18" s="131" t="s">
        <v>3021</v>
      </c>
      <c r="C18" s="131" t="s">
        <v>3022</v>
      </c>
      <c r="D18" s="131" t="s">
        <v>4687</v>
      </c>
      <c r="E18" s="131" t="s">
        <v>4688</v>
      </c>
      <c r="F18" s="131" t="s">
        <v>3526</v>
      </c>
      <c r="G18" s="68" t="s">
        <v>3527</v>
      </c>
      <c r="H18" s="131" t="s">
        <v>3528</v>
      </c>
      <c r="I18" s="131" t="s">
        <v>5020</v>
      </c>
      <c r="J18" s="562">
        <f t="shared" si="0"/>
        <v>0.37029702970297029</v>
      </c>
      <c r="K18" s="276">
        <v>37.4</v>
      </c>
      <c r="L18" s="68">
        <v>101</v>
      </c>
      <c r="M18" s="131">
        <f t="shared" si="1"/>
        <v>3777.3999999999996</v>
      </c>
      <c r="N18" s="131">
        <v>19.100000000000001</v>
      </c>
      <c r="O18" s="112"/>
      <c r="P18" s="112"/>
      <c r="Q18" s="112">
        <v>5620</v>
      </c>
      <c r="R18" s="112">
        <v>5290</v>
      </c>
      <c r="S18" s="112">
        <v>6920</v>
      </c>
      <c r="T18" s="112">
        <v>6520</v>
      </c>
      <c r="U18" s="112">
        <v>6520</v>
      </c>
      <c r="V18" s="112"/>
      <c r="W18" s="112"/>
      <c r="X18" s="112"/>
      <c r="Y18" s="112"/>
    </row>
    <row r="19" spans="1:25" s="13" customFormat="1" ht="21.9" customHeight="1">
      <c r="A19" s="130" t="s">
        <v>2950</v>
      </c>
      <c r="B19" s="131" t="s">
        <v>2953</v>
      </c>
      <c r="C19" s="131" t="s">
        <v>2951</v>
      </c>
      <c r="D19" s="131" t="s">
        <v>4687</v>
      </c>
      <c r="E19" s="131" t="s">
        <v>3531</v>
      </c>
      <c r="F19" s="131" t="s">
        <v>2954</v>
      </c>
      <c r="G19" s="68" t="s">
        <v>2952</v>
      </c>
      <c r="H19" s="131" t="s">
        <v>2955</v>
      </c>
      <c r="I19" s="131" t="s">
        <v>5020</v>
      </c>
      <c r="J19" s="562">
        <f>K19/L19</f>
        <v>0.38100000000000001</v>
      </c>
      <c r="K19" s="276">
        <v>38.1</v>
      </c>
      <c r="L19" s="68">
        <v>100</v>
      </c>
      <c r="M19" s="131">
        <f>K19*L19</f>
        <v>3810</v>
      </c>
      <c r="N19" s="131">
        <v>19.600000000000001</v>
      </c>
      <c r="O19" s="112"/>
      <c r="P19" s="112"/>
      <c r="Q19" s="112">
        <v>5500</v>
      </c>
      <c r="R19" s="112">
        <v>5160</v>
      </c>
      <c r="S19" s="112">
        <v>6800</v>
      </c>
      <c r="T19" s="112">
        <v>6380</v>
      </c>
      <c r="U19" s="112">
        <v>6380</v>
      </c>
      <c r="V19" s="112"/>
      <c r="W19" s="112"/>
      <c r="X19" s="112"/>
      <c r="Y19" s="112"/>
    </row>
    <row r="20" spans="1:25" s="13" customFormat="1" ht="21.9" customHeight="1">
      <c r="A20" s="130" t="s">
        <v>4588</v>
      </c>
      <c r="B20" s="512" t="s">
        <v>3529</v>
      </c>
      <c r="C20" s="512" t="s">
        <v>3530</v>
      </c>
      <c r="D20" s="512" t="s">
        <v>4687</v>
      </c>
      <c r="E20" s="512" t="s">
        <v>3531</v>
      </c>
      <c r="F20" s="512" t="s">
        <v>3526</v>
      </c>
      <c r="G20" s="534" t="s">
        <v>787</v>
      </c>
      <c r="H20" s="512" t="s">
        <v>3532</v>
      </c>
      <c r="I20" s="512" t="s">
        <v>5020</v>
      </c>
      <c r="J20" s="699">
        <f t="shared" si="0"/>
        <v>0.42100000000000004</v>
      </c>
      <c r="K20" s="708">
        <v>42.1</v>
      </c>
      <c r="L20" s="534">
        <v>100</v>
      </c>
      <c r="M20" s="512">
        <f t="shared" si="1"/>
        <v>4210</v>
      </c>
      <c r="N20" s="512">
        <v>21.3</v>
      </c>
      <c r="O20" s="532"/>
      <c r="P20" s="532"/>
      <c r="Q20" s="532">
        <v>5120</v>
      </c>
      <c r="R20" s="532">
        <v>4800</v>
      </c>
      <c r="S20" s="532">
        <v>6420</v>
      </c>
      <c r="T20" s="532">
        <v>6000</v>
      </c>
      <c r="U20" s="532">
        <v>6000</v>
      </c>
      <c r="V20" s="532"/>
      <c r="W20" s="532"/>
      <c r="X20" s="532"/>
      <c r="Y20" s="532"/>
    </row>
    <row r="21" spans="1:25" s="13" customFormat="1" ht="21.9" customHeight="1">
      <c r="A21" s="395" t="s">
        <v>1525</v>
      </c>
      <c r="B21" s="512" t="s">
        <v>3533</v>
      </c>
      <c r="C21" s="512" t="s">
        <v>3534</v>
      </c>
      <c r="D21" s="512" t="s">
        <v>4939</v>
      </c>
      <c r="E21" s="512" t="s">
        <v>4940</v>
      </c>
      <c r="F21" s="512" t="s">
        <v>3526</v>
      </c>
      <c r="G21" s="534" t="s">
        <v>4941</v>
      </c>
      <c r="H21" s="512" t="s">
        <v>3532</v>
      </c>
      <c r="I21" s="512" t="s">
        <v>5020</v>
      </c>
      <c r="J21" s="699">
        <f t="shared" si="0"/>
        <v>0.48299999999999998</v>
      </c>
      <c r="K21" s="708">
        <v>48.3</v>
      </c>
      <c r="L21" s="534">
        <v>100</v>
      </c>
      <c r="M21" s="512">
        <f t="shared" si="1"/>
        <v>4830</v>
      </c>
      <c r="N21" s="512">
        <v>24.5</v>
      </c>
      <c r="O21" s="532"/>
      <c r="P21" s="532"/>
      <c r="Q21" s="532">
        <v>4630</v>
      </c>
      <c r="R21" s="532">
        <v>4340</v>
      </c>
      <c r="S21" s="532">
        <v>5800</v>
      </c>
      <c r="T21" s="532">
        <v>5430</v>
      </c>
      <c r="U21" s="532">
        <v>5430</v>
      </c>
      <c r="V21" s="532"/>
      <c r="W21" s="532"/>
      <c r="X21" s="532"/>
      <c r="Y21" s="532"/>
    </row>
    <row r="22" spans="1:25" s="13" customFormat="1" ht="21.9" customHeight="1">
      <c r="A22" s="39"/>
      <c r="B22" s="6"/>
      <c r="C22" s="6"/>
      <c r="D22" s="6"/>
      <c r="E22" s="6"/>
      <c r="F22" s="6"/>
      <c r="G22" s="6"/>
      <c r="H22" s="6"/>
      <c r="J22" s="563"/>
      <c r="K22" s="239"/>
      <c r="L22" s="239"/>
      <c r="M22" s="47"/>
    </row>
    <row r="23" spans="1:25" s="13" customFormat="1" ht="21.9" customHeight="1">
      <c r="A23" s="39"/>
      <c r="B23" s="6"/>
      <c r="C23" s="6"/>
      <c r="D23" s="6"/>
      <c r="E23" s="6"/>
      <c r="F23" s="6"/>
      <c r="G23" s="6"/>
      <c r="H23" s="6"/>
      <c r="J23" s="563"/>
      <c r="K23" s="239"/>
      <c r="L23" s="239"/>
      <c r="M23" s="47"/>
    </row>
    <row r="24" spans="1:25" s="13" customFormat="1" ht="21.9" customHeight="1">
      <c r="A24" s="39"/>
      <c r="B24" s="6"/>
      <c r="C24" s="6"/>
      <c r="D24" s="6"/>
      <c r="E24" s="6"/>
      <c r="F24" s="6"/>
      <c r="G24" s="6"/>
      <c r="H24" s="6"/>
      <c r="J24" s="563"/>
      <c r="K24" s="239"/>
      <c r="L24" s="239"/>
      <c r="M24" s="47"/>
    </row>
    <row r="25" spans="1:25" s="13" customFormat="1" ht="21.9" customHeight="1">
      <c r="A25" s="39"/>
      <c r="B25" s="6"/>
      <c r="C25" s="6"/>
      <c r="D25" s="6"/>
      <c r="E25" s="6"/>
      <c r="F25" s="6"/>
      <c r="G25" s="6"/>
      <c r="H25" s="6"/>
      <c r="J25" s="563"/>
      <c r="K25" s="239"/>
      <c r="L25" s="239"/>
      <c r="M25" s="47"/>
    </row>
    <row r="26" spans="1:25" s="13" customFormat="1" ht="21.9" customHeight="1">
      <c r="A26" s="39"/>
      <c r="B26" s="6"/>
      <c r="C26" s="6"/>
      <c r="D26" s="6"/>
      <c r="E26" s="6"/>
      <c r="F26" s="6"/>
      <c r="G26" s="6"/>
      <c r="H26" s="6"/>
      <c r="J26" s="563"/>
      <c r="K26" s="239"/>
      <c r="L26" s="239"/>
      <c r="M26" s="47"/>
    </row>
    <row r="27" spans="1:25" s="13" customFormat="1" ht="21.9" customHeight="1">
      <c r="A27" s="39"/>
      <c r="B27" s="6"/>
      <c r="C27" s="6"/>
      <c r="D27" s="6"/>
      <c r="E27" s="6"/>
      <c r="F27" s="6"/>
      <c r="G27" s="6"/>
      <c r="H27" s="6"/>
      <c r="J27" s="563"/>
      <c r="K27" s="239"/>
      <c r="L27" s="239"/>
      <c r="M27" s="47"/>
    </row>
    <row r="28" spans="1:25" s="13" customFormat="1" ht="21.9" customHeight="1">
      <c r="A28" s="39"/>
      <c r="B28" s="6"/>
      <c r="C28" s="6"/>
      <c r="D28" s="6"/>
      <c r="E28" s="6"/>
      <c r="F28" s="6"/>
      <c r="G28" s="6"/>
      <c r="H28" s="6"/>
      <c r="J28" s="563"/>
      <c r="K28" s="239"/>
      <c r="L28" s="239"/>
      <c r="M28" s="47"/>
    </row>
    <row r="29" spans="1:25" s="13" customFormat="1" ht="21.9" customHeight="1">
      <c r="A29" s="39"/>
      <c r="B29" s="6"/>
      <c r="C29" s="6"/>
      <c r="D29" s="6"/>
      <c r="E29" s="6"/>
      <c r="F29" s="6"/>
      <c r="G29" s="6"/>
      <c r="H29" s="6"/>
      <c r="J29" s="563"/>
      <c r="K29" s="239"/>
      <c r="L29" s="239"/>
      <c r="M29" s="47"/>
    </row>
    <row r="30" spans="1:25" s="13" customFormat="1" ht="21.9" customHeight="1">
      <c r="A30" s="39"/>
      <c r="B30" s="6"/>
      <c r="C30" s="6"/>
      <c r="D30" s="6"/>
      <c r="E30" s="6"/>
      <c r="F30" s="6"/>
      <c r="G30" s="6"/>
      <c r="H30" s="6"/>
      <c r="J30" s="563"/>
      <c r="K30" s="239"/>
      <c r="L30" s="239"/>
      <c r="M30" s="47"/>
    </row>
    <row r="31" spans="1:25" s="13" customFormat="1" ht="21.9" customHeight="1">
      <c r="A31" s="39"/>
      <c r="B31" s="6"/>
      <c r="C31" s="6"/>
      <c r="D31" s="6"/>
      <c r="E31" s="6"/>
      <c r="F31" s="6"/>
      <c r="G31" s="6"/>
      <c r="H31" s="6"/>
      <c r="J31" s="563"/>
      <c r="K31" s="239"/>
      <c r="L31" s="239"/>
      <c r="M31" s="47"/>
    </row>
    <row r="32" spans="1:25" s="13" customFormat="1" ht="21.9" customHeight="1">
      <c r="A32" s="39"/>
      <c r="B32" s="6"/>
      <c r="C32" s="6"/>
      <c r="D32" s="6"/>
      <c r="E32" s="6"/>
      <c r="F32" s="6"/>
      <c r="G32" s="6"/>
      <c r="H32" s="6"/>
      <c r="J32" s="563"/>
      <c r="K32" s="239"/>
      <c r="L32" s="239"/>
      <c r="M32" s="47"/>
    </row>
    <row r="33" spans="1:13" s="13" customFormat="1" ht="21.9" customHeight="1">
      <c r="A33" s="39"/>
      <c r="B33" s="6"/>
      <c r="C33" s="6"/>
      <c r="D33" s="6"/>
      <c r="E33" s="6"/>
      <c r="F33" s="6"/>
      <c r="G33" s="6"/>
      <c r="H33" s="6"/>
      <c r="J33" s="563"/>
      <c r="K33" s="239"/>
      <c r="L33" s="239"/>
      <c r="M33" s="47"/>
    </row>
    <row r="34" spans="1:13" s="13" customFormat="1" ht="21.9" customHeight="1">
      <c r="A34" s="39"/>
      <c r="B34" s="6"/>
      <c r="C34" s="6"/>
      <c r="D34" s="6"/>
      <c r="E34" s="6"/>
      <c r="F34" s="6"/>
      <c r="G34" s="6"/>
      <c r="H34" s="6"/>
      <c r="J34" s="563"/>
      <c r="K34" s="239"/>
      <c r="L34" s="239"/>
      <c r="M34" s="47"/>
    </row>
    <row r="35" spans="1:13" s="13" customFormat="1" ht="21.9" customHeight="1">
      <c r="A35" s="39"/>
      <c r="B35" s="6"/>
      <c r="C35" s="6"/>
      <c r="D35" s="6"/>
      <c r="E35" s="6"/>
      <c r="F35" s="6"/>
      <c r="G35" s="6"/>
      <c r="H35" s="6"/>
      <c r="J35" s="563"/>
      <c r="K35" s="239"/>
      <c r="L35" s="239"/>
      <c r="M35" s="47"/>
    </row>
    <row r="36" spans="1:13" s="13" customFormat="1" ht="21.9" customHeight="1">
      <c r="A36" s="39"/>
      <c r="B36" s="6"/>
      <c r="C36" s="6"/>
      <c r="D36" s="6"/>
      <c r="E36" s="6"/>
      <c r="F36" s="6"/>
      <c r="G36" s="6"/>
      <c r="H36" s="6"/>
      <c r="J36" s="563"/>
      <c r="K36" s="239"/>
      <c r="L36" s="239"/>
      <c r="M36" s="47"/>
    </row>
    <row r="37" spans="1:13" s="13" customFormat="1" ht="21.9" customHeight="1">
      <c r="A37" s="39"/>
      <c r="B37" s="6"/>
      <c r="C37" s="6"/>
      <c r="D37" s="6"/>
      <c r="E37" s="6"/>
      <c r="F37" s="6"/>
      <c r="G37" s="6"/>
      <c r="H37" s="6"/>
      <c r="J37" s="563"/>
      <c r="K37" s="239"/>
      <c r="L37" s="239"/>
      <c r="M37" s="47"/>
    </row>
    <row r="38" spans="1:13" s="13" customFormat="1" ht="21.9" customHeight="1">
      <c r="A38" s="39"/>
      <c r="B38" s="6"/>
      <c r="C38" s="6"/>
      <c r="D38" s="6"/>
      <c r="E38" s="6"/>
      <c r="F38" s="6"/>
      <c r="G38" s="6"/>
      <c r="H38" s="6"/>
      <c r="J38" s="563"/>
      <c r="K38" s="239"/>
      <c r="L38" s="239"/>
      <c r="M38" s="47"/>
    </row>
    <row r="39" spans="1:13" s="13" customFormat="1" ht="21.9" customHeight="1">
      <c r="A39" s="39"/>
      <c r="B39" s="6"/>
      <c r="C39" s="6"/>
      <c r="D39" s="6"/>
      <c r="E39" s="6"/>
      <c r="F39" s="6"/>
      <c r="G39" s="6"/>
      <c r="H39" s="6"/>
      <c r="J39" s="563"/>
      <c r="K39" s="239"/>
      <c r="L39" s="239"/>
      <c r="M39" s="47"/>
    </row>
    <row r="40" spans="1:13" s="13" customFormat="1" ht="21.9" customHeight="1">
      <c r="A40" s="39"/>
      <c r="B40" s="6"/>
      <c r="C40" s="6"/>
      <c r="D40" s="6"/>
      <c r="E40" s="6"/>
      <c r="F40" s="6"/>
      <c r="G40" s="6"/>
      <c r="H40" s="6"/>
      <c r="J40" s="563"/>
      <c r="K40" s="239"/>
      <c r="L40" s="239"/>
      <c r="M40" s="47"/>
    </row>
    <row r="41" spans="1:13" s="13" customFormat="1" ht="21.9" customHeight="1">
      <c r="A41" s="39"/>
      <c r="B41" s="6"/>
      <c r="C41" s="6"/>
      <c r="D41" s="6"/>
      <c r="E41" s="6"/>
      <c r="F41" s="6"/>
      <c r="G41" s="6"/>
      <c r="H41" s="6"/>
      <c r="J41" s="563"/>
      <c r="K41" s="239"/>
      <c r="L41" s="239"/>
      <c r="M41" s="47"/>
    </row>
    <row r="42" spans="1:13" s="13" customFormat="1" ht="21.9" customHeight="1">
      <c r="A42" s="39"/>
      <c r="B42" s="6"/>
      <c r="C42" s="6"/>
      <c r="D42" s="6"/>
      <c r="E42" s="6"/>
      <c r="F42" s="6"/>
      <c r="G42" s="6"/>
      <c r="H42" s="6"/>
      <c r="J42" s="563"/>
      <c r="K42" s="239"/>
      <c r="L42" s="239"/>
      <c r="M42" s="47"/>
    </row>
    <row r="43" spans="1:13" s="13" customFormat="1" ht="21.9" customHeight="1">
      <c r="A43" s="39"/>
      <c r="B43" s="6"/>
      <c r="C43" s="6"/>
      <c r="D43" s="6"/>
      <c r="E43" s="6"/>
      <c r="F43" s="6"/>
      <c r="G43" s="6"/>
      <c r="H43" s="6"/>
      <c r="J43" s="563"/>
      <c r="K43" s="239"/>
      <c r="L43" s="239"/>
      <c r="M43" s="47"/>
    </row>
    <row r="44" spans="1:13" s="13" customFormat="1" ht="21.9" customHeight="1">
      <c r="A44" s="39"/>
      <c r="B44" s="6"/>
      <c r="C44" s="6"/>
      <c r="D44" s="6"/>
      <c r="E44" s="6"/>
      <c r="F44" s="6"/>
      <c r="G44" s="6"/>
      <c r="H44" s="6"/>
      <c r="J44" s="563"/>
      <c r="K44" s="239"/>
      <c r="L44" s="239"/>
      <c r="M44" s="47"/>
    </row>
    <row r="45" spans="1:13" s="13" customFormat="1" ht="21.9" customHeight="1">
      <c r="A45" s="39"/>
      <c r="B45" s="6"/>
      <c r="C45" s="6"/>
      <c r="D45" s="6"/>
      <c r="E45" s="6"/>
      <c r="F45" s="6"/>
      <c r="G45" s="6"/>
      <c r="H45" s="6"/>
      <c r="J45" s="563"/>
      <c r="K45" s="239"/>
      <c r="L45" s="239"/>
      <c r="M45" s="47"/>
    </row>
    <row r="46" spans="1:13" s="13" customFormat="1" ht="21.9" customHeight="1">
      <c r="A46" s="39"/>
      <c r="B46" s="6"/>
      <c r="C46" s="6"/>
      <c r="D46" s="6"/>
      <c r="E46" s="6"/>
      <c r="F46" s="6"/>
      <c r="G46" s="6"/>
      <c r="H46" s="6"/>
      <c r="J46" s="563"/>
      <c r="K46" s="239"/>
      <c r="L46" s="239"/>
      <c r="M46" s="47"/>
    </row>
    <row r="47" spans="1:13" s="13" customFormat="1" ht="21.9" customHeight="1">
      <c r="A47" s="39"/>
      <c r="B47" s="6"/>
      <c r="C47" s="6"/>
      <c r="D47" s="6"/>
      <c r="E47" s="6"/>
      <c r="F47" s="6"/>
      <c r="G47" s="6"/>
      <c r="H47" s="6"/>
      <c r="J47" s="563"/>
      <c r="K47" s="239"/>
      <c r="L47" s="239"/>
      <c r="M47" s="47"/>
    </row>
    <row r="48" spans="1:13" s="13" customFormat="1" ht="21.9" customHeight="1">
      <c r="A48" s="39"/>
      <c r="B48" s="6"/>
      <c r="C48" s="6"/>
      <c r="D48" s="6"/>
      <c r="E48" s="6"/>
      <c r="F48" s="6"/>
      <c r="G48" s="6"/>
      <c r="H48" s="6"/>
      <c r="J48" s="563"/>
      <c r="K48" s="239"/>
      <c r="L48" s="239"/>
      <c r="M48" s="47"/>
    </row>
    <row r="49" spans="1:13" s="13" customFormat="1" ht="21.9" customHeight="1">
      <c r="A49" s="39"/>
      <c r="B49" s="6"/>
      <c r="C49" s="6"/>
      <c r="D49" s="6"/>
      <c r="E49" s="6"/>
      <c r="F49" s="6"/>
      <c r="G49" s="6"/>
      <c r="H49" s="6"/>
      <c r="J49" s="563"/>
      <c r="K49" s="239"/>
      <c r="L49" s="239"/>
      <c r="M49" s="47"/>
    </row>
    <row r="50" spans="1:13" s="13" customFormat="1" ht="21.9" customHeight="1">
      <c r="A50" s="39"/>
      <c r="B50" s="6"/>
      <c r="C50" s="6"/>
      <c r="D50" s="6"/>
      <c r="E50" s="6"/>
      <c r="F50" s="6"/>
      <c r="G50" s="6"/>
      <c r="H50" s="6"/>
      <c r="J50" s="563"/>
      <c r="K50" s="239"/>
      <c r="L50" s="239"/>
      <c r="M50" s="47"/>
    </row>
    <row r="51" spans="1:13" s="13" customFormat="1" ht="21.9" customHeight="1">
      <c r="A51" s="39"/>
      <c r="B51" s="6"/>
      <c r="C51" s="6"/>
      <c r="D51" s="6"/>
      <c r="E51" s="6"/>
      <c r="F51" s="6"/>
      <c r="G51" s="6"/>
      <c r="H51" s="6"/>
      <c r="J51" s="563"/>
      <c r="K51" s="239"/>
      <c r="L51" s="239"/>
      <c r="M51" s="47"/>
    </row>
    <row r="52" spans="1:13" s="13" customFormat="1" ht="21.9" customHeight="1">
      <c r="A52" s="39"/>
      <c r="B52" s="6"/>
      <c r="C52" s="6"/>
      <c r="D52" s="6"/>
      <c r="E52" s="6"/>
      <c r="F52" s="6"/>
      <c r="G52" s="6"/>
      <c r="H52" s="6"/>
      <c r="J52" s="563"/>
      <c r="K52" s="239"/>
      <c r="L52" s="239"/>
      <c r="M52" s="47"/>
    </row>
    <row r="53" spans="1:13" s="13" customFormat="1" ht="21.9" customHeight="1">
      <c r="A53" s="39"/>
      <c r="B53" s="6"/>
      <c r="C53" s="6"/>
      <c r="D53" s="6"/>
      <c r="E53" s="6"/>
      <c r="F53" s="6"/>
      <c r="G53" s="6"/>
      <c r="H53" s="6"/>
      <c r="J53" s="563"/>
      <c r="K53" s="239"/>
      <c r="L53" s="239"/>
      <c r="M53" s="47"/>
    </row>
    <row r="54" spans="1:13" s="13" customFormat="1" ht="21.9" customHeight="1">
      <c r="A54" s="39"/>
      <c r="B54" s="6"/>
      <c r="C54" s="6"/>
      <c r="D54" s="6"/>
      <c r="E54" s="6"/>
      <c r="F54" s="6"/>
      <c r="G54" s="6"/>
      <c r="H54" s="6"/>
      <c r="J54" s="563"/>
      <c r="K54" s="239"/>
      <c r="L54" s="239"/>
      <c r="M54" s="47"/>
    </row>
    <row r="55" spans="1:13" s="13" customFormat="1" ht="21.9" customHeight="1">
      <c r="A55" s="39"/>
      <c r="B55" s="6"/>
      <c r="C55" s="6"/>
      <c r="D55" s="6"/>
      <c r="E55" s="6"/>
      <c r="F55" s="6"/>
      <c r="G55" s="6"/>
      <c r="H55" s="6"/>
      <c r="J55" s="563"/>
      <c r="K55" s="239"/>
      <c r="L55" s="239"/>
      <c r="M55" s="47"/>
    </row>
    <row r="56" spans="1:13" s="13" customFormat="1" ht="21.9" customHeight="1">
      <c r="A56" s="39"/>
      <c r="B56" s="6"/>
      <c r="C56" s="6"/>
      <c r="D56" s="6"/>
      <c r="E56" s="6"/>
      <c r="F56" s="6"/>
      <c r="G56" s="6"/>
      <c r="H56" s="6"/>
      <c r="J56" s="563"/>
      <c r="K56" s="239"/>
      <c r="L56" s="239"/>
      <c r="M56" s="47"/>
    </row>
    <row r="57" spans="1:13" s="13" customFormat="1" ht="21.9" customHeight="1">
      <c r="A57" s="39"/>
      <c r="B57" s="6"/>
      <c r="C57" s="6"/>
      <c r="D57" s="6"/>
      <c r="E57" s="6"/>
      <c r="F57" s="6"/>
      <c r="G57" s="6"/>
      <c r="H57" s="6"/>
      <c r="J57" s="563"/>
      <c r="K57" s="239"/>
      <c r="L57" s="239"/>
      <c r="M57" s="47"/>
    </row>
    <row r="58" spans="1:13" s="13" customFormat="1" ht="21.9" customHeight="1">
      <c r="A58" s="39"/>
      <c r="B58" s="6"/>
      <c r="C58" s="6"/>
      <c r="D58" s="6"/>
      <c r="E58" s="6"/>
      <c r="F58" s="6"/>
      <c r="G58" s="6"/>
      <c r="H58" s="6"/>
      <c r="J58" s="563"/>
      <c r="K58" s="239"/>
      <c r="L58" s="239"/>
      <c r="M58" s="47"/>
    </row>
    <row r="59" spans="1:13" s="13" customFormat="1" ht="21.9" customHeight="1">
      <c r="A59" s="39"/>
      <c r="B59" s="6"/>
      <c r="C59" s="6"/>
      <c r="D59" s="6"/>
      <c r="E59" s="6"/>
      <c r="F59" s="6"/>
      <c r="G59" s="6"/>
      <c r="H59" s="6"/>
      <c r="J59" s="563"/>
      <c r="K59" s="239"/>
      <c r="L59" s="239"/>
      <c r="M59" s="47"/>
    </row>
    <row r="60" spans="1:13" s="13" customFormat="1" ht="21.9" customHeight="1">
      <c r="A60" s="39"/>
      <c r="B60" s="6"/>
      <c r="C60" s="6"/>
      <c r="D60" s="6"/>
      <c r="E60" s="6"/>
      <c r="F60" s="6"/>
      <c r="G60" s="6"/>
      <c r="H60" s="6"/>
      <c r="J60" s="563"/>
      <c r="K60" s="239"/>
      <c r="L60" s="239"/>
      <c r="M60" s="47"/>
    </row>
    <row r="61" spans="1:13" s="13" customFormat="1" ht="21.9" customHeight="1">
      <c r="A61" s="39"/>
      <c r="B61" s="6"/>
      <c r="C61" s="6"/>
      <c r="D61" s="6"/>
      <c r="E61" s="6"/>
      <c r="F61" s="6"/>
      <c r="G61" s="6"/>
      <c r="H61" s="6"/>
      <c r="J61" s="563"/>
      <c r="K61" s="239"/>
      <c r="L61" s="239"/>
      <c r="M61" s="47"/>
    </row>
    <row r="62" spans="1:13" s="13" customFormat="1" ht="21.9" customHeight="1">
      <c r="A62" s="39"/>
      <c r="B62" s="6"/>
      <c r="C62" s="6"/>
      <c r="D62" s="6"/>
      <c r="E62" s="6"/>
      <c r="F62" s="6"/>
      <c r="G62" s="6"/>
      <c r="H62" s="6"/>
      <c r="J62" s="563"/>
      <c r="K62" s="239"/>
      <c r="L62" s="239"/>
      <c r="M62" s="47"/>
    </row>
    <row r="63" spans="1:13" s="13" customFormat="1" ht="21.9" customHeight="1">
      <c r="A63" s="39"/>
      <c r="B63" s="6"/>
      <c r="C63" s="6"/>
      <c r="D63" s="6"/>
      <c r="E63" s="6"/>
      <c r="F63" s="6"/>
      <c r="G63" s="6"/>
      <c r="H63" s="6"/>
      <c r="J63" s="563"/>
      <c r="K63" s="239"/>
      <c r="L63" s="239"/>
      <c r="M63" s="47"/>
    </row>
    <row r="64" spans="1:13" s="13" customFormat="1" ht="21.9" customHeight="1">
      <c r="A64" s="39"/>
      <c r="B64" s="6"/>
      <c r="C64" s="6"/>
      <c r="D64" s="6"/>
      <c r="E64" s="6"/>
      <c r="F64" s="6"/>
      <c r="G64" s="6"/>
      <c r="H64" s="6"/>
      <c r="J64" s="563"/>
      <c r="K64" s="239"/>
      <c r="L64" s="239"/>
      <c r="M64" s="47"/>
    </row>
    <row r="65" spans="1:13" s="13" customFormat="1" ht="21.9" customHeight="1">
      <c r="A65" s="39"/>
      <c r="B65" s="6"/>
      <c r="C65" s="6"/>
      <c r="D65" s="6"/>
      <c r="E65" s="6"/>
      <c r="F65" s="6"/>
      <c r="G65" s="6"/>
      <c r="H65" s="6"/>
      <c r="J65" s="563"/>
      <c r="K65" s="239"/>
      <c r="L65" s="239"/>
      <c r="M65" s="47"/>
    </row>
    <row r="66" spans="1:13" s="13" customFormat="1" ht="21.9" customHeight="1">
      <c r="A66" s="39"/>
      <c r="B66" s="6"/>
      <c r="C66" s="6"/>
      <c r="D66" s="6"/>
      <c r="E66" s="6"/>
      <c r="F66" s="6"/>
      <c r="G66" s="6"/>
      <c r="H66" s="6"/>
      <c r="J66" s="563"/>
      <c r="K66" s="239"/>
      <c r="L66" s="239"/>
      <c r="M66" s="47"/>
    </row>
    <row r="67" spans="1:13" s="13" customFormat="1" ht="21.9" customHeight="1">
      <c r="A67" s="39"/>
      <c r="B67" s="6"/>
      <c r="C67" s="6"/>
      <c r="D67" s="6"/>
      <c r="E67" s="6"/>
      <c r="F67" s="6"/>
      <c r="G67" s="6"/>
      <c r="H67" s="6"/>
      <c r="J67" s="563"/>
      <c r="K67" s="239"/>
      <c r="L67" s="239"/>
      <c r="M67" s="47"/>
    </row>
    <row r="68" spans="1:13" s="13" customFormat="1" ht="21.9" customHeight="1">
      <c r="A68" s="39"/>
      <c r="B68" s="6"/>
      <c r="C68" s="6"/>
      <c r="D68" s="6"/>
      <c r="E68" s="6"/>
      <c r="F68" s="6"/>
      <c r="G68" s="6"/>
      <c r="H68" s="6"/>
      <c r="J68" s="563"/>
      <c r="K68" s="239"/>
      <c r="L68" s="239"/>
      <c r="M68" s="47"/>
    </row>
    <row r="69" spans="1:13" s="13" customFormat="1" ht="21.9" customHeight="1">
      <c r="A69" s="39"/>
      <c r="B69" s="6"/>
      <c r="C69" s="6"/>
      <c r="D69" s="6"/>
      <c r="E69" s="6"/>
      <c r="F69" s="6"/>
      <c r="G69" s="6"/>
      <c r="H69" s="6"/>
      <c r="J69" s="563"/>
      <c r="K69" s="239"/>
      <c r="L69" s="239"/>
      <c r="M69" s="47"/>
    </row>
    <row r="70" spans="1:13" s="13" customFormat="1" ht="21.9" customHeight="1">
      <c r="A70" s="39"/>
      <c r="B70" s="6"/>
      <c r="C70" s="6"/>
      <c r="D70" s="6"/>
      <c r="E70" s="6"/>
      <c r="F70" s="6"/>
      <c r="G70" s="6"/>
      <c r="H70" s="6"/>
      <c r="J70" s="563"/>
      <c r="K70" s="239"/>
      <c r="L70" s="239"/>
      <c r="M70" s="47"/>
    </row>
    <row r="71" spans="1:13" s="13" customFormat="1" ht="21.9" customHeight="1">
      <c r="A71" s="39"/>
      <c r="B71" s="6"/>
      <c r="C71" s="6"/>
      <c r="D71" s="6"/>
      <c r="E71" s="6"/>
      <c r="F71" s="6"/>
      <c r="G71" s="6"/>
      <c r="H71" s="6"/>
      <c r="J71" s="563"/>
      <c r="K71" s="239"/>
      <c r="L71" s="239"/>
      <c r="M71" s="47"/>
    </row>
    <row r="72" spans="1:13" s="13" customFormat="1" ht="21.9" customHeight="1">
      <c r="A72" s="39"/>
      <c r="B72" s="6"/>
      <c r="C72" s="6"/>
      <c r="D72" s="6"/>
      <c r="E72" s="6"/>
      <c r="F72" s="6"/>
      <c r="G72" s="6"/>
      <c r="H72" s="6"/>
      <c r="J72" s="563"/>
      <c r="K72" s="239"/>
      <c r="L72" s="239"/>
      <c r="M72" s="47"/>
    </row>
    <row r="73" spans="1:13" s="13" customFormat="1" ht="21.9" customHeight="1">
      <c r="A73" s="39"/>
      <c r="B73" s="6"/>
      <c r="C73" s="6"/>
      <c r="D73" s="6"/>
      <c r="E73" s="6"/>
      <c r="F73" s="6"/>
      <c r="G73" s="6"/>
      <c r="H73" s="6"/>
      <c r="J73" s="563"/>
      <c r="K73" s="239"/>
      <c r="L73" s="239"/>
      <c r="M73" s="47"/>
    </row>
    <row r="74" spans="1:13" s="13" customFormat="1" ht="21.9" customHeight="1">
      <c r="A74" s="39"/>
      <c r="B74" s="6"/>
      <c r="C74" s="6"/>
      <c r="D74" s="6"/>
      <c r="E74" s="6"/>
      <c r="F74" s="6"/>
      <c r="G74" s="6"/>
      <c r="H74" s="6"/>
      <c r="J74" s="563"/>
      <c r="K74" s="239"/>
      <c r="L74" s="239"/>
      <c r="M74" s="47"/>
    </row>
    <row r="75" spans="1:13" s="13" customFormat="1" ht="21.9" customHeight="1">
      <c r="A75" s="39"/>
      <c r="B75" s="6"/>
      <c r="C75" s="6"/>
      <c r="D75" s="6"/>
      <c r="E75" s="6"/>
      <c r="F75" s="6"/>
      <c r="G75" s="6"/>
      <c r="H75" s="6"/>
      <c r="J75" s="563"/>
      <c r="K75" s="239"/>
      <c r="L75" s="239"/>
      <c r="M75" s="47"/>
    </row>
    <row r="76" spans="1:13" s="13" customFormat="1" ht="21.9" customHeight="1">
      <c r="A76" s="39"/>
      <c r="B76" s="6"/>
      <c r="C76" s="6"/>
      <c r="D76" s="6"/>
      <c r="E76" s="6"/>
      <c r="F76" s="6"/>
      <c r="G76" s="6"/>
      <c r="H76" s="6"/>
      <c r="J76" s="563"/>
      <c r="K76" s="239"/>
      <c r="L76" s="239"/>
      <c r="M76" s="47"/>
    </row>
    <row r="77" spans="1:13" s="13" customFormat="1" ht="21.9" customHeight="1">
      <c r="A77" s="39"/>
      <c r="B77" s="6"/>
      <c r="C77" s="6"/>
      <c r="D77" s="6"/>
      <c r="E77" s="6"/>
      <c r="F77" s="6"/>
      <c r="G77" s="6"/>
      <c r="H77" s="6"/>
      <c r="J77" s="563"/>
      <c r="K77" s="239"/>
      <c r="L77" s="239"/>
      <c r="M77" s="47"/>
    </row>
    <row r="78" spans="1:13" s="13" customFormat="1" ht="21.9" customHeight="1">
      <c r="A78" s="39"/>
      <c r="B78" s="6"/>
      <c r="C78" s="6"/>
      <c r="D78" s="6"/>
      <c r="E78" s="6"/>
      <c r="F78" s="6"/>
      <c r="G78" s="6"/>
      <c r="H78" s="6"/>
      <c r="J78" s="563"/>
      <c r="K78" s="239"/>
      <c r="L78" s="239"/>
      <c r="M78" s="47"/>
    </row>
    <row r="79" spans="1:13" s="13" customFormat="1" ht="21.9" customHeight="1">
      <c r="A79" s="39"/>
      <c r="B79" s="6"/>
      <c r="C79" s="6"/>
      <c r="D79" s="6"/>
      <c r="E79" s="6"/>
      <c r="F79" s="6"/>
      <c r="G79" s="6"/>
      <c r="H79" s="6"/>
      <c r="J79" s="563"/>
      <c r="K79" s="239"/>
      <c r="L79" s="239"/>
      <c r="M79" s="47"/>
    </row>
    <row r="80" spans="1:13" s="13" customFormat="1" ht="21.9" customHeight="1">
      <c r="A80" s="39"/>
      <c r="B80" s="6"/>
      <c r="C80" s="6"/>
      <c r="D80" s="6"/>
      <c r="E80" s="6"/>
      <c r="F80" s="6"/>
      <c r="G80" s="6"/>
      <c r="H80" s="6"/>
      <c r="J80" s="563"/>
      <c r="K80" s="239"/>
      <c r="L80" s="239"/>
      <c r="M80" s="47"/>
    </row>
    <row r="81" spans="1:25" s="13" customFormat="1" ht="21.9" customHeight="1">
      <c r="A81" s="39"/>
      <c r="B81" s="6"/>
      <c r="C81" s="6"/>
      <c r="D81" s="6"/>
      <c r="E81" s="6"/>
      <c r="F81" s="6"/>
      <c r="G81" s="6"/>
      <c r="H81" s="6"/>
      <c r="J81" s="563"/>
      <c r="K81" s="239"/>
      <c r="L81" s="239"/>
      <c r="M81" s="47"/>
    </row>
    <row r="82" spans="1:25" s="13" customFormat="1" ht="21.9" customHeight="1">
      <c r="A82" s="39"/>
      <c r="B82" s="6"/>
      <c r="C82" s="6"/>
      <c r="D82" s="6"/>
      <c r="E82" s="6"/>
      <c r="F82" s="6"/>
      <c r="G82" s="6"/>
      <c r="H82" s="6"/>
      <c r="J82" s="563"/>
      <c r="K82" s="239"/>
      <c r="L82" s="239"/>
      <c r="M82" s="47"/>
    </row>
    <row r="83" spans="1:25" s="12" customFormat="1" ht="21.9" customHeight="1">
      <c r="A83" s="39"/>
      <c r="B83" s="6"/>
      <c r="C83" s="6"/>
      <c r="D83" s="6"/>
      <c r="E83" s="6"/>
      <c r="F83" s="6"/>
      <c r="G83" s="6"/>
      <c r="H83" s="6"/>
      <c r="J83" s="564"/>
      <c r="K83" s="277"/>
      <c r="L83" s="239"/>
      <c r="M83" s="47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</row>
    <row r="84" spans="1:25" s="12" customFormat="1" ht="21.9" customHeight="1">
      <c r="A84" s="39"/>
      <c r="B84" s="6"/>
      <c r="C84" s="6"/>
      <c r="D84" s="6"/>
      <c r="E84" s="6"/>
      <c r="F84" s="6"/>
      <c r="G84" s="6"/>
      <c r="H84" s="6"/>
      <c r="J84" s="564"/>
      <c r="K84" s="277"/>
      <c r="L84" s="239"/>
      <c r="M84" s="47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</row>
    <row r="85" spans="1:25" s="12" customFormat="1" ht="21.9" customHeight="1">
      <c r="A85" s="39"/>
      <c r="B85" s="6"/>
      <c r="C85" s="6"/>
      <c r="D85" s="6"/>
      <c r="E85" s="6"/>
      <c r="F85" s="6"/>
      <c r="G85" s="6"/>
      <c r="H85" s="6"/>
      <c r="J85" s="564"/>
      <c r="K85" s="277"/>
      <c r="L85" s="239"/>
      <c r="M85" s="47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</row>
    <row r="86" spans="1:25" s="12" customFormat="1" ht="21.9" customHeight="1">
      <c r="A86" s="39"/>
      <c r="B86" s="6"/>
      <c r="C86" s="6"/>
      <c r="D86" s="6"/>
      <c r="E86" s="6"/>
      <c r="F86" s="6"/>
      <c r="G86" s="6"/>
      <c r="H86" s="6"/>
      <c r="J86" s="564"/>
      <c r="K86" s="277"/>
      <c r="L86" s="239"/>
      <c r="M86" s="47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</row>
    <row r="87" spans="1:25" s="12" customFormat="1" ht="21.9" customHeight="1">
      <c r="A87" s="39"/>
      <c r="B87" s="6"/>
      <c r="C87" s="6"/>
      <c r="D87" s="6"/>
      <c r="E87" s="6"/>
      <c r="F87" s="6"/>
      <c r="G87" s="6"/>
      <c r="H87" s="6"/>
      <c r="J87" s="564"/>
      <c r="K87" s="277"/>
      <c r="L87" s="239"/>
      <c r="M87" s="47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</row>
    <row r="88" spans="1:25" s="12" customFormat="1" ht="21.9" customHeight="1">
      <c r="A88" s="39"/>
      <c r="B88" s="6"/>
      <c r="C88" s="6"/>
      <c r="D88" s="6"/>
      <c r="E88" s="6"/>
      <c r="F88" s="6"/>
      <c r="G88" s="6"/>
      <c r="H88" s="6"/>
      <c r="J88" s="564"/>
      <c r="K88" s="277"/>
      <c r="L88" s="239"/>
      <c r="M88" s="47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</row>
    <row r="89" spans="1:25" s="12" customFormat="1" ht="21.9" customHeight="1">
      <c r="A89" s="39"/>
      <c r="B89" s="6"/>
      <c r="C89" s="6"/>
      <c r="D89" s="6"/>
      <c r="E89" s="6"/>
      <c r="F89" s="6"/>
      <c r="G89" s="6"/>
      <c r="H89" s="6"/>
      <c r="J89" s="564"/>
      <c r="K89" s="277"/>
      <c r="L89" s="239"/>
      <c r="M89" s="47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</row>
    <row r="90" spans="1:25" s="12" customFormat="1" ht="21.9" customHeight="1">
      <c r="A90" s="39"/>
      <c r="B90" s="6"/>
      <c r="C90" s="6"/>
      <c r="D90" s="6"/>
      <c r="E90" s="6"/>
      <c r="F90" s="6"/>
      <c r="G90" s="6"/>
      <c r="H90" s="6"/>
      <c r="J90" s="564"/>
      <c r="K90" s="277"/>
      <c r="L90" s="239"/>
      <c r="M90" s="47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</row>
    <row r="91" spans="1:25" s="12" customFormat="1" ht="21.9" customHeight="1">
      <c r="A91" s="39"/>
      <c r="B91" s="6"/>
      <c r="C91" s="6"/>
      <c r="D91" s="6"/>
      <c r="E91" s="6"/>
      <c r="F91" s="6"/>
      <c r="G91" s="6"/>
      <c r="H91" s="6"/>
      <c r="J91" s="564"/>
      <c r="K91" s="277"/>
      <c r="L91" s="239"/>
      <c r="M91" s="47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</row>
    <row r="92" spans="1:25" s="12" customFormat="1" ht="21.9" customHeight="1">
      <c r="A92" s="39"/>
      <c r="B92" s="6"/>
      <c r="C92" s="6"/>
      <c r="D92" s="6"/>
      <c r="E92" s="6"/>
      <c r="F92" s="6"/>
      <c r="G92" s="6"/>
      <c r="H92" s="6"/>
      <c r="J92" s="564"/>
      <c r="K92" s="277"/>
      <c r="L92" s="239"/>
      <c r="M92" s="47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</row>
    <row r="93" spans="1:25" s="12" customFormat="1" ht="21.9" customHeight="1">
      <c r="A93" s="39"/>
      <c r="B93" s="6"/>
      <c r="C93" s="6"/>
      <c r="D93" s="6"/>
      <c r="E93" s="6"/>
      <c r="F93" s="6"/>
      <c r="G93" s="6"/>
      <c r="H93" s="6"/>
      <c r="J93" s="564"/>
      <c r="K93" s="277"/>
      <c r="L93" s="239"/>
      <c r="M93" s="47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</row>
    <row r="94" spans="1:25" s="12" customFormat="1" ht="21.9" customHeight="1">
      <c r="A94" s="39"/>
      <c r="B94" s="6"/>
      <c r="C94" s="6"/>
      <c r="D94" s="6"/>
      <c r="E94" s="6"/>
      <c r="F94" s="6"/>
      <c r="G94" s="6"/>
      <c r="H94" s="6"/>
      <c r="J94" s="564"/>
      <c r="K94" s="277"/>
      <c r="L94" s="239"/>
      <c r="M94" s="47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</row>
    <row r="95" spans="1:25" s="12" customFormat="1" ht="21.9" customHeight="1">
      <c r="A95" s="39"/>
      <c r="B95" s="6"/>
      <c r="C95" s="6"/>
      <c r="D95" s="6"/>
      <c r="E95" s="6"/>
      <c r="F95" s="6"/>
      <c r="G95" s="6"/>
      <c r="H95" s="6"/>
      <c r="J95" s="564"/>
      <c r="K95" s="277"/>
      <c r="L95" s="239"/>
      <c r="M95" s="47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</row>
    <row r="96" spans="1:25" s="12" customFormat="1" ht="21.9" customHeight="1">
      <c r="A96" s="39"/>
      <c r="B96" s="6"/>
      <c r="C96" s="6"/>
      <c r="D96" s="6"/>
      <c r="E96" s="6"/>
      <c r="F96" s="6"/>
      <c r="G96" s="6"/>
      <c r="H96" s="6"/>
      <c r="J96" s="564"/>
      <c r="K96" s="277"/>
      <c r="L96" s="239"/>
      <c r="M96" s="47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</row>
    <row r="97" spans="1:25" s="12" customFormat="1" ht="21.9" customHeight="1">
      <c r="A97" s="39"/>
      <c r="B97" s="6"/>
      <c r="C97" s="6"/>
      <c r="D97" s="6"/>
      <c r="E97" s="6"/>
      <c r="F97" s="6"/>
      <c r="G97" s="6"/>
      <c r="H97" s="6"/>
      <c r="J97" s="564"/>
      <c r="K97" s="277"/>
      <c r="L97" s="239"/>
      <c r="M97" s="47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</row>
    <row r="98" spans="1:25" s="12" customFormat="1" ht="21.9" customHeight="1">
      <c r="A98" s="39"/>
      <c r="B98" s="6"/>
      <c r="C98" s="6"/>
      <c r="D98" s="6"/>
      <c r="E98" s="6"/>
      <c r="F98" s="6"/>
      <c r="G98" s="6"/>
      <c r="H98" s="6"/>
      <c r="J98" s="564"/>
      <c r="K98" s="277"/>
      <c r="L98" s="239"/>
      <c r="M98" s="47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</row>
    <row r="99" spans="1:25" s="12" customFormat="1" ht="21.9" customHeight="1">
      <c r="A99" s="39"/>
      <c r="B99" s="6"/>
      <c r="C99" s="6"/>
      <c r="D99" s="6"/>
      <c r="E99" s="6"/>
      <c r="F99" s="6"/>
      <c r="G99" s="6"/>
      <c r="H99" s="6"/>
      <c r="J99" s="564"/>
      <c r="K99" s="277"/>
      <c r="L99" s="239"/>
      <c r="M99" s="47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</row>
    <row r="100" spans="1:25" s="12" customFormat="1" ht="21.9" customHeight="1">
      <c r="A100" s="39"/>
      <c r="B100" s="6"/>
      <c r="C100" s="6"/>
      <c r="D100" s="6"/>
      <c r="E100" s="6"/>
      <c r="F100" s="6"/>
      <c r="G100" s="6"/>
      <c r="H100" s="6"/>
      <c r="J100" s="564"/>
      <c r="K100" s="277"/>
      <c r="L100" s="239"/>
      <c r="M100" s="47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</row>
    <row r="101" spans="1:25" s="12" customFormat="1" ht="21.9" customHeight="1">
      <c r="A101" s="39"/>
      <c r="B101" s="6"/>
      <c r="C101" s="6"/>
      <c r="D101" s="6"/>
      <c r="E101" s="6"/>
      <c r="F101" s="6"/>
      <c r="G101" s="6"/>
      <c r="H101" s="6"/>
      <c r="J101" s="564"/>
      <c r="K101" s="277"/>
      <c r="L101" s="239"/>
      <c r="M101" s="47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</row>
    <row r="102" spans="1:25" s="12" customFormat="1" ht="21.9" customHeight="1">
      <c r="A102" s="39"/>
      <c r="B102" s="6"/>
      <c r="C102" s="6"/>
      <c r="D102" s="6"/>
      <c r="E102" s="6"/>
      <c r="F102" s="6"/>
      <c r="G102" s="6"/>
      <c r="H102" s="6"/>
      <c r="J102" s="564"/>
      <c r="K102" s="277"/>
      <c r="L102" s="239"/>
      <c r="M102" s="47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</row>
    <row r="103" spans="1:25" s="12" customFormat="1" ht="21.9" customHeight="1">
      <c r="A103" s="39"/>
      <c r="B103" s="6"/>
      <c r="C103" s="6"/>
      <c r="D103" s="6"/>
      <c r="E103" s="6"/>
      <c r="F103" s="6"/>
      <c r="G103" s="6"/>
      <c r="H103" s="6"/>
      <c r="J103" s="564"/>
      <c r="K103" s="277"/>
      <c r="L103" s="239"/>
      <c r="M103" s="47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</row>
    <row r="104" spans="1:25" s="12" customFormat="1" ht="21.9" customHeight="1">
      <c r="A104" s="39"/>
      <c r="B104" s="6"/>
      <c r="C104" s="6"/>
      <c r="D104" s="6"/>
      <c r="E104" s="6"/>
      <c r="F104" s="6"/>
      <c r="G104" s="6"/>
      <c r="H104" s="6"/>
      <c r="J104" s="564"/>
      <c r="K104" s="277"/>
      <c r="L104" s="239"/>
      <c r="M104" s="47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</row>
    <row r="105" spans="1:25" s="12" customFormat="1" ht="21.9" customHeight="1">
      <c r="A105" s="39"/>
      <c r="B105" s="6"/>
      <c r="C105" s="6"/>
      <c r="D105" s="6"/>
      <c r="E105" s="6"/>
      <c r="F105" s="6"/>
      <c r="G105" s="6"/>
      <c r="H105" s="6"/>
      <c r="J105" s="564"/>
      <c r="K105" s="277"/>
      <c r="L105" s="239"/>
      <c r="M105" s="47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</row>
    <row r="106" spans="1:25" s="12" customFormat="1" ht="21.9" customHeight="1">
      <c r="A106" s="39"/>
      <c r="B106" s="6"/>
      <c r="C106" s="6"/>
      <c r="D106" s="6"/>
      <c r="E106" s="6"/>
      <c r="F106" s="6"/>
      <c r="G106" s="6"/>
      <c r="H106" s="6"/>
      <c r="J106" s="564"/>
      <c r="K106" s="277"/>
      <c r="L106" s="239"/>
      <c r="M106" s="47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</row>
    <row r="107" spans="1:25" s="12" customFormat="1" ht="21.9" customHeight="1">
      <c r="A107" s="39"/>
      <c r="B107" s="6"/>
      <c r="C107" s="6"/>
      <c r="D107" s="6"/>
      <c r="E107" s="6"/>
      <c r="F107" s="6"/>
      <c r="G107" s="6"/>
      <c r="H107" s="6"/>
      <c r="J107" s="564"/>
      <c r="K107" s="277"/>
      <c r="L107" s="239"/>
      <c r="M107" s="47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</row>
    <row r="108" spans="1:25" s="12" customFormat="1" ht="21.9" customHeight="1">
      <c r="A108" s="39"/>
      <c r="B108" s="6"/>
      <c r="C108" s="6"/>
      <c r="D108" s="6"/>
      <c r="E108" s="6"/>
      <c r="F108" s="6"/>
      <c r="G108" s="6"/>
      <c r="H108" s="6"/>
      <c r="J108" s="564"/>
      <c r="K108" s="277"/>
      <c r="L108" s="239"/>
      <c r="M108" s="47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</row>
    <row r="109" spans="1:25" s="12" customFormat="1" ht="21.9" customHeight="1">
      <c r="A109" s="39"/>
      <c r="B109" s="6"/>
      <c r="C109" s="6"/>
      <c r="D109" s="6"/>
      <c r="E109" s="6"/>
      <c r="F109" s="6"/>
      <c r="G109" s="6"/>
      <c r="H109" s="6"/>
      <c r="J109" s="564"/>
      <c r="K109" s="277"/>
      <c r="L109" s="239"/>
      <c r="M109" s="47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</row>
    <row r="110" spans="1:25" s="12" customFormat="1" ht="21.9" customHeight="1">
      <c r="A110" s="39"/>
      <c r="B110" s="6"/>
      <c r="C110" s="6"/>
      <c r="D110" s="6"/>
      <c r="E110" s="6"/>
      <c r="F110" s="6"/>
      <c r="G110" s="6"/>
      <c r="H110" s="6"/>
      <c r="J110" s="564"/>
      <c r="K110" s="277"/>
      <c r="L110" s="239"/>
      <c r="M110" s="47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</row>
    <row r="111" spans="1:25" s="12" customFormat="1" ht="21.9" customHeight="1">
      <c r="A111" s="39"/>
      <c r="B111" s="6"/>
      <c r="C111" s="6"/>
      <c r="D111" s="6"/>
      <c r="E111" s="6"/>
      <c r="F111" s="6"/>
      <c r="G111" s="6"/>
      <c r="H111" s="6"/>
      <c r="J111" s="564"/>
      <c r="K111" s="277"/>
      <c r="L111" s="239"/>
      <c r="M111" s="47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</row>
    <row r="112" spans="1:25" s="12" customFormat="1" ht="21.9" customHeight="1">
      <c r="A112" s="39"/>
      <c r="B112" s="6"/>
      <c r="C112" s="6"/>
      <c r="D112" s="6"/>
      <c r="E112" s="6"/>
      <c r="F112" s="6"/>
      <c r="G112" s="6"/>
      <c r="H112" s="6"/>
      <c r="J112" s="564"/>
      <c r="K112" s="277"/>
      <c r="L112" s="239"/>
      <c r="M112" s="47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</row>
    <row r="113" spans="1:25" s="12" customFormat="1" ht="21.9" customHeight="1">
      <c r="A113" s="39"/>
      <c r="B113" s="6"/>
      <c r="C113" s="6"/>
      <c r="D113" s="6"/>
      <c r="E113" s="6"/>
      <c r="F113" s="6"/>
      <c r="G113" s="6"/>
      <c r="H113" s="6"/>
      <c r="J113" s="564"/>
      <c r="K113" s="277"/>
      <c r="L113" s="239"/>
      <c r="M113" s="47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</row>
    <row r="114" spans="1:25" s="12" customFormat="1" ht="21.9" customHeight="1">
      <c r="A114" s="39"/>
      <c r="B114" s="6"/>
      <c r="C114" s="6"/>
      <c r="D114" s="6"/>
      <c r="E114" s="6"/>
      <c r="F114" s="6"/>
      <c r="G114" s="6"/>
      <c r="H114" s="6"/>
      <c r="J114" s="564"/>
      <c r="K114" s="277"/>
      <c r="L114" s="239"/>
      <c r="M114" s="47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</row>
    <row r="115" spans="1:25" s="12" customFormat="1" ht="21.9" customHeight="1">
      <c r="A115" s="39"/>
      <c r="B115" s="6"/>
      <c r="C115" s="6"/>
      <c r="D115" s="6"/>
      <c r="E115" s="6"/>
      <c r="F115" s="6"/>
      <c r="G115" s="6"/>
      <c r="H115" s="6"/>
      <c r="J115" s="564"/>
      <c r="K115" s="277"/>
      <c r="L115" s="239"/>
      <c r="M115" s="47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</row>
    <row r="116" spans="1:25" s="12" customFormat="1" ht="21.9" customHeight="1">
      <c r="A116" s="39"/>
      <c r="B116" s="6"/>
      <c r="C116" s="6"/>
      <c r="D116" s="6"/>
      <c r="E116" s="6"/>
      <c r="F116" s="6"/>
      <c r="G116" s="6"/>
      <c r="H116" s="6"/>
      <c r="J116" s="564"/>
      <c r="K116" s="277"/>
      <c r="L116" s="239"/>
      <c r="M116" s="47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</row>
    <row r="117" spans="1:25" s="12" customFormat="1" ht="21.9" customHeight="1">
      <c r="A117" s="39"/>
      <c r="B117" s="6"/>
      <c r="C117" s="6"/>
      <c r="D117" s="6"/>
      <c r="E117" s="6"/>
      <c r="F117" s="6"/>
      <c r="G117" s="6"/>
      <c r="H117" s="6"/>
      <c r="J117" s="564"/>
      <c r="K117" s="277"/>
      <c r="L117" s="239"/>
      <c r="M117" s="47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</row>
    <row r="118" spans="1:25" s="12" customFormat="1" ht="21.9" customHeight="1">
      <c r="A118" s="39"/>
      <c r="B118" s="6"/>
      <c r="C118" s="6"/>
      <c r="D118" s="6"/>
      <c r="E118" s="6"/>
      <c r="F118" s="6"/>
      <c r="G118" s="6"/>
      <c r="H118" s="6"/>
      <c r="J118" s="564"/>
      <c r="K118" s="277"/>
      <c r="L118" s="239"/>
      <c r="M118" s="47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</row>
    <row r="119" spans="1:25" s="12" customFormat="1" ht="21.9" customHeight="1">
      <c r="A119" s="39"/>
      <c r="B119" s="6"/>
      <c r="C119" s="6"/>
      <c r="D119" s="6"/>
      <c r="E119" s="6"/>
      <c r="F119" s="6"/>
      <c r="G119" s="6"/>
      <c r="H119" s="6"/>
      <c r="J119" s="564"/>
      <c r="K119" s="277"/>
      <c r="L119" s="239"/>
      <c r="M119" s="47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</row>
    <row r="120" spans="1:25" s="12" customFormat="1" ht="21.9" customHeight="1">
      <c r="A120" s="39"/>
      <c r="B120" s="6"/>
      <c r="C120" s="6"/>
      <c r="D120" s="6"/>
      <c r="E120" s="6"/>
      <c r="F120" s="6"/>
      <c r="G120" s="6"/>
      <c r="H120" s="6"/>
      <c r="J120" s="564"/>
      <c r="K120" s="277"/>
      <c r="L120" s="239"/>
      <c r="M120" s="47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</row>
    <row r="121" spans="1:25" s="12" customFormat="1" ht="21.9" customHeight="1">
      <c r="A121" s="39"/>
      <c r="B121" s="6"/>
      <c r="C121" s="6"/>
      <c r="D121" s="6"/>
      <c r="E121" s="6"/>
      <c r="F121" s="6"/>
      <c r="G121" s="6"/>
      <c r="H121" s="6"/>
      <c r="J121" s="564"/>
      <c r="K121" s="277"/>
      <c r="L121" s="239"/>
      <c r="M121" s="47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</row>
    <row r="122" spans="1:25" s="12" customFormat="1" ht="21.9" customHeight="1">
      <c r="A122" s="39"/>
      <c r="B122" s="6"/>
      <c r="C122" s="6"/>
      <c r="D122" s="6"/>
      <c r="E122" s="6"/>
      <c r="F122" s="6"/>
      <c r="G122" s="6"/>
      <c r="H122" s="6"/>
      <c r="J122" s="564"/>
      <c r="K122" s="277"/>
      <c r="L122" s="239"/>
      <c r="M122" s="47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</row>
    <row r="123" spans="1:25" s="12" customFormat="1" ht="21.9" customHeight="1">
      <c r="A123" s="39"/>
      <c r="B123" s="6"/>
      <c r="C123" s="6"/>
      <c r="D123" s="6"/>
      <c r="E123" s="6"/>
      <c r="F123" s="6"/>
      <c r="G123" s="6"/>
      <c r="H123" s="6"/>
      <c r="J123" s="564"/>
      <c r="K123" s="277"/>
      <c r="L123" s="239"/>
      <c r="M123" s="47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</row>
    <row r="124" spans="1:25" s="12" customFormat="1" ht="21.9" customHeight="1">
      <c r="A124" s="39"/>
      <c r="B124" s="6"/>
      <c r="C124" s="6"/>
      <c r="D124" s="6"/>
      <c r="E124" s="6"/>
      <c r="F124" s="6"/>
      <c r="G124" s="6"/>
      <c r="H124" s="6"/>
      <c r="J124" s="564"/>
      <c r="K124" s="277"/>
      <c r="L124" s="239"/>
      <c r="M124" s="47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</row>
    <row r="125" spans="1:25" s="12" customFormat="1" ht="21.9" customHeight="1">
      <c r="A125" s="39"/>
      <c r="B125" s="6"/>
      <c r="C125" s="6"/>
      <c r="D125" s="6"/>
      <c r="E125" s="6"/>
      <c r="F125" s="6"/>
      <c r="G125" s="6"/>
      <c r="H125" s="6"/>
      <c r="J125" s="564"/>
      <c r="K125" s="277"/>
      <c r="L125" s="239"/>
      <c r="M125" s="47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</row>
    <row r="126" spans="1:25" s="12" customFormat="1" ht="21.9" customHeight="1">
      <c r="A126" s="39"/>
      <c r="B126" s="6"/>
      <c r="C126" s="6"/>
      <c r="D126" s="6"/>
      <c r="E126" s="6"/>
      <c r="F126" s="6"/>
      <c r="G126" s="6"/>
      <c r="H126" s="6"/>
      <c r="J126" s="564"/>
      <c r="K126" s="277"/>
      <c r="L126" s="239"/>
      <c r="M126" s="47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</row>
    <row r="127" spans="1:25" s="12" customFormat="1" ht="21.9" customHeight="1">
      <c r="A127" s="39"/>
      <c r="B127" s="6"/>
      <c r="C127" s="6"/>
      <c r="D127" s="6"/>
      <c r="E127" s="6"/>
      <c r="F127" s="6"/>
      <c r="G127" s="6"/>
      <c r="H127" s="6"/>
      <c r="J127" s="564"/>
      <c r="K127" s="277"/>
      <c r="L127" s="239"/>
      <c r="M127" s="47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</row>
    <row r="128" spans="1:25" s="12" customFormat="1" ht="21.9" customHeight="1">
      <c r="A128" s="39"/>
      <c r="B128" s="6"/>
      <c r="C128" s="6"/>
      <c r="D128" s="6"/>
      <c r="E128" s="6"/>
      <c r="F128" s="6"/>
      <c r="G128" s="6"/>
      <c r="H128" s="6"/>
      <c r="J128" s="564"/>
      <c r="K128" s="277"/>
      <c r="L128" s="239"/>
      <c r="M128" s="47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</row>
    <row r="129" spans="1:25" s="12" customFormat="1" ht="21.9" customHeight="1">
      <c r="A129" s="39"/>
      <c r="B129" s="6"/>
      <c r="C129" s="6"/>
      <c r="D129" s="6"/>
      <c r="E129" s="6"/>
      <c r="F129" s="6"/>
      <c r="G129" s="6"/>
      <c r="H129" s="6"/>
      <c r="J129" s="564"/>
      <c r="K129" s="277"/>
      <c r="L129" s="239"/>
      <c r="M129" s="47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</row>
    <row r="130" spans="1:25" s="12" customFormat="1" ht="21.9" customHeight="1">
      <c r="A130" s="39"/>
      <c r="B130" s="6"/>
      <c r="C130" s="6"/>
      <c r="D130" s="6"/>
      <c r="E130" s="6"/>
      <c r="F130" s="6"/>
      <c r="G130" s="6"/>
      <c r="H130" s="6"/>
      <c r="J130" s="564"/>
      <c r="K130" s="277"/>
      <c r="L130" s="239"/>
      <c r="M130" s="47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</row>
    <row r="131" spans="1:25" s="12" customFormat="1" ht="21.9" customHeight="1">
      <c r="A131" s="39"/>
      <c r="B131" s="6"/>
      <c r="C131" s="6"/>
      <c r="D131" s="6"/>
      <c r="E131" s="6"/>
      <c r="F131" s="6"/>
      <c r="G131" s="6"/>
      <c r="H131" s="6"/>
      <c r="J131" s="564"/>
      <c r="K131" s="277"/>
      <c r="L131" s="239"/>
      <c r="M131" s="47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</row>
    <row r="132" spans="1:25" s="12" customFormat="1" ht="21.9" customHeight="1">
      <c r="A132" s="39"/>
      <c r="B132" s="6"/>
      <c r="C132" s="6"/>
      <c r="D132" s="6"/>
      <c r="E132" s="6"/>
      <c r="F132" s="6"/>
      <c r="G132" s="6"/>
      <c r="H132" s="6"/>
      <c r="J132" s="564"/>
      <c r="K132" s="277"/>
      <c r="L132" s="239"/>
      <c r="M132" s="47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</row>
    <row r="133" spans="1:25" s="12" customFormat="1" ht="21.9" customHeight="1">
      <c r="A133" s="39"/>
      <c r="B133" s="6"/>
      <c r="C133" s="6"/>
      <c r="D133" s="6"/>
      <c r="E133" s="6"/>
      <c r="F133" s="6"/>
      <c r="G133" s="6"/>
      <c r="H133" s="6"/>
      <c r="J133" s="564"/>
      <c r="K133" s="277"/>
      <c r="L133" s="239"/>
      <c r="M133" s="47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</row>
    <row r="134" spans="1:25" s="12" customFormat="1" ht="21.9" customHeight="1">
      <c r="A134" s="39"/>
      <c r="B134" s="6"/>
      <c r="C134" s="6"/>
      <c r="D134" s="6"/>
      <c r="E134" s="6"/>
      <c r="F134" s="6"/>
      <c r="G134" s="6"/>
      <c r="H134" s="6"/>
      <c r="J134" s="564"/>
      <c r="K134" s="277"/>
      <c r="L134" s="239"/>
      <c r="M134" s="47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</row>
    <row r="135" spans="1:25" s="12" customFormat="1" ht="21.9" customHeight="1">
      <c r="A135" s="39"/>
      <c r="B135" s="6"/>
      <c r="C135" s="6"/>
      <c r="D135" s="6"/>
      <c r="E135" s="6"/>
      <c r="F135" s="6"/>
      <c r="G135" s="6"/>
      <c r="H135" s="6"/>
      <c r="J135" s="564"/>
      <c r="K135" s="277"/>
      <c r="L135" s="239"/>
      <c r="M135" s="47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</row>
    <row r="136" spans="1:25" s="12" customFormat="1" ht="21.9" customHeight="1">
      <c r="A136" s="39"/>
      <c r="B136" s="6"/>
      <c r="C136" s="6"/>
      <c r="D136" s="6"/>
      <c r="E136" s="6"/>
      <c r="F136" s="6"/>
      <c r="G136" s="6"/>
      <c r="H136" s="6"/>
      <c r="J136" s="564"/>
      <c r="K136" s="277"/>
      <c r="L136" s="239"/>
      <c r="M136" s="47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</row>
    <row r="137" spans="1:25" s="12" customFormat="1" ht="21.9" customHeight="1">
      <c r="A137" s="39"/>
      <c r="B137" s="6"/>
      <c r="C137" s="6"/>
      <c r="D137" s="6"/>
      <c r="E137" s="6"/>
      <c r="F137" s="6"/>
      <c r="G137" s="6"/>
      <c r="H137" s="6"/>
      <c r="J137" s="564"/>
      <c r="K137" s="277"/>
      <c r="L137" s="239"/>
      <c r="M137" s="47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</row>
    <row r="138" spans="1:25" s="12" customFormat="1" ht="21.9" customHeight="1">
      <c r="A138" s="39"/>
      <c r="B138" s="6"/>
      <c r="C138" s="6"/>
      <c r="D138" s="6"/>
      <c r="E138" s="6"/>
      <c r="F138" s="6"/>
      <c r="G138" s="6"/>
      <c r="H138" s="6"/>
      <c r="J138" s="564"/>
      <c r="K138" s="277"/>
      <c r="L138" s="239"/>
      <c r="M138" s="47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</row>
    <row r="139" spans="1:25" s="12" customFormat="1" ht="21.9" customHeight="1">
      <c r="A139" s="39"/>
      <c r="B139" s="6"/>
      <c r="C139" s="6"/>
      <c r="D139" s="6"/>
      <c r="E139" s="6"/>
      <c r="F139" s="6"/>
      <c r="G139" s="6"/>
      <c r="H139" s="6"/>
      <c r="J139" s="564"/>
      <c r="K139" s="277"/>
      <c r="L139" s="239"/>
      <c r="M139" s="47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</row>
    <row r="140" spans="1:25" s="12" customFormat="1" ht="21.9" customHeight="1">
      <c r="A140" s="39"/>
      <c r="B140" s="6"/>
      <c r="C140" s="6"/>
      <c r="D140" s="6"/>
      <c r="E140" s="6"/>
      <c r="F140" s="6"/>
      <c r="G140" s="6"/>
      <c r="H140" s="6"/>
      <c r="J140" s="564"/>
      <c r="K140" s="277"/>
      <c r="L140" s="239"/>
      <c r="M140" s="47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</row>
    <row r="141" spans="1:25" s="12" customFormat="1" ht="21.9" customHeight="1">
      <c r="A141" s="39"/>
      <c r="B141" s="6"/>
      <c r="C141" s="6"/>
      <c r="D141" s="6"/>
      <c r="E141" s="6"/>
      <c r="F141" s="6"/>
      <c r="G141" s="6"/>
      <c r="H141" s="6"/>
      <c r="J141" s="564"/>
      <c r="K141" s="277"/>
      <c r="L141" s="239"/>
      <c r="M141" s="47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</row>
    <row r="142" spans="1:25" s="12" customFormat="1" ht="21.9" customHeight="1">
      <c r="A142" s="39"/>
      <c r="B142" s="6"/>
      <c r="C142" s="6"/>
      <c r="D142" s="6"/>
      <c r="E142" s="6"/>
      <c r="F142" s="6"/>
      <c r="G142" s="6"/>
      <c r="H142" s="6"/>
      <c r="J142" s="564"/>
      <c r="K142" s="277"/>
      <c r="L142" s="239"/>
      <c r="M142" s="47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</row>
    <row r="143" spans="1:25" s="12" customFormat="1" ht="21.9" customHeight="1">
      <c r="A143" s="39"/>
      <c r="B143" s="6"/>
      <c r="C143" s="6"/>
      <c r="D143" s="6"/>
      <c r="E143" s="6"/>
      <c r="F143" s="6"/>
      <c r="G143" s="6"/>
      <c r="H143" s="6"/>
      <c r="J143" s="564"/>
      <c r="K143" s="277"/>
      <c r="L143" s="239"/>
      <c r="M143" s="47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</row>
    <row r="144" spans="1:25" s="12" customFormat="1" ht="21.9" customHeight="1">
      <c r="A144" s="39"/>
      <c r="B144" s="6"/>
      <c r="C144" s="6"/>
      <c r="D144" s="6"/>
      <c r="E144" s="6"/>
      <c r="F144" s="6"/>
      <c r="G144" s="6"/>
      <c r="H144" s="6"/>
      <c r="J144" s="564"/>
      <c r="K144" s="277"/>
      <c r="L144" s="239"/>
      <c r="M144" s="47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</row>
    <row r="145" spans="1:25" s="12" customFormat="1" ht="21.9" customHeight="1">
      <c r="A145" s="39"/>
      <c r="B145" s="6"/>
      <c r="C145" s="6"/>
      <c r="D145" s="6"/>
      <c r="E145" s="6"/>
      <c r="F145" s="6"/>
      <c r="G145" s="6"/>
      <c r="H145" s="6"/>
      <c r="J145" s="564"/>
      <c r="K145" s="277"/>
      <c r="L145" s="239"/>
      <c r="M145" s="47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</row>
    <row r="146" spans="1:25" s="12" customFormat="1" ht="21.9" customHeight="1">
      <c r="A146" s="39"/>
      <c r="B146" s="6"/>
      <c r="C146" s="6"/>
      <c r="D146" s="6"/>
      <c r="E146" s="6"/>
      <c r="F146" s="6"/>
      <c r="G146" s="6"/>
      <c r="H146" s="6"/>
      <c r="J146" s="564"/>
      <c r="K146" s="277"/>
      <c r="L146" s="239"/>
      <c r="M146" s="47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</row>
    <row r="147" spans="1:25" s="12" customFormat="1" ht="21.9" customHeight="1">
      <c r="A147" s="39"/>
      <c r="B147" s="6"/>
      <c r="C147" s="6"/>
      <c r="D147" s="6"/>
      <c r="E147" s="6"/>
      <c r="F147" s="6"/>
      <c r="G147" s="6"/>
      <c r="H147" s="6"/>
      <c r="J147" s="564"/>
      <c r="K147" s="277"/>
      <c r="L147" s="239"/>
      <c r="M147" s="47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</row>
    <row r="148" spans="1:25" s="12" customFormat="1" ht="21.9" customHeight="1">
      <c r="A148" s="39"/>
      <c r="B148" s="6"/>
      <c r="C148" s="6"/>
      <c r="D148" s="6"/>
      <c r="E148" s="6"/>
      <c r="F148" s="6"/>
      <c r="G148" s="6"/>
      <c r="H148" s="6"/>
      <c r="J148" s="564"/>
      <c r="K148" s="277"/>
      <c r="L148" s="239"/>
      <c r="M148" s="47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</row>
    <row r="149" spans="1:25" s="12" customFormat="1" ht="21.9" customHeight="1">
      <c r="A149" s="39"/>
      <c r="B149" s="6"/>
      <c r="C149" s="6"/>
      <c r="D149" s="6"/>
      <c r="E149" s="6"/>
      <c r="F149" s="6"/>
      <c r="G149" s="6"/>
      <c r="H149" s="6"/>
      <c r="J149" s="564"/>
      <c r="K149" s="277"/>
      <c r="L149" s="239"/>
      <c r="M149" s="47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</row>
    <row r="150" spans="1:25" s="12" customFormat="1" ht="21.9" customHeight="1">
      <c r="A150" s="39"/>
      <c r="B150" s="6"/>
      <c r="C150" s="6"/>
      <c r="D150" s="6"/>
      <c r="E150" s="6"/>
      <c r="F150" s="6"/>
      <c r="G150" s="6"/>
      <c r="H150" s="6"/>
      <c r="J150" s="564"/>
      <c r="K150" s="277"/>
      <c r="L150" s="239"/>
      <c r="M150" s="47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</row>
    <row r="151" spans="1:25" s="12" customFormat="1" ht="21.9" customHeight="1">
      <c r="A151" s="39"/>
      <c r="B151" s="6"/>
      <c r="C151" s="6"/>
      <c r="D151" s="6"/>
      <c r="E151" s="6"/>
      <c r="F151" s="6"/>
      <c r="G151" s="6"/>
      <c r="H151" s="6"/>
      <c r="J151" s="564"/>
      <c r="K151" s="277"/>
      <c r="L151" s="239"/>
      <c r="M151" s="47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</row>
    <row r="152" spans="1:25" s="12" customFormat="1" ht="21.9" customHeight="1">
      <c r="A152" s="39"/>
      <c r="B152" s="6"/>
      <c r="C152" s="6"/>
      <c r="D152" s="6"/>
      <c r="E152" s="6"/>
      <c r="F152" s="6"/>
      <c r="G152" s="6"/>
      <c r="H152" s="6"/>
      <c r="J152" s="564"/>
      <c r="K152" s="277"/>
      <c r="L152" s="239"/>
      <c r="M152" s="47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</row>
    <row r="153" spans="1:25" s="12" customFormat="1" ht="21.9" customHeight="1">
      <c r="A153" s="39"/>
      <c r="B153" s="6"/>
      <c r="C153" s="6"/>
      <c r="D153" s="6"/>
      <c r="E153" s="6"/>
      <c r="F153" s="6"/>
      <c r="G153" s="6"/>
      <c r="H153" s="6"/>
      <c r="J153" s="564"/>
      <c r="K153" s="277"/>
      <c r="L153" s="239"/>
      <c r="M153" s="47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</row>
    <row r="154" spans="1:25" s="12" customFormat="1" ht="21.9" customHeight="1">
      <c r="A154" s="39"/>
      <c r="B154" s="6"/>
      <c r="C154" s="6"/>
      <c r="D154" s="6"/>
      <c r="E154" s="6"/>
      <c r="F154" s="6"/>
      <c r="G154" s="6"/>
      <c r="H154" s="6"/>
      <c r="J154" s="564"/>
      <c r="K154" s="277"/>
      <c r="L154" s="239"/>
      <c r="M154" s="47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</row>
    <row r="155" spans="1:25" s="12" customFormat="1" ht="21.9" customHeight="1">
      <c r="A155" s="39"/>
      <c r="B155" s="6"/>
      <c r="C155" s="6"/>
      <c r="D155" s="6"/>
      <c r="E155" s="6"/>
      <c r="F155" s="6"/>
      <c r="G155" s="6"/>
      <c r="H155" s="6"/>
      <c r="J155" s="564"/>
      <c r="K155" s="277"/>
      <c r="L155" s="239"/>
      <c r="M155" s="47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</row>
    <row r="156" spans="1:25" s="12" customFormat="1" ht="21.9" customHeight="1">
      <c r="A156" s="39"/>
      <c r="B156" s="6"/>
      <c r="C156" s="6"/>
      <c r="D156" s="6"/>
      <c r="E156" s="6"/>
      <c r="F156" s="6"/>
      <c r="G156" s="6"/>
      <c r="H156" s="6"/>
      <c r="J156" s="564"/>
      <c r="K156" s="277"/>
      <c r="L156" s="239"/>
      <c r="M156" s="47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</row>
    <row r="157" spans="1:25" s="12" customFormat="1" ht="21.9" customHeight="1">
      <c r="A157" s="39"/>
      <c r="B157" s="6"/>
      <c r="C157" s="6"/>
      <c r="D157" s="6"/>
      <c r="E157" s="6"/>
      <c r="F157" s="6"/>
      <c r="G157" s="6"/>
      <c r="H157" s="6"/>
      <c r="J157" s="564"/>
      <c r="K157" s="277"/>
      <c r="L157" s="239"/>
      <c r="M157" s="47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</row>
    <row r="158" spans="1:25" s="12" customFormat="1" ht="21.9" customHeight="1">
      <c r="A158" s="39"/>
      <c r="B158" s="6"/>
      <c r="C158" s="6"/>
      <c r="D158" s="6"/>
      <c r="E158" s="6"/>
      <c r="F158" s="6"/>
      <c r="G158" s="6"/>
      <c r="H158" s="6"/>
      <c r="J158" s="564"/>
      <c r="K158" s="277"/>
      <c r="L158" s="239"/>
      <c r="M158" s="47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</row>
    <row r="159" spans="1:25" s="12" customFormat="1" ht="21.9" customHeight="1">
      <c r="A159" s="39"/>
      <c r="B159" s="6"/>
      <c r="C159" s="6"/>
      <c r="D159" s="6"/>
      <c r="E159" s="6"/>
      <c r="F159" s="6"/>
      <c r="G159" s="6"/>
      <c r="H159" s="6"/>
      <c r="J159" s="564"/>
      <c r="K159" s="277"/>
      <c r="L159" s="239"/>
      <c r="M159" s="47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</row>
    <row r="160" spans="1:25" s="12" customFormat="1" ht="21.9" customHeight="1">
      <c r="A160" s="39"/>
      <c r="B160" s="6"/>
      <c r="C160" s="6"/>
      <c r="D160" s="6"/>
      <c r="E160" s="6"/>
      <c r="F160" s="6"/>
      <c r="G160" s="6"/>
      <c r="H160" s="6"/>
      <c r="J160" s="564"/>
      <c r="K160" s="277"/>
      <c r="L160" s="239"/>
      <c r="M160" s="47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</row>
    <row r="161" spans="1:25" s="12" customFormat="1" ht="21.9" customHeight="1">
      <c r="A161" s="39"/>
      <c r="B161" s="6"/>
      <c r="C161" s="6"/>
      <c r="D161" s="6"/>
      <c r="E161" s="6"/>
      <c r="F161" s="6"/>
      <c r="G161" s="6"/>
      <c r="H161" s="6"/>
      <c r="J161" s="564"/>
      <c r="K161" s="277"/>
      <c r="L161" s="239"/>
      <c r="M161" s="47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</row>
    <row r="162" spans="1:25" s="12" customFormat="1" ht="21.9" customHeight="1">
      <c r="A162" s="39"/>
      <c r="B162" s="6"/>
      <c r="C162" s="6"/>
      <c r="D162" s="6"/>
      <c r="E162" s="6"/>
      <c r="F162" s="6"/>
      <c r="G162" s="6"/>
      <c r="H162" s="6"/>
      <c r="J162" s="564"/>
      <c r="K162" s="277"/>
      <c r="L162" s="239"/>
      <c r="M162" s="47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</row>
    <row r="163" spans="1:25" s="12" customFormat="1" ht="21.9" customHeight="1">
      <c r="A163" s="39"/>
      <c r="B163" s="6"/>
      <c r="C163" s="6"/>
      <c r="D163" s="6"/>
      <c r="E163" s="6"/>
      <c r="F163" s="6"/>
      <c r="G163" s="6"/>
      <c r="H163" s="6"/>
      <c r="J163" s="564"/>
      <c r="K163" s="277"/>
      <c r="L163" s="239"/>
      <c r="M163" s="47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</row>
    <row r="164" spans="1:25" s="12" customFormat="1" ht="21.9" customHeight="1">
      <c r="A164" s="39"/>
      <c r="B164" s="6"/>
      <c r="C164" s="6"/>
      <c r="D164" s="6"/>
      <c r="E164" s="6"/>
      <c r="F164" s="6"/>
      <c r="G164" s="6"/>
      <c r="H164" s="6"/>
      <c r="J164" s="564"/>
      <c r="K164" s="277"/>
      <c r="L164" s="239"/>
      <c r="M164" s="47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</row>
    <row r="165" spans="1:25" s="12" customFormat="1" ht="21.9" customHeight="1">
      <c r="A165" s="39"/>
      <c r="B165" s="6"/>
      <c r="C165" s="6"/>
      <c r="D165" s="6"/>
      <c r="E165" s="6"/>
      <c r="F165" s="6"/>
      <c r="G165" s="6"/>
      <c r="H165" s="6"/>
      <c r="J165" s="564"/>
      <c r="K165" s="277"/>
      <c r="L165" s="239"/>
      <c r="M165" s="47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</row>
    <row r="166" spans="1:25" s="12" customFormat="1" ht="21.9" customHeight="1">
      <c r="A166" s="39"/>
      <c r="B166" s="6"/>
      <c r="C166" s="6"/>
      <c r="D166" s="6"/>
      <c r="E166" s="6"/>
      <c r="F166" s="6"/>
      <c r="G166" s="6"/>
      <c r="H166" s="6"/>
      <c r="J166" s="564"/>
      <c r="K166" s="277"/>
      <c r="L166" s="239"/>
      <c r="M166" s="47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</row>
    <row r="167" spans="1:25" s="12" customFormat="1" ht="21.9" customHeight="1">
      <c r="A167" s="39"/>
      <c r="B167" s="6"/>
      <c r="C167" s="6"/>
      <c r="D167" s="6"/>
      <c r="E167" s="6"/>
      <c r="F167" s="6"/>
      <c r="G167" s="6"/>
      <c r="H167" s="6"/>
      <c r="J167" s="564"/>
      <c r="K167" s="277"/>
      <c r="L167" s="239"/>
      <c r="M167" s="47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</row>
    <row r="168" spans="1:25" s="12" customFormat="1" ht="21.9" customHeight="1">
      <c r="A168" s="39"/>
      <c r="B168" s="6"/>
      <c r="C168" s="6"/>
      <c r="D168" s="6"/>
      <c r="E168" s="6"/>
      <c r="F168" s="6"/>
      <c r="G168" s="6"/>
      <c r="H168" s="6"/>
      <c r="J168" s="564"/>
      <c r="K168" s="277"/>
      <c r="L168" s="239"/>
      <c r="M168" s="47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</row>
    <row r="169" spans="1:25" s="12" customFormat="1" ht="21.9" customHeight="1">
      <c r="A169" s="39"/>
      <c r="B169" s="6"/>
      <c r="C169" s="6"/>
      <c r="D169" s="6"/>
      <c r="E169" s="6"/>
      <c r="F169" s="6"/>
      <c r="G169" s="6"/>
      <c r="H169" s="6"/>
      <c r="J169" s="564"/>
      <c r="K169" s="277"/>
      <c r="L169" s="239"/>
      <c r="M169" s="47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</row>
    <row r="170" spans="1:25" s="12" customFormat="1" ht="21.9" customHeight="1">
      <c r="A170" s="39"/>
      <c r="B170" s="6"/>
      <c r="C170" s="6"/>
      <c r="D170" s="6"/>
      <c r="E170" s="6"/>
      <c r="F170" s="6"/>
      <c r="G170" s="6"/>
      <c r="H170" s="6"/>
      <c r="J170" s="564"/>
      <c r="K170" s="277"/>
      <c r="L170" s="239"/>
      <c r="M170" s="47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</row>
    <row r="171" spans="1:25" s="12" customFormat="1" ht="21.9" customHeight="1">
      <c r="A171" s="39"/>
      <c r="B171" s="6"/>
      <c r="C171" s="6"/>
      <c r="D171" s="6"/>
      <c r="E171" s="6"/>
      <c r="F171" s="6"/>
      <c r="G171" s="6"/>
      <c r="H171" s="6"/>
      <c r="J171" s="564"/>
      <c r="K171" s="277"/>
      <c r="L171" s="239"/>
      <c r="M171" s="47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</row>
    <row r="172" spans="1:25" s="12" customFormat="1" ht="21.9" customHeight="1">
      <c r="A172" s="39"/>
      <c r="B172" s="6"/>
      <c r="C172" s="6"/>
      <c r="D172" s="6"/>
      <c r="E172" s="6"/>
      <c r="F172" s="6"/>
      <c r="G172" s="6"/>
      <c r="H172" s="6"/>
      <c r="J172" s="564"/>
      <c r="K172" s="277"/>
      <c r="L172" s="239"/>
      <c r="M172" s="47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</row>
    <row r="173" spans="1:25" s="12" customFormat="1" ht="21.9" customHeight="1">
      <c r="A173" s="39"/>
      <c r="B173" s="6"/>
      <c r="C173" s="6"/>
      <c r="D173" s="6"/>
      <c r="E173" s="6"/>
      <c r="F173" s="6"/>
      <c r="G173" s="6"/>
      <c r="H173" s="6"/>
      <c r="J173" s="564"/>
      <c r="K173" s="277"/>
      <c r="L173" s="239"/>
      <c r="M173" s="47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</row>
    <row r="174" spans="1:25" s="12" customFormat="1" ht="21.9" customHeight="1">
      <c r="A174" s="39"/>
      <c r="B174" s="6"/>
      <c r="C174" s="6"/>
      <c r="D174" s="6"/>
      <c r="E174" s="6"/>
      <c r="F174" s="6"/>
      <c r="G174" s="6"/>
      <c r="H174" s="6"/>
      <c r="J174" s="564"/>
      <c r="K174" s="277"/>
      <c r="L174" s="239"/>
      <c r="M174" s="47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</row>
    <row r="175" spans="1:25" s="12" customFormat="1" ht="21.9" customHeight="1">
      <c r="A175" s="39"/>
      <c r="B175" s="6"/>
      <c r="C175" s="6"/>
      <c r="D175" s="6"/>
      <c r="E175" s="6"/>
      <c r="F175" s="6"/>
      <c r="G175" s="6"/>
      <c r="H175" s="6"/>
      <c r="J175" s="564"/>
      <c r="K175" s="277"/>
      <c r="L175" s="239"/>
      <c r="M175" s="47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</row>
    <row r="176" spans="1:25" s="12" customFormat="1" ht="21.9" customHeight="1">
      <c r="A176" s="39"/>
      <c r="B176" s="6"/>
      <c r="C176" s="6"/>
      <c r="D176" s="6"/>
      <c r="E176" s="6"/>
      <c r="F176" s="6"/>
      <c r="G176" s="6"/>
      <c r="H176" s="6"/>
      <c r="J176" s="564"/>
      <c r="K176" s="277"/>
      <c r="L176" s="239"/>
      <c r="M176" s="47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</row>
    <row r="177" spans="1:25" s="12" customFormat="1" ht="21.9" customHeight="1">
      <c r="A177" s="39"/>
      <c r="B177" s="6"/>
      <c r="C177" s="6"/>
      <c r="D177" s="6"/>
      <c r="E177" s="6"/>
      <c r="F177" s="6"/>
      <c r="G177" s="6"/>
      <c r="H177" s="6"/>
      <c r="J177" s="564"/>
      <c r="K177" s="277"/>
      <c r="L177" s="239"/>
      <c r="M177" s="47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</row>
    <row r="178" spans="1:25" s="12" customFormat="1" ht="21.9" customHeight="1">
      <c r="A178" s="39"/>
      <c r="B178" s="6"/>
      <c r="C178" s="6"/>
      <c r="D178" s="6"/>
      <c r="E178" s="6"/>
      <c r="F178" s="6"/>
      <c r="G178" s="6"/>
      <c r="H178" s="6"/>
      <c r="J178" s="564"/>
      <c r="K178" s="277"/>
      <c r="L178" s="239"/>
      <c r="M178" s="47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</row>
    <row r="179" spans="1:25" s="12" customFormat="1" ht="21.9" customHeight="1">
      <c r="A179" s="39"/>
      <c r="B179" s="6"/>
      <c r="C179" s="6"/>
      <c r="D179" s="6"/>
      <c r="E179" s="6"/>
      <c r="F179" s="6"/>
      <c r="G179" s="6"/>
      <c r="H179" s="6"/>
      <c r="J179" s="564"/>
      <c r="K179" s="277"/>
      <c r="L179" s="239"/>
      <c r="M179" s="47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</row>
    <row r="180" spans="1:25" s="12" customFormat="1" ht="21.9" customHeight="1">
      <c r="A180" s="39"/>
      <c r="B180" s="6"/>
      <c r="C180" s="6"/>
      <c r="D180" s="6"/>
      <c r="E180" s="6"/>
      <c r="F180" s="6"/>
      <c r="G180" s="6"/>
      <c r="H180" s="6"/>
      <c r="J180" s="564"/>
      <c r="K180" s="277"/>
      <c r="L180" s="239"/>
      <c r="M180" s="47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</row>
    <row r="181" spans="1:25" s="12" customFormat="1" ht="21.9" customHeight="1">
      <c r="A181" s="39"/>
      <c r="B181" s="6"/>
      <c r="C181" s="6"/>
      <c r="D181" s="6"/>
      <c r="E181" s="6"/>
      <c r="F181" s="6"/>
      <c r="G181" s="6"/>
      <c r="H181" s="6"/>
      <c r="J181" s="564"/>
      <c r="K181" s="277"/>
      <c r="L181" s="239"/>
      <c r="M181" s="47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</row>
    <row r="182" spans="1:25" s="12" customFormat="1" ht="21.9" customHeight="1">
      <c r="A182" s="39"/>
      <c r="B182" s="6"/>
      <c r="C182" s="6"/>
      <c r="D182" s="6"/>
      <c r="E182" s="6"/>
      <c r="F182" s="6"/>
      <c r="G182" s="6"/>
      <c r="H182" s="6"/>
      <c r="J182" s="564"/>
      <c r="K182" s="277"/>
      <c r="L182" s="239"/>
      <c r="M182" s="47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</row>
    <row r="183" spans="1:25" s="12" customFormat="1" ht="21.9" customHeight="1">
      <c r="A183" s="39"/>
      <c r="B183" s="6"/>
      <c r="C183" s="6"/>
      <c r="D183" s="6"/>
      <c r="E183" s="6"/>
      <c r="F183" s="6"/>
      <c r="G183" s="6"/>
      <c r="H183" s="6"/>
      <c r="J183" s="564"/>
      <c r="K183" s="277"/>
      <c r="L183" s="239"/>
      <c r="M183" s="47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</row>
    <row r="184" spans="1:25" s="12" customFormat="1" ht="21.9" customHeight="1">
      <c r="A184" s="39"/>
      <c r="B184" s="6"/>
      <c r="C184" s="6"/>
      <c r="D184" s="6"/>
      <c r="E184" s="6"/>
      <c r="F184" s="6"/>
      <c r="G184" s="6"/>
      <c r="H184" s="6"/>
      <c r="J184" s="564"/>
      <c r="K184" s="277"/>
      <c r="L184" s="239"/>
      <c r="M184" s="47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</row>
    <row r="185" spans="1:25" s="12" customFormat="1" ht="21.9" customHeight="1">
      <c r="A185" s="39"/>
      <c r="B185" s="6"/>
      <c r="C185" s="6"/>
      <c r="D185" s="6"/>
      <c r="E185" s="6"/>
      <c r="F185" s="6"/>
      <c r="G185" s="6"/>
      <c r="H185" s="6"/>
      <c r="J185" s="564"/>
      <c r="K185" s="277"/>
      <c r="L185" s="239"/>
      <c r="M185" s="47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</row>
    <row r="186" spans="1:25" s="12" customFormat="1" ht="21.9" customHeight="1">
      <c r="A186" s="39"/>
      <c r="B186" s="6"/>
      <c r="C186" s="6"/>
      <c r="D186" s="6"/>
      <c r="E186" s="6"/>
      <c r="F186" s="6"/>
      <c r="G186" s="6"/>
      <c r="H186" s="6"/>
      <c r="J186" s="564"/>
      <c r="K186" s="277"/>
      <c r="L186" s="239"/>
      <c r="M186" s="47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</row>
    <row r="187" spans="1:25" s="12" customFormat="1" ht="21.9" customHeight="1">
      <c r="A187" s="39"/>
      <c r="B187" s="6"/>
      <c r="C187" s="6"/>
      <c r="D187" s="6"/>
      <c r="E187" s="6"/>
      <c r="F187" s="6"/>
      <c r="G187" s="6"/>
      <c r="H187" s="6"/>
      <c r="J187" s="564"/>
      <c r="K187" s="277"/>
      <c r="L187" s="239"/>
      <c r="M187" s="47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</row>
    <row r="188" spans="1:25" s="12" customFormat="1" ht="21.9" customHeight="1">
      <c r="A188" s="39"/>
      <c r="B188" s="6"/>
      <c r="C188" s="6"/>
      <c r="D188" s="6"/>
      <c r="E188" s="6"/>
      <c r="F188" s="6"/>
      <c r="G188" s="6"/>
      <c r="H188" s="6"/>
      <c r="J188" s="564"/>
      <c r="K188" s="277"/>
      <c r="L188" s="239"/>
      <c r="M188" s="47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</row>
    <row r="189" spans="1:25" s="12" customFormat="1" ht="21.9" customHeight="1">
      <c r="A189" s="39"/>
      <c r="B189" s="6"/>
      <c r="C189" s="6"/>
      <c r="D189" s="6"/>
      <c r="E189" s="6"/>
      <c r="F189" s="6"/>
      <c r="G189" s="6"/>
      <c r="H189" s="6"/>
      <c r="J189" s="564"/>
      <c r="K189" s="277"/>
      <c r="L189" s="239"/>
      <c r="M189" s="47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</row>
    <row r="190" spans="1:25" s="12" customFormat="1" ht="21.9" customHeight="1">
      <c r="A190" s="39"/>
      <c r="B190" s="6"/>
      <c r="C190" s="6"/>
      <c r="D190" s="6"/>
      <c r="E190" s="6"/>
      <c r="F190" s="6"/>
      <c r="G190" s="6"/>
      <c r="H190" s="6"/>
      <c r="J190" s="564"/>
      <c r="K190" s="277"/>
      <c r="L190" s="239"/>
      <c r="M190" s="47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</row>
    <row r="191" spans="1:25" s="12" customFormat="1" ht="21.9" customHeight="1">
      <c r="A191" s="39"/>
      <c r="B191" s="6"/>
      <c r="C191" s="6"/>
      <c r="D191" s="6"/>
      <c r="E191" s="6"/>
      <c r="F191" s="6"/>
      <c r="G191" s="6"/>
      <c r="H191" s="6"/>
      <c r="J191" s="564"/>
      <c r="K191" s="277"/>
      <c r="L191" s="239"/>
      <c r="M191" s="47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</row>
    <row r="192" spans="1:25" s="12" customFormat="1" ht="21.9" customHeight="1">
      <c r="A192" s="39"/>
      <c r="B192" s="6"/>
      <c r="C192" s="6"/>
      <c r="D192" s="6"/>
      <c r="E192" s="6"/>
      <c r="F192" s="6"/>
      <c r="G192" s="6"/>
      <c r="H192" s="6"/>
      <c r="J192" s="564"/>
      <c r="K192" s="277"/>
      <c r="L192" s="239"/>
      <c r="M192" s="47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</row>
    <row r="193" spans="1:25" s="12" customFormat="1" ht="21.9" customHeight="1">
      <c r="A193" s="39"/>
      <c r="B193" s="6"/>
      <c r="C193" s="6"/>
      <c r="D193" s="6"/>
      <c r="E193" s="6"/>
      <c r="F193" s="6"/>
      <c r="G193" s="6"/>
      <c r="H193" s="6"/>
      <c r="J193" s="564"/>
      <c r="K193" s="277"/>
      <c r="L193" s="239"/>
      <c r="M193" s="47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</row>
    <row r="194" spans="1:25" s="12" customFormat="1" ht="21.9" customHeight="1">
      <c r="A194" s="39"/>
      <c r="B194" s="6"/>
      <c r="C194" s="6"/>
      <c r="D194" s="6"/>
      <c r="E194" s="6"/>
      <c r="F194" s="6"/>
      <c r="G194" s="6"/>
      <c r="H194" s="6"/>
      <c r="J194" s="564"/>
      <c r="K194" s="277"/>
      <c r="L194" s="239"/>
      <c r="M194" s="47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</row>
    <row r="195" spans="1:25" s="12" customFormat="1" ht="21.9" customHeight="1">
      <c r="A195" s="39"/>
      <c r="B195" s="6"/>
      <c r="C195" s="6"/>
      <c r="D195" s="6"/>
      <c r="E195" s="6"/>
      <c r="F195" s="6"/>
      <c r="G195" s="6"/>
      <c r="H195" s="6"/>
      <c r="J195" s="564"/>
      <c r="K195" s="277"/>
      <c r="L195" s="239"/>
      <c r="M195" s="47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</row>
    <row r="196" spans="1:25" s="12" customFormat="1" ht="21.9" customHeight="1">
      <c r="A196" s="39"/>
      <c r="B196" s="6"/>
      <c r="C196" s="6"/>
      <c r="D196" s="6"/>
      <c r="E196" s="6"/>
      <c r="F196" s="6"/>
      <c r="G196" s="6"/>
      <c r="H196" s="6"/>
      <c r="J196" s="564"/>
      <c r="K196" s="277"/>
      <c r="L196" s="239"/>
      <c r="M196" s="47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</row>
    <row r="197" spans="1:25" s="12" customFormat="1" ht="21.9" customHeight="1">
      <c r="A197" s="39"/>
      <c r="B197" s="6"/>
      <c r="C197" s="6"/>
      <c r="D197" s="6"/>
      <c r="E197" s="6"/>
      <c r="F197" s="6"/>
      <c r="G197" s="6"/>
      <c r="H197" s="6"/>
      <c r="J197" s="564"/>
      <c r="K197" s="277"/>
      <c r="L197" s="239"/>
      <c r="M197" s="47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</row>
    <row r="198" spans="1:25" s="12" customFormat="1" ht="21.9" customHeight="1">
      <c r="A198" s="39"/>
      <c r="B198" s="6"/>
      <c r="C198" s="6"/>
      <c r="D198" s="6"/>
      <c r="E198" s="6"/>
      <c r="F198" s="6"/>
      <c r="G198" s="6"/>
      <c r="H198" s="6"/>
      <c r="J198" s="564"/>
      <c r="K198" s="277"/>
      <c r="L198" s="239"/>
      <c r="M198" s="47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</row>
    <row r="199" spans="1:25" s="12" customFormat="1" ht="21.9" customHeight="1">
      <c r="A199" s="39"/>
      <c r="B199" s="6"/>
      <c r="C199" s="6"/>
      <c r="D199" s="6"/>
      <c r="E199" s="6"/>
      <c r="F199" s="6"/>
      <c r="G199" s="6"/>
      <c r="H199" s="6"/>
      <c r="J199" s="564"/>
      <c r="K199" s="277"/>
      <c r="L199" s="239"/>
      <c r="M199" s="47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</row>
    <row r="200" spans="1:25" s="12" customFormat="1" ht="21.9" customHeight="1">
      <c r="A200" s="39"/>
      <c r="B200" s="6"/>
      <c r="C200" s="6"/>
      <c r="D200" s="6"/>
      <c r="E200" s="6"/>
      <c r="F200" s="6"/>
      <c r="G200" s="6"/>
      <c r="H200" s="6"/>
      <c r="J200" s="564"/>
      <c r="K200" s="277"/>
      <c r="L200" s="239"/>
      <c r="M200" s="47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</row>
    <row r="201" spans="1:25" s="12" customFormat="1" ht="21.9" customHeight="1">
      <c r="A201" s="39"/>
      <c r="B201" s="6"/>
      <c r="C201" s="6"/>
      <c r="D201" s="6"/>
      <c r="E201" s="6"/>
      <c r="F201" s="6"/>
      <c r="G201" s="6"/>
      <c r="H201" s="6"/>
      <c r="J201" s="564"/>
      <c r="K201" s="277"/>
      <c r="L201" s="239"/>
      <c r="M201" s="47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</row>
    <row r="202" spans="1:25" s="12" customFormat="1" ht="21.9" customHeight="1">
      <c r="A202" s="39"/>
      <c r="B202" s="6"/>
      <c r="C202" s="6"/>
      <c r="D202" s="6"/>
      <c r="E202" s="6"/>
      <c r="F202" s="6"/>
      <c r="G202" s="6"/>
      <c r="H202" s="6"/>
      <c r="J202" s="564"/>
      <c r="K202" s="277"/>
      <c r="L202" s="239"/>
      <c r="M202" s="47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</row>
    <row r="203" spans="1:25" s="12" customFormat="1" ht="21.9" customHeight="1">
      <c r="A203" s="39"/>
      <c r="B203" s="6"/>
      <c r="C203" s="6"/>
      <c r="D203" s="6"/>
      <c r="E203" s="6"/>
      <c r="F203" s="6"/>
      <c r="G203" s="6"/>
      <c r="H203" s="6"/>
      <c r="J203" s="564"/>
      <c r="K203" s="277"/>
      <c r="L203" s="239"/>
      <c r="M203" s="47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</row>
    <row r="204" spans="1:25" s="12" customFormat="1" ht="21.9" customHeight="1">
      <c r="A204" s="39"/>
      <c r="B204" s="6"/>
      <c r="C204" s="6"/>
      <c r="D204" s="6"/>
      <c r="E204" s="6"/>
      <c r="F204" s="6"/>
      <c r="G204" s="6"/>
      <c r="H204" s="6"/>
      <c r="J204" s="564"/>
      <c r="K204" s="277"/>
      <c r="L204" s="239"/>
      <c r="M204" s="47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</row>
    <row r="205" spans="1:25" s="12" customFormat="1" ht="21.9" customHeight="1">
      <c r="A205" s="39"/>
      <c r="B205" s="6"/>
      <c r="C205" s="6"/>
      <c r="D205" s="6"/>
      <c r="E205" s="6"/>
      <c r="F205" s="6"/>
      <c r="G205" s="6"/>
      <c r="H205" s="6"/>
      <c r="J205" s="564"/>
      <c r="K205" s="277"/>
      <c r="L205" s="239"/>
      <c r="M205" s="47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</row>
    <row r="206" spans="1:25" s="12" customFormat="1" ht="21.9" customHeight="1">
      <c r="A206" s="39"/>
      <c r="B206" s="6"/>
      <c r="C206" s="6"/>
      <c r="D206" s="6"/>
      <c r="E206" s="6"/>
      <c r="F206" s="6"/>
      <c r="G206" s="6"/>
      <c r="H206" s="6"/>
      <c r="J206" s="564"/>
      <c r="K206" s="277"/>
      <c r="L206" s="239"/>
      <c r="M206" s="47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</row>
    <row r="207" spans="1:25" s="12" customFormat="1" ht="21.9" customHeight="1">
      <c r="A207" s="39"/>
      <c r="B207" s="6"/>
      <c r="C207" s="6"/>
      <c r="D207" s="6"/>
      <c r="E207" s="6"/>
      <c r="F207" s="6"/>
      <c r="G207" s="6"/>
      <c r="H207" s="6"/>
      <c r="J207" s="564"/>
      <c r="K207" s="277"/>
      <c r="L207" s="239"/>
      <c r="M207" s="47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</row>
    <row r="208" spans="1:25" s="12" customFormat="1" ht="21.9" customHeight="1">
      <c r="A208" s="39"/>
      <c r="B208" s="6"/>
      <c r="C208" s="6"/>
      <c r="D208" s="6"/>
      <c r="E208" s="6"/>
      <c r="F208" s="6"/>
      <c r="G208" s="6"/>
      <c r="H208" s="6"/>
      <c r="J208" s="564"/>
      <c r="K208" s="277"/>
      <c r="L208" s="239"/>
      <c r="M208" s="47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</row>
    <row r="209" spans="1:25" s="12" customFormat="1" ht="21.9" customHeight="1">
      <c r="A209" s="39"/>
      <c r="B209" s="6"/>
      <c r="C209" s="6"/>
      <c r="D209" s="6"/>
      <c r="E209" s="6"/>
      <c r="F209" s="6"/>
      <c r="G209" s="6"/>
      <c r="H209" s="6"/>
      <c r="J209" s="564"/>
      <c r="K209" s="277"/>
      <c r="L209" s="239"/>
      <c r="M209" s="47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</row>
    <row r="210" spans="1:25" s="12" customFormat="1" ht="21.9" customHeight="1">
      <c r="A210" s="170"/>
      <c r="B210" s="17"/>
      <c r="C210" s="17"/>
      <c r="D210" s="17"/>
      <c r="E210" s="17"/>
      <c r="F210" s="17"/>
      <c r="G210" s="17"/>
      <c r="H210" s="171"/>
      <c r="J210" s="564"/>
      <c r="K210" s="277"/>
      <c r="L210" s="239"/>
      <c r="M210" s="47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</row>
    <row r="211" spans="1:25" s="12" customFormat="1" ht="21.9" customHeight="1">
      <c r="A211" s="170"/>
      <c r="B211" s="17"/>
      <c r="C211" s="17"/>
      <c r="D211" s="17"/>
      <c r="E211" s="17"/>
      <c r="F211" s="17"/>
      <c r="G211" s="17"/>
      <c r="H211" s="171"/>
      <c r="J211" s="564"/>
      <c r="K211" s="277"/>
      <c r="L211" s="239"/>
      <c r="M211" s="47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</row>
    <row r="212" spans="1:25" s="12" customFormat="1" ht="21.9" customHeight="1">
      <c r="A212" s="170"/>
      <c r="B212" s="17"/>
      <c r="C212" s="17"/>
      <c r="D212" s="17"/>
      <c r="E212" s="17"/>
      <c r="F212" s="17"/>
      <c r="G212" s="17"/>
      <c r="H212" s="171"/>
      <c r="J212" s="564"/>
      <c r="K212" s="277"/>
      <c r="L212" s="239"/>
      <c r="M212" s="47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</row>
    <row r="213" spans="1:25" s="12" customFormat="1" ht="21.9" customHeight="1">
      <c r="A213" s="170"/>
      <c r="B213" s="17"/>
      <c r="C213" s="17"/>
      <c r="D213" s="17"/>
      <c r="E213" s="17"/>
      <c r="F213" s="17"/>
      <c r="G213" s="17"/>
      <c r="H213" s="171"/>
      <c r="J213" s="564"/>
      <c r="K213" s="277"/>
      <c r="L213" s="239"/>
      <c r="M213" s="47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</row>
    <row r="214" spans="1:25" s="12" customFormat="1" ht="21.9" customHeight="1">
      <c r="A214" s="170"/>
      <c r="B214" s="17"/>
      <c r="C214" s="17"/>
      <c r="D214" s="17"/>
      <c r="E214" s="17"/>
      <c r="F214" s="17"/>
      <c r="G214" s="17"/>
      <c r="H214" s="171"/>
      <c r="J214" s="564"/>
      <c r="K214" s="277"/>
      <c r="L214" s="239"/>
      <c r="M214" s="47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</row>
    <row r="215" spans="1:25" s="12" customFormat="1" ht="21.9" customHeight="1">
      <c r="A215" s="170"/>
      <c r="B215" s="17"/>
      <c r="C215" s="17"/>
      <c r="D215" s="17"/>
      <c r="E215" s="17"/>
      <c r="F215" s="17"/>
      <c r="G215" s="17"/>
      <c r="H215" s="171"/>
      <c r="J215" s="564"/>
      <c r="K215" s="277"/>
      <c r="L215" s="239"/>
      <c r="M215" s="47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</row>
    <row r="216" spans="1:25" s="12" customFormat="1" ht="21.9" customHeight="1">
      <c r="A216" s="170"/>
      <c r="B216" s="17"/>
      <c r="C216" s="17"/>
      <c r="D216" s="17"/>
      <c r="E216" s="17"/>
      <c r="F216" s="17"/>
      <c r="G216" s="17"/>
      <c r="H216" s="171"/>
      <c r="J216" s="564"/>
      <c r="K216" s="277"/>
      <c r="L216" s="239"/>
      <c r="M216" s="47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</row>
    <row r="217" spans="1:25" s="12" customFormat="1" ht="21.9" customHeight="1">
      <c r="A217" s="170"/>
      <c r="B217" s="17"/>
      <c r="C217" s="17"/>
      <c r="D217" s="17"/>
      <c r="E217" s="17"/>
      <c r="F217" s="17"/>
      <c r="G217" s="17"/>
      <c r="H217" s="171"/>
      <c r="J217" s="564"/>
      <c r="K217" s="277"/>
      <c r="L217" s="239"/>
      <c r="M217" s="47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</row>
    <row r="218" spans="1:25" s="12" customFormat="1" ht="21.9" customHeight="1">
      <c r="A218" s="170"/>
      <c r="B218" s="17"/>
      <c r="C218" s="17"/>
      <c r="D218" s="17"/>
      <c r="E218" s="17"/>
      <c r="F218" s="17"/>
      <c r="G218" s="17"/>
      <c r="H218" s="171"/>
      <c r="J218" s="564"/>
      <c r="K218" s="277"/>
      <c r="L218" s="239"/>
      <c r="M218" s="47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</row>
    <row r="219" spans="1:25" s="12" customFormat="1" ht="21.9" customHeight="1">
      <c r="A219" s="170"/>
      <c r="B219" s="17"/>
      <c r="C219" s="17"/>
      <c r="D219" s="17"/>
      <c r="E219" s="17"/>
      <c r="F219" s="17"/>
      <c r="G219" s="17"/>
      <c r="H219" s="171"/>
      <c r="J219" s="564"/>
      <c r="K219" s="277"/>
      <c r="L219" s="239"/>
      <c r="M219" s="47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</row>
    <row r="220" spans="1:25" s="12" customFormat="1" ht="21.9" customHeight="1">
      <c r="A220" s="170"/>
      <c r="B220" s="17"/>
      <c r="C220" s="17"/>
      <c r="D220" s="17"/>
      <c r="E220" s="17"/>
      <c r="F220" s="17"/>
      <c r="G220" s="17"/>
      <c r="H220" s="171"/>
      <c r="J220" s="564"/>
      <c r="K220" s="277"/>
      <c r="L220" s="239"/>
      <c r="M220" s="47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</row>
    <row r="221" spans="1:25" s="12" customFormat="1" ht="21.9" customHeight="1">
      <c r="A221" s="170"/>
      <c r="B221" s="17"/>
      <c r="C221" s="17"/>
      <c r="D221" s="17"/>
      <c r="E221" s="17"/>
      <c r="F221" s="17"/>
      <c r="G221" s="17"/>
      <c r="H221" s="171"/>
      <c r="J221" s="564"/>
      <c r="K221" s="277"/>
      <c r="L221" s="239"/>
      <c r="M221" s="47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</row>
    <row r="222" spans="1:25" s="12" customFormat="1" ht="21.9" customHeight="1">
      <c r="A222" s="170"/>
      <c r="B222" s="17"/>
      <c r="C222" s="17"/>
      <c r="D222" s="17"/>
      <c r="E222" s="17"/>
      <c r="F222" s="17"/>
      <c r="G222" s="17"/>
      <c r="H222" s="171"/>
      <c r="J222" s="564"/>
      <c r="K222" s="277"/>
      <c r="L222" s="239"/>
      <c r="M222" s="47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</row>
    <row r="223" spans="1:25" s="12" customFormat="1" ht="21.9" customHeight="1">
      <c r="A223" s="170"/>
      <c r="B223" s="17"/>
      <c r="C223" s="17"/>
      <c r="D223" s="17"/>
      <c r="E223" s="17"/>
      <c r="F223" s="17"/>
      <c r="G223" s="17"/>
      <c r="H223" s="171"/>
      <c r="J223" s="564"/>
      <c r="K223" s="277"/>
      <c r="L223" s="239"/>
      <c r="M223" s="47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</row>
    <row r="224" spans="1:25" s="12" customFormat="1" ht="21.9" customHeight="1">
      <c r="A224" s="170"/>
      <c r="B224" s="17"/>
      <c r="C224" s="17"/>
      <c r="D224" s="17"/>
      <c r="E224" s="17"/>
      <c r="F224" s="17"/>
      <c r="G224" s="17"/>
      <c r="H224" s="171"/>
      <c r="J224" s="564"/>
      <c r="K224" s="277"/>
      <c r="L224" s="239"/>
      <c r="M224" s="47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</row>
    <row r="225" spans="1:25" s="12" customFormat="1" ht="21.9" customHeight="1">
      <c r="A225" s="170"/>
      <c r="B225" s="17"/>
      <c r="C225" s="17"/>
      <c r="D225" s="17"/>
      <c r="E225" s="17"/>
      <c r="F225" s="17"/>
      <c r="G225" s="17"/>
      <c r="H225" s="171"/>
      <c r="J225" s="564"/>
      <c r="K225" s="277"/>
      <c r="L225" s="239"/>
      <c r="M225" s="47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</row>
    <row r="226" spans="1:25" s="12" customFormat="1" ht="21.9" customHeight="1">
      <c r="A226" s="170"/>
      <c r="B226" s="17"/>
      <c r="C226" s="17"/>
      <c r="D226" s="17"/>
      <c r="E226" s="17"/>
      <c r="F226" s="17"/>
      <c r="G226" s="17"/>
      <c r="H226" s="171"/>
      <c r="J226" s="564"/>
      <c r="K226" s="277"/>
      <c r="L226" s="239"/>
      <c r="M226" s="47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</row>
    <row r="227" spans="1:25" s="12" customFormat="1" ht="21.9" customHeight="1">
      <c r="A227" s="170"/>
      <c r="B227" s="17"/>
      <c r="C227" s="17"/>
      <c r="D227" s="17"/>
      <c r="E227" s="17"/>
      <c r="F227" s="17"/>
      <c r="G227" s="17"/>
      <c r="H227" s="171"/>
      <c r="J227" s="564"/>
      <c r="K227" s="277"/>
      <c r="L227" s="239"/>
      <c r="M227" s="47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</row>
    <row r="228" spans="1:25" s="12" customFormat="1" ht="21.9" customHeight="1">
      <c r="A228" s="170"/>
      <c r="B228" s="17"/>
      <c r="C228" s="17"/>
      <c r="D228" s="17"/>
      <c r="E228" s="17"/>
      <c r="F228" s="17"/>
      <c r="G228" s="17"/>
      <c r="H228" s="171"/>
      <c r="J228" s="564"/>
      <c r="K228" s="277"/>
      <c r="L228" s="239"/>
      <c r="M228" s="47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</row>
    <row r="229" spans="1:25" s="12" customFormat="1" ht="21.9" customHeight="1">
      <c r="A229" s="170"/>
      <c r="B229" s="17"/>
      <c r="C229" s="17"/>
      <c r="D229" s="17"/>
      <c r="E229" s="17"/>
      <c r="F229" s="17"/>
      <c r="G229" s="17"/>
      <c r="H229" s="171"/>
      <c r="J229" s="564"/>
      <c r="K229" s="277"/>
      <c r="L229" s="239"/>
      <c r="M229" s="47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</row>
    <row r="230" spans="1:25" s="12" customFormat="1" ht="21.9" customHeight="1">
      <c r="A230" s="170"/>
      <c r="B230" s="17"/>
      <c r="C230" s="17"/>
      <c r="D230" s="17"/>
      <c r="E230" s="17"/>
      <c r="F230" s="17"/>
      <c r="G230" s="17"/>
      <c r="H230" s="171"/>
      <c r="J230" s="564"/>
      <c r="K230" s="277"/>
      <c r="L230" s="239"/>
      <c r="M230" s="47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</row>
    <row r="231" spans="1:25" s="12" customFormat="1" ht="21.9" customHeight="1">
      <c r="A231" s="170"/>
      <c r="B231" s="17"/>
      <c r="C231" s="17"/>
      <c r="D231" s="17"/>
      <c r="E231" s="17"/>
      <c r="F231" s="17"/>
      <c r="G231" s="17"/>
      <c r="H231" s="171"/>
      <c r="J231" s="564"/>
      <c r="K231" s="277"/>
      <c r="L231" s="239"/>
      <c r="M231" s="47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</row>
    <row r="232" spans="1:25" s="12" customFormat="1" ht="21.9" customHeight="1">
      <c r="A232" s="170"/>
      <c r="B232" s="17"/>
      <c r="C232" s="17"/>
      <c r="D232" s="17"/>
      <c r="E232" s="17"/>
      <c r="F232" s="17"/>
      <c r="G232" s="17"/>
      <c r="H232" s="171"/>
      <c r="J232" s="564"/>
      <c r="K232" s="277"/>
      <c r="L232" s="239"/>
      <c r="M232" s="47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</row>
    <row r="233" spans="1:25" s="12" customFormat="1" ht="21.9" customHeight="1">
      <c r="A233" s="170"/>
      <c r="B233" s="17"/>
      <c r="C233" s="17"/>
      <c r="D233" s="17"/>
      <c r="E233" s="17"/>
      <c r="F233" s="17"/>
      <c r="G233" s="17"/>
      <c r="H233" s="171"/>
      <c r="J233" s="564"/>
      <c r="K233" s="277"/>
      <c r="L233" s="239"/>
      <c r="M233" s="47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</row>
    <row r="234" spans="1:25" s="12" customFormat="1" ht="21.9" customHeight="1">
      <c r="A234" s="170"/>
      <c r="B234" s="17"/>
      <c r="C234" s="17"/>
      <c r="D234" s="17"/>
      <c r="E234" s="17"/>
      <c r="F234" s="17"/>
      <c r="G234" s="17"/>
      <c r="H234" s="171"/>
      <c r="J234" s="564"/>
      <c r="K234" s="277"/>
      <c r="L234" s="239"/>
      <c r="M234" s="47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</row>
    <row r="235" spans="1:25" s="12" customFormat="1" ht="21.9" customHeight="1">
      <c r="A235" s="170"/>
      <c r="B235" s="17"/>
      <c r="C235" s="17"/>
      <c r="D235" s="17"/>
      <c r="E235" s="17"/>
      <c r="F235" s="17"/>
      <c r="G235" s="17"/>
      <c r="H235" s="171"/>
      <c r="J235" s="564"/>
      <c r="K235" s="277"/>
      <c r="L235" s="239"/>
      <c r="M235" s="47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</row>
    <row r="236" spans="1:25" s="12" customFormat="1" ht="21.9" customHeight="1">
      <c r="A236" s="170"/>
      <c r="B236" s="17"/>
      <c r="C236" s="17"/>
      <c r="D236" s="17"/>
      <c r="E236" s="17"/>
      <c r="F236" s="17"/>
      <c r="G236" s="17"/>
      <c r="H236" s="171"/>
      <c r="J236" s="564"/>
      <c r="K236" s="277"/>
      <c r="L236" s="239"/>
      <c r="M236" s="47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</row>
    <row r="237" spans="1:25" s="12" customFormat="1" ht="21.9" customHeight="1">
      <c r="A237" s="170"/>
      <c r="B237" s="17"/>
      <c r="C237" s="17"/>
      <c r="D237" s="17"/>
      <c r="E237" s="17"/>
      <c r="F237" s="17"/>
      <c r="G237" s="17"/>
      <c r="H237" s="171"/>
      <c r="J237" s="564"/>
      <c r="K237" s="277"/>
      <c r="L237" s="239"/>
      <c r="M237" s="47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</row>
    <row r="238" spans="1:25" s="12" customFormat="1" ht="21.9" customHeight="1">
      <c r="A238" s="170"/>
      <c r="B238" s="17"/>
      <c r="C238" s="17"/>
      <c r="D238" s="17"/>
      <c r="E238" s="17"/>
      <c r="F238" s="17"/>
      <c r="G238" s="17"/>
      <c r="H238" s="171"/>
      <c r="J238" s="564"/>
      <c r="K238" s="277"/>
      <c r="L238" s="239"/>
      <c r="M238" s="47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</row>
    <row r="239" spans="1:25" s="12" customFormat="1" ht="21.9" customHeight="1">
      <c r="A239" s="170"/>
      <c r="B239" s="17"/>
      <c r="C239" s="17"/>
      <c r="D239" s="17"/>
      <c r="E239" s="17"/>
      <c r="F239" s="17"/>
      <c r="G239" s="17"/>
      <c r="H239" s="171"/>
      <c r="J239" s="564"/>
      <c r="K239" s="277"/>
      <c r="L239" s="239"/>
      <c r="M239" s="47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</row>
    <row r="240" spans="1:25" s="12" customFormat="1" ht="21.9" customHeight="1">
      <c r="A240" s="170"/>
      <c r="B240" s="17"/>
      <c r="C240" s="17"/>
      <c r="D240" s="17"/>
      <c r="E240" s="17"/>
      <c r="F240" s="17"/>
      <c r="G240" s="17"/>
      <c r="H240" s="171"/>
      <c r="J240" s="564"/>
      <c r="K240" s="277"/>
      <c r="L240" s="239"/>
      <c r="M240" s="47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</row>
    <row r="241" spans="1:25" s="12" customFormat="1" ht="21.9" customHeight="1">
      <c r="A241" s="170"/>
      <c r="B241" s="17"/>
      <c r="C241" s="17"/>
      <c r="D241" s="17"/>
      <c r="E241" s="17"/>
      <c r="F241" s="17"/>
      <c r="G241" s="17"/>
      <c r="H241" s="171"/>
      <c r="J241" s="564"/>
      <c r="K241" s="277"/>
      <c r="L241" s="239"/>
      <c r="M241" s="47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</row>
    <row r="242" spans="1:25" s="12" customFormat="1" ht="21.9" customHeight="1">
      <c r="A242" s="170"/>
      <c r="B242" s="17"/>
      <c r="C242" s="17"/>
      <c r="D242" s="17"/>
      <c r="E242" s="17"/>
      <c r="F242" s="17"/>
      <c r="G242" s="17"/>
      <c r="H242" s="171"/>
      <c r="J242" s="564"/>
      <c r="K242" s="277"/>
      <c r="L242" s="239"/>
      <c r="M242" s="47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</row>
    <row r="243" spans="1:25" s="12" customFormat="1" ht="21.9" customHeight="1">
      <c r="A243" s="170"/>
      <c r="B243" s="17"/>
      <c r="C243" s="17"/>
      <c r="D243" s="17"/>
      <c r="E243" s="17"/>
      <c r="F243" s="17"/>
      <c r="G243" s="17"/>
      <c r="H243" s="171"/>
      <c r="J243" s="564"/>
      <c r="K243" s="277"/>
      <c r="L243" s="239"/>
      <c r="M243" s="47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</row>
    <row r="244" spans="1:25" s="12" customFormat="1" ht="21.9" customHeight="1">
      <c r="A244" s="170"/>
      <c r="B244" s="17"/>
      <c r="C244" s="17"/>
      <c r="D244" s="17"/>
      <c r="E244" s="17"/>
      <c r="F244" s="17"/>
      <c r="G244" s="17"/>
      <c r="H244" s="171"/>
      <c r="J244" s="564"/>
      <c r="K244" s="277"/>
      <c r="L244" s="239"/>
      <c r="M244" s="47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</row>
    <row r="245" spans="1:25" s="12" customFormat="1" ht="21.9" customHeight="1">
      <c r="A245" s="170"/>
      <c r="B245" s="17"/>
      <c r="C245" s="17"/>
      <c r="D245" s="17"/>
      <c r="E245" s="17"/>
      <c r="F245" s="17"/>
      <c r="G245" s="17"/>
      <c r="H245" s="171"/>
      <c r="J245" s="564"/>
      <c r="K245" s="277"/>
      <c r="L245" s="239"/>
      <c r="M245" s="47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</row>
    <row r="246" spans="1:25" s="12" customFormat="1" ht="21.9" customHeight="1">
      <c r="A246" s="170"/>
      <c r="B246" s="17"/>
      <c r="C246" s="17"/>
      <c r="D246" s="17"/>
      <c r="E246" s="17"/>
      <c r="F246" s="17"/>
      <c r="G246" s="17"/>
      <c r="H246" s="171"/>
      <c r="J246" s="564"/>
      <c r="K246" s="277"/>
      <c r="L246" s="239"/>
      <c r="M246" s="47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</row>
    <row r="247" spans="1:25" s="12" customFormat="1" ht="21.9" customHeight="1">
      <c r="A247" s="170"/>
      <c r="B247" s="17"/>
      <c r="C247" s="17"/>
      <c r="D247" s="17"/>
      <c r="E247" s="17"/>
      <c r="F247" s="17"/>
      <c r="G247" s="17"/>
      <c r="H247" s="171"/>
      <c r="J247" s="564"/>
      <c r="K247" s="277"/>
      <c r="L247" s="239"/>
      <c r="M247" s="47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</row>
    <row r="248" spans="1:25" s="12" customFormat="1" ht="21.9" customHeight="1">
      <c r="A248" s="170"/>
      <c r="B248" s="17"/>
      <c r="C248" s="17"/>
      <c r="D248" s="17"/>
      <c r="E248" s="17"/>
      <c r="F248" s="17"/>
      <c r="G248" s="17"/>
      <c r="H248" s="171"/>
      <c r="J248" s="564"/>
      <c r="K248" s="277"/>
      <c r="L248" s="239"/>
      <c r="M248" s="47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</row>
    <row r="249" spans="1:25" s="12" customFormat="1" ht="21.9" customHeight="1">
      <c r="A249" s="170"/>
      <c r="B249" s="17"/>
      <c r="C249" s="17"/>
      <c r="D249" s="17"/>
      <c r="E249" s="17"/>
      <c r="F249" s="17"/>
      <c r="G249" s="17"/>
      <c r="H249" s="171"/>
      <c r="J249" s="564"/>
      <c r="K249" s="277"/>
      <c r="L249" s="239"/>
      <c r="M249" s="47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</row>
    <row r="250" spans="1:25" s="12" customFormat="1" ht="21.9" customHeight="1">
      <c r="A250" s="170"/>
      <c r="B250" s="17"/>
      <c r="C250" s="17"/>
      <c r="D250" s="17"/>
      <c r="E250" s="17"/>
      <c r="F250" s="17"/>
      <c r="G250" s="17"/>
      <c r="H250" s="171"/>
      <c r="J250" s="564"/>
      <c r="K250" s="277"/>
      <c r="L250" s="239"/>
      <c r="M250" s="47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</row>
    <row r="251" spans="1:25" s="12" customFormat="1" ht="21.9" customHeight="1">
      <c r="A251" s="170"/>
      <c r="B251" s="17"/>
      <c r="C251" s="17"/>
      <c r="D251" s="17"/>
      <c r="E251" s="17"/>
      <c r="F251" s="17"/>
      <c r="G251" s="17"/>
      <c r="H251" s="171"/>
      <c r="J251" s="564"/>
      <c r="K251" s="277"/>
      <c r="L251" s="239"/>
      <c r="M251" s="47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</row>
    <row r="252" spans="1:25" s="12" customFormat="1" ht="21.9" customHeight="1">
      <c r="A252" s="170"/>
      <c r="B252" s="17"/>
      <c r="C252" s="17"/>
      <c r="D252" s="17"/>
      <c r="E252" s="17"/>
      <c r="F252" s="17"/>
      <c r="G252" s="17"/>
      <c r="H252" s="171"/>
      <c r="J252" s="564"/>
      <c r="K252" s="277"/>
      <c r="L252" s="239"/>
      <c r="M252" s="47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</row>
    <row r="253" spans="1:25" s="12" customFormat="1" ht="21.9" customHeight="1">
      <c r="A253" s="170"/>
      <c r="B253" s="17"/>
      <c r="C253" s="17"/>
      <c r="D253" s="17"/>
      <c r="E253" s="17"/>
      <c r="F253" s="17"/>
      <c r="G253" s="17"/>
      <c r="H253" s="171"/>
      <c r="J253" s="564"/>
      <c r="K253" s="277"/>
      <c r="L253" s="239"/>
      <c r="M253" s="47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</row>
    <row r="254" spans="1:25" s="12" customFormat="1" ht="21.9" customHeight="1">
      <c r="A254" s="170"/>
      <c r="B254" s="17"/>
      <c r="C254" s="17"/>
      <c r="D254" s="17"/>
      <c r="E254" s="17"/>
      <c r="F254" s="17"/>
      <c r="G254" s="17"/>
      <c r="H254" s="171"/>
      <c r="J254" s="564"/>
      <c r="K254" s="277"/>
      <c r="L254" s="239"/>
      <c r="M254" s="47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</row>
    <row r="255" spans="1:25" s="12" customFormat="1" ht="21.9" customHeight="1">
      <c r="A255" s="170"/>
      <c r="B255" s="17"/>
      <c r="C255" s="17"/>
      <c r="D255" s="17"/>
      <c r="E255" s="17"/>
      <c r="F255" s="17"/>
      <c r="G255" s="17"/>
      <c r="H255" s="171"/>
      <c r="J255" s="564"/>
      <c r="K255" s="277"/>
      <c r="L255" s="239"/>
      <c r="M255" s="47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</row>
    <row r="256" spans="1:25" s="12" customFormat="1" ht="21.9" customHeight="1">
      <c r="A256" s="170"/>
      <c r="B256" s="17"/>
      <c r="C256" s="17"/>
      <c r="D256" s="17"/>
      <c r="E256" s="17"/>
      <c r="F256" s="17"/>
      <c r="G256" s="17"/>
      <c r="H256" s="171"/>
      <c r="J256" s="564"/>
      <c r="K256" s="277"/>
      <c r="L256" s="239"/>
      <c r="M256" s="47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</row>
    <row r="257" spans="1:25" s="12" customFormat="1" ht="21.9" customHeight="1">
      <c r="A257" s="170"/>
      <c r="B257" s="17"/>
      <c r="C257" s="17"/>
      <c r="D257" s="17"/>
      <c r="E257" s="17"/>
      <c r="F257" s="17"/>
      <c r="G257" s="17"/>
      <c r="H257" s="171"/>
      <c r="J257" s="564"/>
      <c r="K257" s="277"/>
      <c r="L257" s="239"/>
      <c r="M257" s="47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</row>
    <row r="258" spans="1:25" s="12" customFormat="1" ht="21.9" customHeight="1">
      <c r="A258" s="170"/>
      <c r="B258" s="17"/>
      <c r="C258" s="17"/>
      <c r="D258" s="17"/>
      <c r="E258" s="17"/>
      <c r="F258" s="17"/>
      <c r="G258" s="17"/>
      <c r="H258" s="171"/>
      <c r="J258" s="564"/>
      <c r="K258" s="277"/>
      <c r="L258" s="239"/>
      <c r="M258" s="47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</row>
    <row r="259" spans="1:25" s="12" customFormat="1" ht="21.9" customHeight="1">
      <c r="A259" s="170"/>
      <c r="B259" s="17"/>
      <c r="C259" s="17"/>
      <c r="D259" s="17"/>
      <c r="E259" s="17"/>
      <c r="F259" s="17"/>
      <c r="G259" s="17"/>
      <c r="H259" s="171"/>
      <c r="J259" s="564"/>
      <c r="K259" s="277"/>
      <c r="L259" s="239"/>
      <c r="M259" s="47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</row>
    <row r="260" spans="1:25" s="12" customFormat="1" ht="21.9" customHeight="1">
      <c r="A260" s="170"/>
      <c r="B260" s="17"/>
      <c r="C260" s="17"/>
      <c r="D260" s="17"/>
      <c r="E260" s="17"/>
      <c r="F260" s="17"/>
      <c r="G260" s="17"/>
      <c r="H260" s="171"/>
      <c r="J260" s="564"/>
      <c r="K260" s="277"/>
      <c r="L260" s="239"/>
      <c r="M260" s="47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</row>
    <row r="261" spans="1:25" s="12" customFormat="1" ht="21.9" customHeight="1">
      <c r="A261" s="170"/>
      <c r="B261" s="17"/>
      <c r="C261" s="17"/>
      <c r="D261" s="17"/>
      <c r="E261" s="17"/>
      <c r="F261" s="17"/>
      <c r="G261" s="17"/>
      <c r="H261" s="171"/>
      <c r="J261" s="564"/>
      <c r="K261" s="277"/>
      <c r="L261" s="239"/>
      <c r="M261" s="47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</row>
    <row r="262" spans="1:25" s="12" customFormat="1" ht="21.9" customHeight="1">
      <c r="A262" s="170"/>
      <c r="B262" s="17"/>
      <c r="C262" s="17"/>
      <c r="D262" s="17"/>
      <c r="E262" s="17"/>
      <c r="F262" s="17"/>
      <c r="G262" s="17"/>
      <c r="H262" s="171"/>
      <c r="J262" s="564"/>
      <c r="K262" s="277"/>
      <c r="L262" s="239"/>
      <c r="M262" s="47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</row>
    <row r="263" spans="1:25" s="12" customFormat="1" ht="21.9" customHeight="1">
      <c r="A263" s="170"/>
      <c r="B263" s="17"/>
      <c r="C263" s="17"/>
      <c r="D263" s="17"/>
      <c r="E263" s="17"/>
      <c r="F263" s="17"/>
      <c r="G263" s="17"/>
      <c r="H263" s="171"/>
      <c r="J263" s="564"/>
      <c r="K263" s="277"/>
      <c r="L263" s="239"/>
      <c r="M263" s="47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</row>
    <row r="264" spans="1:25" s="12" customFormat="1" ht="21.9" customHeight="1">
      <c r="A264" s="170"/>
      <c r="B264" s="17"/>
      <c r="C264" s="17"/>
      <c r="D264" s="17"/>
      <c r="E264" s="17"/>
      <c r="F264" s="17"/>
      <c r="G264" s="17"/>
      <c r="H264" s="171"/>
      <c r="J264" s="564"/>
      <c r="K264" s="277"/>
      <c r="L264" s="239"/>
      <c r="M264" s="47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</row>
    <row r="265" spans="1:25" s="12" customFormat="1" ht="21.9" customHeight="1">
      <c r="A265" s="170"/>
      <c r="B265" s="17"/>
      <c r="C265" s="17"/>
      <c r="D265" s="17"/>
      <c r="E265" s="17"/>
      <c r="F265" s="17"/>
      <c r="G265" s="17"/>
      <c r="H265" s="171"/>
      <c r="J265" s="564"/>
      <c r="K265" s="277"/>
      <c r="L265" s="239"/>
      <c r="M265" s="47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</row>
    <row r="266" spans="1:25" s="12" customFormat="1" ht="21.9" customHeight="1">
      <c r="A266" s="170"/>
      <c r="B266" s="17"/>
      <c r="C266" s="17"/>
      <c r="D266" s="17"/>
      <c r="E266" s="17"/>
      <c r="F266" s="17"/>
      <c r="G266" s="17"/>
      <c r="H266" s="171"/>
      <c r="J266" s="564"/>
      <c r="K266" s="277"/>
      <c r="L266" s="239"/>
      <c r="M266" s="47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</row>
    <row r="267" spans="1:25" s="12" customFormat="1" ht="21.9" customHeight="1">
      <c r="A267" s="170"/>
      <c r="B267" s="17"/>
      <c r="C267" s="17"/>
      <c r="D267" s="17"/>
      <c r="E267" s="17"/>
      <c r="F267" s="17"/>
      <c r="G267" s="17"/>
      <c r="H267" s="171"/>
      <c r="J267" s="564"/>
      <c r="K267" s="277"/>
      <c r="L267" s="239"/>
      <c r="M267" s="47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</row>
    <row r="268" spans="1:25" s="12" customFormat="1" ht="21.9" customHeight="1">
      <c r="A268" s="170"/>
      <c r="B268" s="17"/>
      <c r="C268" s="17"/>
      <c r="D268" s="17"/>
      <c r="E268" s="17"/>
      <c r="F268" s="17"/>
      <c r="G268" s="17"/>
      <c r="H268" s="171"/>
      <c r="J268" s="564"/>
      <c r="K268" s="277"/>
      <c r="L268" s="239"/>
      <c r="M268" s="47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</row>
    <row r="269" spans="1:25" s="12" customFormat="1" ht="21.9" customHeight="1">
      <c r="A269" s="170"/>
      <c r="B269" s="17"/>
      <c r="C269" s="17"/>
      <c r="D269" s="17"/>
      <c r="E269" s="17"/>
      <c r="F269" s="17"/>
      <c r="G269" s="17"/>
      <c r="H269" s="171"/>
      <c r="J269" s="564"/>
      <c r="K269" s="277"/>
      <c r="L269" s="239"/>
      <c r="M269" s="47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</row>
    <row r="270" spans="1:25" s="12" customFormat="1" ht="21.9" customHeight="1">
      <c r="A270" s="170"/>
      <c r="B270" s="17"/>
      <c r="C270" s="17"/>
      <c r="D270" s="17"/>
      <c r="E270" s="17"/>
      <c r="F270" s="17"/>
      <c r="G270" s="17"/>
      <c r="H270" s="171"/>
      <c r="J270" s="564"/>
      <c r="K270" s="277"/>
      <c r="L270" s="239"/>
      <c r="M270" s="47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</row>
    <row r="271" spans="1:25" s="12" customFormat="1" ht="21.9" customHeight="1">
      <c r="A271" s="170"/>
      <c r="B271" s="17"/>
      <c r="C271" s="17"/>
      <c r="D271" s="17"/>
      <c r="E271" s="17"/>
      <c r="F271" s="17"/>
      <c r="G271" s="17"/>
      <c r="H271" s="171"/>
      <c r="J271" s="564"/>
      <c r="K271" s="277"/>
      <c r="L271" s="239"/>
      <c r="M271" s="47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</row>
    <row r="272" spans="1:25" s="12" customFormat="1" ht="21.9" customHeight="1">
      <c r="A272" s="170"/>
      <c r="B272" s="17"/>
      <c r="C272" s="17"/>
      <c r="D272" s="17"/>
      <c r="E272" s="17"/>
      <c r="F272" s="17"/>
      <c r="G272" s="17"/>
      <c r="H272" s="171"/>
      <c r="J272" s="564"/>
      <c r="K272" s="277"/>
      <c r="L272" s="239"/>
      <c r="M272" s="47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</row>
    <row r="273" spans="1:25" s="12" customFormat="1" ht="21.9" customHeight="1">
      <c r="A273" s="170"/>
      <c r="B273" s="17"/>
      <c r="C273" s="17"/>
      <c r="D273" s="17"/>
      <c r="E273" s="17"/>
      <c r="F273" s="17"/>
      <c r="G273" s="17"/>
      <c r="H273" s="171"/>
      <c r="J273" s="564"/>
      <c r="K273" s="277"/>
      <c r="L273" s="239"/>
      <c r="M273" s="47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</row>
    <row r="274" spans="1:25" s="12" customFormat="1" ht="21.9" customHeight="1">
      <c r="A274" s="170"/>
      <c r="B274" s="17"/>
      <c r="C274" s="17"/>
      <c r="D274" s="17"/>
      <c r="E274" s="17"/>
      <c r="F274" s="17"/>
      <c r="G274" s="17"/>
      <c r="H274" s="171"/>
      <c r="J274" s="564"/>
      <c r="K274" s="277"/>
      <c r="L274" s="239"/>
      <c r="M274" s="47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</row>
    <row r="275" spans="1:25" s="12" customFormat="1" ht="21.9" customHeight="1">
      <c r="A275" s="170"/>
      <c r="B275" s="17"/>
      <c r="C275" s="17"/>
      <c r="D275" s="17"/>
      <c r="E275" s="17"/>
      <c r="F275" s="17"/>
      <c r="G275" s="17"/>
      <c r="H275" s="171"/>
      <c r="J275" s="564"/>
      <c r="K275" s="277"/>
      <c r="L275" s="239"/>
      <c r="M275" s="47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</row>
    <row r="276" spans="1:25" s="12" customFormat="1" ht="21.9" customHeight="1">
      <c r="A276" s="170"/>
      <c r="B276" s="17"/>
      <c r="C276" s="17"/>
      <c r="D276" s="17"/>
      <c r="E276" s="17"/>
      <c r="F276" s="17"/>
      <c r="G276" s="17"/>
      <c r="H276" s="171"/>
      <c r="J276" s="564"/>
      <c r="K276" s="277"/>
      <c r="L276" s="239"/>
      <c r="M276" s="47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</row>
    <row r="277" spans="1:25" s="12" customFormat="1" ht="21.9" customHeight="1">
      <c r="A277" s="170"/>
      <c r="B277" s="17"/>
      <c r="C277" s="17"/>
      <c r="D277" s="17"/>
      <c r="E277" s="17"/>
      <c r="F277" s="17"/>
      <c r="G277" s="17"/>
      <c r="H277" s="171"/>
      <c r="J277" s="564"/>
      <c r="K277" s="277"/>
      <c r="L277" s="239"/>
      <c r="M277" s="47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</row>
    <row r="278" spans="1:25" s="12" customFormat="1" ht="21.9" customHeight="1">
      <c r="A278" s="170"/>
      <c r="B278" s="17"/>
      <c r="C278" s="17"/>
      <c r="D278" s="17"/>
      <c r="E278" s="17"/>
      <c r="F278" s="17"/>
      <c r="G278" s="17"/>
      <c r="H278" s="171"/>
      <c r="J278" s="564"/>
      <c r="K278" s="277"/>
      <c r="L278" s="239"/>
      <c r="M278" s="47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</row>
    <row r="279" spans="1:25" s="12" customFormat="1" ht="21.9" customHeight="1">
      <c r="A279" s="170"/>
      <c r="B279" s="17"/>
      <c r="C279" s="17"/>
      <c r="D279" s="17"/>
      <c r="E279" s="17"/>
      <c r="F279" s="17"/>
      <c r="G279" s="17"/>
      <c r="H279" s="171"/>
      <c r="J279" s="564"/>
      <c r="K279" s="277"/>
      <c r="L279" s="239"/>
      <c r="M279" s="47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</row>
    <row r="280" spans="1:25" s="12" customFormat="1" ht="21.9" customHeight="1">
      <c r="A280" s="170"/>
      <c r="B280" s="17"/>
      <c r="C280" s="17"/>
      <c r="D280" s="17"/>
      <c r="E280" s="17"/>
      <c r="F280" s="17"/>
      <c r="G280" s="17"/>
      <c r="H280" s="171"/>
      <c r="J280" s="564"/>
      <c r="K280" s="277"/>
      <c r="L280" s="239"/>
      <c r="M280" s="47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</row>
    <row r="281" spans="1:25" s="12" customFormat="1" ht="21.9" customHeight="1">
      <c r="A281" s="170"/>
      <c r="B281" s="17"/>
      <c r="C281" s="17"/>
      <c r="D281" s="17"/>
      <c r="E281" s="17"/>
      <c r="F281" s="17"/>
      <c r="G281" s="17"/>
      <c r="H281" s="171"/>
      <c r="J281" s="564"/>
      <c r="K281" s="277"/>
      <c r="L281" s="239"/>
      <c r="M281" s="47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</row>
    <row r="282" spans="1:25" s="12" customFormat="1" ht="21.9" customHeight="1">
      <c r="A282" s="170"/>
      <c r="B282" s="17"/>
      <c r="C282" s="17"/>
      <c r="D282" s="17"/>
      <c r="E282" s="17"/>
      <c r="F282" s="17"/>
      <c r="G282" s="17"/>
      <c r="H282" s="171"/>
      <c r="J282" s="564"/>
      <c r="K282" s="277"/>
      <c r="L282" s="239"/>
      <c r="M282" s="47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</row>
    <row r="283" spans="1:25" s="12" customFormat="1" ht="21.9" customHeight="1">
      <c r="A283" s="170"/>
      <c r="B283" s="17"/>
      <c r="C283" s="17"/>
      <c r="D283" s="17"/>
      <c r="E283" s="17"/>
      <c r="F283" s="17"/>
      <c r="G283" s="17"/>
      <c r="H283" s="171"/>
      <c r="J283" s="564"/>
      <c r="K283" s="277"/>
      <c r="L283" s="239"/>
      <c r="M283" s="47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</row>
    <row r="284" spans="1:25" s="12" customFormat="1" ht="21.9" customHeight="1">
      <c r="A284" s="170"/>
      <c r="B284" s="17"/>
      <c r="C284" s="17"/>
      <c r="D284" s="17"/>
      <c r="E284" s="17"/>
      <c r="F284" s="17"/>
      <c r="G284" s="17"/>
      <c r="H284" s="171"/>
      <c r="J284" s="564"/>
      <c r="K284" s="277"/>
      <c r="L284" s="239"/>
      <c r="M284" s="47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</row>
    <row r="285" spans="1:25" s="12" customFormat="1" ht="21.9" customHeight="1">
      <c r="A285" s="170"/>
      <c r="B285" s="17"/>
      <c r="C285" s="17"/>
      <c r="D285" s="17"/>
      <c r="E285" s="17"/>
      <c r="F285" s="17"/>
      <c r="G285" s="17"/>
      <c r="H285" s="171"/>
      <c r="J285" s="564"/>
      <c r="K285" s="277"/>
      <c r="L285" s="239"/>
      <c r="M285" s="47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</row>
    <row r="286" spans="1:25" s="12" customFormat="1" ht="21.9" customHeight="1">
      <c r="A286" s="170"/>
      <c r="B286" s="17"/>
      <c r="C286" s="17"/>
      <c r="D286" s="17"/>
      <c r="E286" s="17"/>
      <c r="F286" s="17"/>
      <c r="G286" s="17"/>
      <c r="H286" s="171"/>
      <c r="J286" s="564"/>
      <c r="K286" s="277"/>
      <c r="L286" s="239"/>
      <c r="M286" s="47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</row>
    <row r="287" spans="1:25" s="12" customFormat="1" ht="21.9" customHeight="1">
      <c r="A287" s="170"/>
      <c r="B287" s="17"/>
      <c r="C287" s="17"/>
      <c r="D287" s="17"/>
      <c r="E287" s="17"/>
      <c r="F287" s="17"/>
      <c r="G287" s="17"/>
      <c r="H287" s="171"/>
      <c r="J287" s="564"/>
      <c r="K287" s="277"/>
      <c r="L287" s="239"/>
      <c r="M287" s="47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</row>
    <row r="288" spans="1:25" s="12" customFormat="1" ht="21.9" customHeight="1">
      <c r="A288" s="170"/>
      <c r="B288" s="17"/>
      <c r="C288" s="17"/>
      <c r="D288" s="17"/>
      <c r="E288" s="17"/>
      <c r="F288" s="17"/>
      <c r="G288" s="17"/>
      <c r="H288" s="171"/>
      <c r="J288" s="564"/>
      <c r="K288" s="277"/>
      <c r="L288" s="239"/>
      <c r="M288" s="47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</row>
    <row r="289" spans="1:25" s="12" customFormat="1" ht="21.9" customHeight="1">
      <c r="A289" s="170"/>
      <c r="B289" s="172"/>
      <c r="C289" s="172"/>
      <c r="D289" s="172"/>
      <c r="E289" s="172"/>
      <c r="F289" s="172"/>
      <c r="G289" s="17"/>
      <c r="H289" s="171"/>
      <c r="J289" s="564"/>
      <c r="K289" s="277"/>
      <c r="L289" s="239"/>
      <c r="M289" s="47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</row>
    <row r="290" spans="1:25" s="12" customFormat="1" ht="21.9" customHeight="1">
      <c r="A290" s="170"/>
      <c r="B290" s="172"/>
      <c r="C290" s="172"/>
      <c r="D290" s="172"/>
      <c r="E290" s="172"/>
      <c r="F290" s="172"/>
      <c r="G290" s="17"/>
      <c r="H290" s="171"/>
      <c r="J290" s="564"/>
      <c r="K290" s="277"/>
      <c r="L290" s="239"/>
      <c r="M290" s="47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</row>
    <row r="291" spans="1:25" s="12" customFormat="1" ht="21.9" customHeight="1">
      <c r="A291" s="170"/>
      <c r="B291" s="172"/>
      <c r="C291" s="172"/>
      <c r="D291" s="172"/>
      <c r="E291" s="172"/>
      <c r="F291" s="172"/>
      <c r="G291" s="17"/>
      <c r="H291" s="171"/>
      <c r="J291" s="564"/>
      <c r="K291" s="277"/>
      <c r="L291" s="239"/>
      <c r="M291" s="47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</row>
    <row r="292" spans="1:25" s="12" customFormat="1" ht="21.9" customHeight="1">
      <c r="A292" s="170"/>
      <c r="B292" s="172"/>
      <c r="C292" s="172"/>
      <c r="D292" s="172"/>
      <c r="E292" s="172"/>
      <c r="F292" s="172"/>
      <c r="G292" s="17"/>
      <c r="H292" s="171"/>
      <c r="J292" s="564"/>
      <c r="K292" s="277"/>
      <c r="L292" s="239"/>
      <c r="M292" s="47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</row>
    <row r="293" spans="1:25" s="12" customFormat="1" ht="21.9" customHeight="1">
      <c r="A293" s="170"/>
      <c r="B293" s="172"/>
      <c r="C293" s="172"/>
      <c r="D293" s="172"/>
      <c r="E293" s="172"/>
      <c r="F293" s="172"/>
      <c r="G293" s="17"/>
      <c r="H293" s="171"/>
      <c r="J293" s="564"/>
      <c r="K293" s="277"/>
      <c r="L293" s="239"/>
      <c r="M293" s="47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</row>
    <row r="294" spans="1:25" s="12" customFormat="1" ht="21.9" customHeight="1">
      <c r="A294" s="170"/>
      <c r="B294" s="172"/>
      <c r="C294" s="172"/>
      <c r="D294" s="172"/>
      <c r="E294" s="172"/>
      <c r="F294" s="172"/>
      <c r="G294" s="17"/>
      <c r="H294" s="171"/>
      <c r="J294" s="564"/>
      <c r="K294" s="277"/>
      <c r="L294" s="239"/>
      <c r="M294" s="47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</row>
    <row r="295" spans="1:25" s="12" customFormat="1" ht="21.9" customHeight="1">
      <c r="A295" s="170"/>
      <c r="B295" s="172"/>
      <c r="C295" s="172"/>
      <c r="D295" s="172"/>
      <c r="E295" s="172"/>
      <c r="F295" s="172"/>
      <c r="G295" s="17"/>
      <c r="H295" s="171"/>
      <c r="J295" s="564"/>
      <c r="K295" s="277"/>
      <c r="L295" s="239"/>
      <c r="M295" s="47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</row>
    <row r="296" spans="1:25" s="12" customFormat="1" ht="21.9" customHeight="1">
      <c r="A296" s="170"/>
      <c r="B296" s="172"/>
      <c r="C296" s="172"/>
      <c r="D296" s="172"/>
      <c r="E296" s="172"/>
      <c r="F296" s="172"/>
      <c r="G296" s="17"/>
      <c r="H296" s="171"/>
      <c r="J296" s="564"/>
      <c r="K296" s="277"/>
      <c r="L296" s="239"/>
      <c r="M296" s="47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</row>
    <row r="297" spans="1:25" s="12" customFormat="1" ht="21.9" customHeight="1">
      <c r="A297" s="170"/>
      <c r="B297" s="172"/>
      <c r="C297" s="172"/>
      <c r="D297" s="172"/>
      <c r="E297" s="172"/>
      <c r="F297" s="172"/>
      <c r="G297" s="17"/>
      <c r="H297" s="171"/>
      <c r="J297" s="564"/>
      <c r="K297" s="277"/>
      <c r="L297" s="239"/>
      <c r="M297" s="47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</row>
    <row r="298" spans="1:25" s="12" customFormat="1" ht="21.9" customHeight="1">
      <c r="A298" s="170"/>
      <c r="B298" s="172"/>
      <c r="C298" s="172"/>
      <c r="D298" s="172"/>
      <c r="E298" s="172"/>
      <c r="F298" s="172"/>
      <c r="G298" s="17"/>
      <c r="H298" s="171"/>
      <c r="J298" s="564"/>
      <c r="K298" s="277"/>
      <c r="L298" s="239"/>
      <c r="M298" s="47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</row>
    <row r="299" spans="1:25" s="12" customFormat="1" ht="21.9" customHeight="1">
      <c r="A299" s="170"/>
      <c r="B299" s="172"/>
      <c r="C299" s="172"/>
      <c r="D299" s="172"/>
      <c r="E299" s="172"/>
      <c r="F299" s="172"/>
      <c r="G299" s="17"/>
      <c r="H299" s="171"/>
      <c r="J299" s="564"/>
      <c r="K299" s="277"/>
      <c r="L299" s="239"/>
      <c r="M299" s="47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</row>
    <row r="300" spans="1:25" s="12" customFormat="1" ht="21.9" customHeight="1">
      <c r="A300" s="170"/>
      <c r="B300" s="172"/>
      <c r="C300" s="172"/>
      <c r="D300" s="172"/>
      <c r="E300" s="172"/>
      <c r="F300" s="172"/>
      <c r="G300" s="17"/>
      <c r="H300" s="171"/>
      <c r="J300" s="564"/>
      <c r="K300" s="277"/>
      <c r="L300" s="239"/>
      <c r="M300" s="47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</row>
    <row r="301" spans="1:25" s="12" customFormat="1" ht="21.9" customHeight="1">
      <c r="A301" s="170"/>
      <c r="B301" s="172"/>
      <c r="C301" s="172"/>
      <c r="D301" s="172"/>
      <c r="E301" s="172"/>
      <c r="F301" s="172"/>
      <c r="G301" s="17"/>
      <c r="H301" s="171"/>
      <c r="J301" s="564"/>
      <c r="K301" s="277"/>
      <c r="L301" s="239"/>
      <c r="M301" s="47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</row>
    <row r="302" spans="1:25" s="12" customFormat="1" ht="21.9" customHeight="1">
      <c r="A302" s="170"/>
      <c r="B302" s="172"/>
      <c r="C302" s="172"/>
      <c r="D302" s="172"/>
      <c r="E302" s="172"/>
      <c r="F302" s="172"/>
      <c r="G302" s="17"/>
      <c r="H302" s="171"/>
      <c r="J302" s="564"/>
      <c r="K302" s="277"/>
      <c r="L302" s="239"/>
      <c r="M302" s="47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</row>
    <row r="303" spans="1:25" s="12" customFormat="1" ht="21.9" customHeight="1">
      <c r="A303" s="170"/>
      <c r="B303" s="172"/>
      <c r="C303" s="172"/>
      <c r="D303" s="172"/>
      <c r="E303" s="172"/>
      <c r="F303" s="172"/>
      <c r="G303" s="17"/>
      <c r="H303" s="171"/>
      <c r="J303" s="564"/>
      <c r="K303" s="277"/>
      <c r="L303" s="239"/>
      <c r="M303" s="47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</row>
    <row r="304" spans="1:25" s="12" customFormat="1" ht="21.9" customHeight="1">
      <c r="A304" s="170"/>
      <c r="B304" s="172"/>
      <c r="C304" s="172"/>
      <c r="D304" s="172"/>
      <c r="E304" s="172"/>
      <c r="F304" s="172"/>
      <c r="G304" s="17"/>
      <c r="H304" s="171"/>
      <c r="J304" s="564"/>
      <c r="K304" s="277"/>
      <c r="L304" s="239"/>
      <c r="M304" s="47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</row>
    <row r="305" spans="1:25" s="12" customFormat="1" ht="21.9" customHeight="1">
      <c r="A305" s="170"/>
      <c r="B305" s="172"/>
      <c r="C305" s="172"/>
      <c r="D305" s="172"/>
      <c r="E305" s="172"/>
      <c r="F305" s="172"/>
      <c r="G305" s="17"/>
      <c r="H305" s="171"/>
      <c r="J305" s="564"/>
      <c r="K305" s="277"/>
      <c r="L305" s="239"/>
      <c r="M305" s="47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</row>
    <row r="306" spans="1:25" s="12" customFormat="1" ht="21.9" customHeight="1">
      <c r="A306" s="170"/>
      <c r="B306" s="172"/>
      <c r="C306" s="172"/>
      <c r="D306" s="172"/>
      <c r="E306" s="172"/>
      <c r="F306" s="172"/>
      <c r="G306" s="17"/>
      <c r="H306" s="171"/>
      <c r="J306" s="564"/>
      <c r="K306" s="277"/>
      <c r="L306" s="239"/>
      <c r="M306" s="47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</row>
    <row r="307" spans="1:25" s="12" customFormat="1" ht="21.9" customHeight="1">
      <c r="A307" s="170"/>
      <c r="B307" s="172"/>
      <c r="C307" s="172"/>
      <c r="D307" s="172"/>
      <c r="E307" s="172"/>
      <c r="F307" s="172"/>
      <c r="G307" s="17"/>
      <c r="H307" s="171"/>
      <c r="J307" s="564"/>
      <c r="K307" s="277"/>
      <c r="L307" s="239"/>
      <c r="M307" s="47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</row>
    <row r="308" spans="1:25" s="12" customFormat="1" ht="21.9" customHeight="1">
      <c r="A308" s="170"/>
      <c r="B308" s="172"/>
      <c r="C308" s="172"/>
      <c r="D308" s="172"/>
      <c r="E308" s="172"/>
      <c r="F308" s="172"/>
      <c r="G308" s="17"/>
      <c r="H308" s="171"/>
      <c r="J308" s="564"/>
      <c r="K308" s="277"/>
      <c r="L308" s="239"/>
      <c r="M308" s="47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</row>
    <row r="309" spans="1:25" s="12" customFormat="1" ht="21.9" customHeight="1">
      <c r="A309" s="170"/>
      <c r="B309" s="172"/>
      <c r="C309" s="172"/>
      <c r="D309" s="172"/>
      <c r="E309" s="172"/>
      <c r="F309" s="172"/>
      <c r="G309" s="17"/>
      <c r="H309" s="171"/>
      <c r="J309" s="564"/>
      <c r="K309" s="277"/>
      <c r="L309" s="239"/>
      <c r="M309" s="47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</row>
    <row r="310" spans="1:25" s="12" customFormat="1" ht="21.9" customHeight="1">
      <c r="A310" s="170"/>
      <c r="B310" s="172"/>
      <c r="C310" s="172"/>
      <c r="D310" s="172"/>
      <c r="E310" s="172"/>
      <c r="F310" s="172"/>
      <c r="G310" s="17"/>
      <c r="H310" s="171"/>
      <c r="J310" s="564"/>
      <c r="K310" s="277"/>
      <c r="L310" s="239"/>
      <c r="M310" s="47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</row>
    <row r="311" spans="1:25" s="12" customFormat="1" ht="21.9" customHeight="1">
      <c r="A311" s="170"/>
      <c r="B311" s="172"/>
      <c r="C311" s="172"/>
      <c r="D311" s="172"/>
      <c r="E311" s="172"/>
      <c r="F311" s="172"/>
      <c r="G311" s="17"/>
      <c r="H311" s="171"/>
      <c r="J311" s="564"/>
      <c r="K311" s="277"/>
      <c r="L311" s="239"/>
      <c r="M311" s="47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</row>
    <row r="312" spans="1:25" s="12" customFormat="1" ht="21.9" customHeight="1">
      <c r="A312" s="170"/>
      <c r="B312" s="172"/>
      <c r="C312" s="172"/>
      <c r="D312" s="172"/>
      <c r="E312" s="172"/>
      <c r="F312" s="172"/>
      <c r="G312" s="17"/>
      <c r="H312" s="171"/>
      <c r="J312" s="564"/>
      <c r="K312" s="277"/>
      <c r="L312" s="239"/>
      <c r="M312" s="47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</row>
    <row r="313" spans="1:25" s="12" customFormat="1" ht="21.9" customHeight="1">
      <c r="A313" s="170"/>
      <c r="B313" s="172"/>
      <c r="C313" s="172"/>
      <c r="D313" s="172"/>
      <c r="E313" s="172"/>
      <c r="F313" s="172"/>
      <c r="G313" s="17"/>
      <c r="H313" s="171"/>
      <c r="J313" s="564"/>
      <c r="K313" s="277"/>
      <c r="L313" s="239"/>
      <c r="M313" s="47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</row>
    <row r="314" spans="1:25" s="12" customFormat="1" ht="21.9" customHeight="1">
      <c r="A314" s="170"/>
      <c r="B314" s="172"/>
      <c r="C314" s="172"/>
      <c r="D314" s="172"/>
      <c r="E314" s="172"/>
      <c r="F314" s="172"/>
      <c r="G314" s="17"/>
      <c r="H314" s="171"/>
      <c r="J314" s="564"/>
      <c r="K314" s="277"/>
      <c r="L314" s="239"/>
      <c r="M314" s="47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</row>
    <row r="315" spans="1:25" s="12" customFormat="1" ht="21.9" customHeight="1">
      <c r="A315" s="170"/>
      <c r="B315" s="172"/>
      <c r="C315" s="172"/>
      <c r="D315" s="172"/>
      <c r="E315" s="172"/>
      <c r="F315" s="172"/>
      <c r="G315" s="17"/>
      <c r="H315" s="171"/>
      <c r="J315" s="564"/>
      <c r="K315" s="277"/>
      <c r="L315" s="239"/>
      <c r="M315" s="47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</row>
    <row r="316" spans="1:25" s="12" customFormat="1" ht="21.9" customHeight="1">
      <c r="A316" s="170"/>
      <c r="B316" s="172"/>
      <c r="C316" s="172"/>
      <c r="D316" s="172"/>
      <c r="E316" s="172"/>
      <c r="F316" s="172"/>
      <c r="G316" s="17"/>
      <c r="H316" s="171"/>
      <c r="J316" s="564"/>
      <c r="K316" s="277"/>
      <c r="L316" s="239"/>
      <c r="M316" s="47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</row>
    <row r="317" spans="1:25" s="12" customFormat="1" ht="21.9" customHeight="1">
      <c r="A317" s="170"/>
      <c r="B317" s="172"/>
      <c r="C317" s="172"/>
      <c r="D317" s="172"/>
      <c r="E317" s="172"/>
      <c r="F317" s="172"/>
      <c r="G317" s="17"/>
      <c r="H317" s="171"/>
      <c r="J317" s="564"/>
      <c r="K317" s="277"/>
      <c r="L317" s="239"/>
      <c r="M317" s="47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</row>
    <row r="318" spans="1:25" s="12" customFormat="1" ht="21.9" customHeight="1">
      <c r="A318" s="170"/>
      <c r="B318" s="172"/>
      <c r="C318" s="172"/>
      <c r="D318" s="172"/>
      <c r="E318" s="172"/>
      <c r="F318" s="172"/>
      <c r="G318" s="17"/>
      <c r="H318" s="171"/>
      <c r="J318" s="564"/>
      <c r="K318" s="277"/>
      <c r="L318" s="239"/>
      <c r="M318" s="47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</row>
    <row r="319" spans="1:25" s="12" customFormat="1" ht="21.9" customHeight="1">
      <c r="A319" s="170"/>
      <c r="B319" s="172"/>
      <c r="C319" s="172"/>
      <c r="D319" s="172"/>
      <c r="E319" s="172"/>
      <c r="F319" s="172"/>
      <c r="G319" s="17"/>
      <c r="H319" s="171"/>
      <c r="J319" s="564"/>
      <c r="K319" s="277"/>
      <c r="L319" s="239"/>
      <c r="M319" s="47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</row>
    <row r="320" spans="1:25" s="12" customFormat="1" ht="21.9" customHeight="1">
      <c r="A320" s="170"/>
      <c r="B320" s="172"/>
      <c r="C320" s="172"/>
      <c r="D320" s="172"/>
      <c r="E320" s="172"/>
      <c r="F320" s="172"/>
      <c r="G320" s="17"/>
      <c r="H320" s="171"/>
      <c r="J320" s="564"/>
      <c r="K320" s="277"/>
      <c r="L320" s="239"/>
      <c r="M320" s="47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</row>
    <row r="321" spans="1:25" s="12" customFormat="1" ht="21.9" customHeight="1">
      <c r="A321" s="170"/>
      <c r="B321" s="172"/>
      <c r="C321" s="172"/>
      <c r="D321" s="172"/>
      <c r="E321" s="172"/>
      <c r="F321" s="172"/>
      <c r="G321" s="17"/>
      <c r="H321" s="171"/>
      <c r="J321" s="564"/>
      <c r="K321" s="277"/>
      <c r="L321" s="239"/>
      <c r="M321" s="47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</row>
    <row r="322" spans="1:25" s="12" customFormat="1" ht="21.9" customHeight="1">
      <c r="A322" s="170"/>
      <c r="B322" s="172"/>
      <c r="C322" s="172"/>
      <c r="D322" s="172"/>
      <c r="E322" s="172"/>
      <c r="F322" s="172"/>
      <c r="G322" s="17"/>
      <c r="H322" s="171"/>
      <c r="J322" s="564"/>
      <c r="K322" s="277"/>
      <c r="L322" s="239"/>
      <c r="M322" s="47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</row>
    <row r="323" spans="1:25" s="12" customFormat="1" ht="21.9" customHeight="1">
      <c r="A323" s="170"/>
      <c r="B323" s="172"/>
      <c r="C323" s="172"/>
      <c r="D323" s="172"/>
      <c r="E323" s="172"/>
      <c r="F323" s="172"/>
      <c r="G323" s="17"/>
      <c r="H323" s="171"/>
      <c r="J323" s="564"/>
      <c r="K323" s="277"/>
      <c r="L323" s="239"/>
      <c r="M323" s="47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</row>
    <row r="324" spans="1:25" s="12" customFormat="1" ht="21.9" customHeight="1">
      <c r="A324" s="170"/>
      <c r="B324" s="172"/>
      <c r="C324" s="172"/>
      <c r="D324" s="172"/>
      <c r="E324" s="172"/>
      <c r="F324" s="172"/>
      <c r="G324" s="17"/>
      <c r="H324" s="171"/>
      <c r="J324" s="564"/>
      <c r="K324" s="277"/>
      <c r="L324" s="239"/>
      <c r="M324" s="47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</row>
    <row r="325" spans="1:25" s="12" customFormat="1" ht="21.9" customHeight="1">
      <c r="A325" s="170"/>
      <c r="B325" s="172"/>
      <c r="C325" s="172"/>
      <c r="D325" s="172"/>
      <c r="E325" s="172"/>
      <c r="F325" s="172"/>
      <c r="G325" s="17"/>
      <c r="H325" s="171"/>
      <c r="J325" s="564"/>
      <c r="K325" s="277"/>
      <c r="L325" s="239"/>
      <c r="M325" s="47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</row>
    <row r="326" spans="1:25" s="12" customFormat="1" ht="21.9" customHeight="1">
      <c r="A326" s="170"/>
      <c r="B326" s="172"/>
      <c r="C326" s="172"/>
      <c r="D326" s="172"/>
      <c r="E326" s="172"/>
      <c r="F326" s="172"/>
      <c r="G326" s="17"/>
      <c r="H326" s="171"/>
      <c r="J326" s="564"/>
      <c r="K326" s="277"/>
      <c r="L326" s="239"/>
      <c r="M326" s="47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</row>
    <row r="327" spans="1:25" s="12" customFormat="1" ht="21.9" customHeight="1">
      <c r="A327" s="170"/>
      <c r="B327" s="172"/>
      <c r="C327" s="172"/>
      <c r="D327" s="172"/>
      <c r="E327" s="172"/>
      <c r="F327" s="172"/>
      <c r="G327" s="17"/>
      <c r="H327" s="171"/>
      <c r="J327" s="564"/>
      <c r="K327" s="277"/>
      <c r="L327" s="239"/>
      <c r="M327" s="47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</row>
    <row r="328" spans="1:25" s="12" customFormat="1" ht="21.9" customHeight="1">
      <c r="A328" s="170"/>
      <c r="B328" s="172"/>
      <c r="C328" s="172"/>
      <c r="D328" s="172"/>
      <c r="E328" s="172"/>
      <c r="F328" s="172"/>
      <c r="G328" s="17"/>
      <c r="H328" s="171"/>
      <c r="J328" s="564"/>
      <c r="K328" s="277"/>
      <c r="L328" s="239"/>
      <c r="M328" s="47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</row>
    <row r="329" spans="1:25" s="12" customFormat="1" ht="21.9" customHeight="1">
      <c r="A329" s="170"/>
      <c r="B329" s="172"/>
      <c r="C329" s="172"/>
      <c r="D329" s="172"/>
      <c r="E329" s="172"/>
      <c r="F329" s="172"/>
      <c r="G329" s="17"/>
      <c r="H329" s="171"/>
      <c r="J329" s="564"/>
      <c r="K329" s="277"/>
      <c r="L329" s="239"/>
      <c r="M329" s="47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</row>
    <row r="330" spans="1:25" s="12" customFormat="1" ht="21.9" customHeight="1">
      <c r="A330" s="170"/>
      <c r="B330" s="172"/>
      <c r="C330" s="172"/>
      <c r="D330" s="172"/>
      <c r="E330" s="172"/>
      <c r="F330" s="172"/>
      <c r="G330" s="17"/>
      <c r="H330" s="171"/>
      <c r="J330" s="564"/>
      <c r="K330" s="277"/>
      <c r="L330" s="239"/>
      <c r="M330" s="47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</row>
    <row r="331" spans="1:25" s="12" customFormat="1" ht="21.9" customHeight="1">
      <c r="A331" s="170"/>
      <c r="B331" s="172"/>
      <c r="C331" s="172"/>
      <c r="D331" s="172"/>
      <c r="E331" s="172"/>
      <c r="F331" s="172"/>
      <c r="G331" s="17"/>
      <c r="H331" s="171"/>
      <c r="J331" s="564"/>
      <c r="K331" s="277"/>
      <c r="L331" s="239"/>
      <c r="M331" s="47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</row>
    <row r="332" spans="1:25" s="12" customFormat="1" ht="21.9" customHeight="1">
      <c r="A332" s="170"/>
      <c r="B332" s="172"/>
      <c r="C332" s="172"/>
      <c r="D332" s="172"/>
      <c r="E332" s="172"/>
      <c r="F332" s="172"/>
      <c r="G332" s="17"/>
      <c r="H332" s="171"/>
      <c r="J332" s="564"/>
      <c r="K332" s="277"/>
      <c r="L332" s="239"/>
      <c r="M332" s="47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</row>
    <row r="333" spans="1:25" s="12" customFormat="1" ht="21.9" customHeight="1">
      <c r="A333" s="170"/>
      <c r="B333" s="172"/>
      <c r="C333" s="172"/>
      <c r="D333" s="172"/>
      <c r="E333" s="172"/>
      <c r="F333" s="172"/>
      <c r="G333" s="17"/>
      <c r="H333" s="171"/>
      <c r="J333" s="564"/>
      <c r="K333" s="277"/>
      <c r="L333" s="239"/>
      <c r="M333" s="47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</row>
    <row r="334" spans="1:25" s="12" customFormat="1" ht="21.9" customHeight="1">
      <c r="A334" s="170"/>
      <c r="B334" s="172"/>
      <c r="C334" s="172"/>
      <c r="D334" s="172"/>
      <c r="E334" s="172"/>
      <c r="F334" s="172"/>
      <c r="G334" s="17"/>
      <c r="H334" s="171"/>
      <c r="J334" s="564"/>
      <c r="K334" s="277"/>
      <c r="L334" s="239"/>
      <c r="M334" s="47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</row>
    <row r="335" spans="1:25" s="12" customFormat="1" ht="21.9" customHeight="1">
      <c r="A335" s="170"/>
      <c r="B335" s="172"/>
      <c r="C335" s="172"/>
      <c r="D335" s="172"/>
      <c r="E335" s="172"/>
      <c r="F335" s="172"/>
      <c r="G335" s="17"/>
      <c r="H335" s="171"/>
      <c r="J335" s="564"/>
      <c r="K335" s="277"/>
      <c r="L335" s="239"/>
      <c r="M335" s="47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</row>
    <row r="336" spans="1:25" s="12" customFormat="1" ht="21.9" customHeight="1">
      <c r="A336" s="170"/>
      <c r="B336" s="172"/>
      <c r="C336" s="172"/>
      <c r="D336" s="172"/>
      <c r="E336" s="172"/>
      <c r="F336" s="172"/>
      <c r="G336" s="17"/>
      <c r="H336" s="171"/>
      <c r="J336" s="564"/>
      <c r="K336" s="277"/>
      <c r="L336" s="239"/>
      <c r="M336" s="47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</row>
    <row r="337" spans="1:25" s="12" customFormat="1" ht="21.9" customHeight="1">
      <c r="A337" s="170"/>
      <c r="B337" s="172"/>
      <c r="C337" s="172"/>
      <c r="D337" s="172"/>
      <c r="E337" s="172"/>
      <c r="F337" s="172"/>
      <c r="G337" s="17"/>
      <c r="H337" s="171"/>
      <c r="J337" s="564"/>
      <c r="K337" s="277"/>
      <c r="L337" s="239"/>
      <c r="M337" s="47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</row>
    <row r="338" spans="1:25" s="12" customFormat="1" ht="21.9" customHeight="1">
      <c r="A338" s="170"/>
      <c r="B338" s="172"/>
      <c r="C338" s="172"/>
      <c r="D338" s="172"/>
      <c r="E338" s="172"/>
      <c r="F338" s="172"/>
      <c r="G338" s="17"/>
      <c r="H338" s="171"/>
      <c r="J338" s="564"/>
      <c r="K338" s="277"/>
      <c r="L338" s="239"/>
      <c r="M338" s="47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</row>
    <row r="339" spans="1:25" s="12" customFormat="1" ht="21.9" customHeight="1">
      <c r="A339" s="170"/>
      <c r="B339" s="172"/>
      <c r="C339" s="172"/>
      <c r="D339" s="172"/>
      <c r="E339" s="172"/>
      <c r="F339" s="172"/>
      <c r="G339" s="17"/>
      <c r="H339" s="171"/>
      <c r="J339" s="564"/>
      <c r="K339" s="277"/>
      <c r="L339" s="239"/>
      <c r="M339" s="47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</row>
    <row r="340" spans="1:25" s="12" customFormat="1" ht="21.9" customHeight="1">
      <c r="A340" s="170"/>
      <c r="B340" s="172"/>
      <c r="C340" s="172"/>
      <c r="D340" s="172"/>
      <c r="E340" s="172"/>
      <c r="F340" s="172"/>
      <c r="G340" s="17"/>
      <c r="H340" s="171"/>
      <c r="J340" s="564"/>
      <c r="K340" s="277"/>
      <c r="L340" s="239"/>
      <c r="M340" s="47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</row>
    <row r="341" spans="1:25" s="12" customFormat="1" ht="21.9" customHeight="1">
      <c r="A341" s="170"/>
      <c r="B341" s="172"/>
      <c r="C341" s="172"/>
      <c r="D341" s="172"/>
      <c r="E341" s="172"/>
      <c r="F341" s="172"/>
      <c r="G341" s="17"/>
      <c r="H341" s="171"/>
      <c r="J341" s="564"/>
      <c r="K341" s="277"/>
      <c r="L341" s="239"/>
      <c r="M341" s="47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</row>
    <row r="342" spans="1:25" s="12" customFormat="1" ht="21.9" customHeight="1">
      <c r="A342" s="170"/>
      <c r="B342" s="172"/>
      <c r="C342" s="172"/>
      <c r="D342" s="172"/>
      <c r="E342" s="172"/>
      <c r="F342" s="172"/>
      <c r="G342" s="17"/>
      <c r="H342" s="171"/>
      <c r="J342" s="564"/>
      <c r="K342" s="277"/>
      <c r="L342" s="239"/>
      <c r="M342" s="47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</row>
    <row r="343" spans="1:25" s="12" customFormat="1" ht="21.9" customHeight="1">
      <c r="A343" s="170"/>
      <c r="B343" s="172"/>
      <c r="C343" s="172"/>
      <c r="D343" s="172"/>
      <c r="E343" s="172"/>
      <c r="F343" s="172"/>
      <c r="G343" s="17"/>
      <c r="H343" s="171"/>
      <c r="J343" s="564"/>
      <c r="K343" s="277"/>
      <c r="L343" s="239"/>
      <c r="M343" s="47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</row>
    <row r="344" spans="1:25" s="12" customFormat="1" ht="21.9" customHeight="1">
      <c r="A344" s="170"/>
      <c r="B344" s="172"/>
      <c r="C344" s="172"/>
      <c r="D344" s="172"/>
      <c r="E344" s="172"/>
      <c r="F344" s="172"/>
      <c r="G344" s="17"/>
      <c r="H344" s="171"/>
      <c r="J344" s="564"/>
      <c r="K344" s="277"/>
      <c r="L344" s="239"/>
      <c r="M344" s="47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</row>
    <row r="345" spans="1:25" s="12" customFormat="1" ht="21.9" customHeight="1">
      <c r="A345" s="170"/>
      <c r="B345" s="172"/>
      <c r="C345" s="172"/>
      <c r="D345" s="172"/>
      <c r="E345" s="172"/>
      <c r="F345" s="172"/>
      <c r="G345" s="17"/>
      <c r="H345" s="171"/>
      <c r="J345" s="564"/>
      <c r="K345" s="277"/>
      <c r="L345" s="239"/>
      <c r="M345" s="47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</row>
    <row r="346" spans="1:25" s="12" customFormat="1" ht="21.9" customHeight="1">
      <c r="A346" s="170"/>
      <c r="B346" s="172"/>
      <c r="C346" s="172"/>
      <c r="D346" s="172"/>
      <c r="E346" s="172"/>
      <c r="F346" s="172"/>
      <c r="G346" s="17"/>
      <c r="H346" s="171"/>
      <c r="J346" s="564"/>
      <c r="K346" s="277"/>
      <c r="L346" s="239"/>
      <c r="M346" s="47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</row>
    <row r="347" spans="1:25" s="12" customFormat="1" ht="21.9" customHeight="1">
      <c r="A347" s="170"/>
      <c r="B347" s="172"/>
      <c r="C347" s="172"/>
      <c r="D347" s="172"/>
      <c r="E347" s="172"/>
      <c r="F347" s="172"/>
      <c r="G347" s="17"/>
      <c r="H347" s="171"/>
      <c r="J347" s="564"/>
      <c r="K347" s="277"/>
      <c r="L347" s="239"/>
      <c r="M347" s="47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</row>
    <row r="348" spans="1:25" s="12" customFormat="1" ht="21.9" customHeight="1">
      <c r="A348" s="170"/>
      <c r="B348" s="172"/>
      <c r="C348" s="172"/>
      <c r="D348" s="172"/>
      <c r="E348" s="172"/>
      <c r="F348" s="172"/>
      <c r="G348" s="17"/>
      <c r="H348" s="171"/>
      <c r="J348" s="564"/>
      <c r="K348" s="277"/>
      <c r="L348" s="239"/>
      <c r="M348" s="47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</row>
    <row r="349" spans="1:25" s="12" customFormat="1" ht="21.9" customHeight="1">
      <c r="A349" s="170"/>
      <c r="B349" s="172"/>
      <c r="C349" s="172"/>
      <c r="D349" s="172"/>
      <c r="E349" s="172"/>
      <c r="F349" s="172"/>
      <c r="G349" s="17"/>
      <c r="H349" s="171"/>
      <c r="J349" s="564"/>
      <c r="K349" s="277"/>
      <c r="L349" s="239"/>
      <c r="M349" s="47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</row>
    <row r="350" spans="1:25" s="12" customFormat="1" ht="21.9" customHeight="1">
      <c r="A350" s="170"/>
      <c r="B350" s="172"/>
      <c r="C350" s="172"/>
      <c r="D350" s="172"/>
      <c r="E350" s="172"/>
      <c r="F350" s="172"/>
      <c r="G350" s="17"/>
      <c r="H350" s="171"/>
      <c r="J350" s="564"/>
      <c r="K350" s="277"/>
      <c r="L350" s="239"/>
      <c r="M350" s="47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</row>
    <row r="351" spans="1:25" s="12" customFormat="1" ht="21.9" customHeight="1">
      <c r="A351" s="170"/>
      <c r="B351" s="172"/>
      <c r="C351" s="172"/>
      <c r="D351" s="172"/>
      <c r="E351" s="172"/>
      <c r="F351" s="172"/>
      <c r="G351" s="17"/>
      <c r="H351" s="171"/>
      <c r="J351" s="564"/>
      <c r="K351" s="277"/>
      <c r="L351" s="239"/>
      <c r="M351" s="47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</row>
    <row r="352" spans="1:25" s="12" customFormat="1" ht="21.9" customHeight="1">
      <c r="A352" s="170"/>
      <c r="B352" s="172"/>
      <c r="C352" s="172"/>
      <c r="D352" s="172"/>
      <c r="E352" s="172"/>
      <c r="F352" s="172"/>
      <c r="G352" s="17"/>
      <c r="H352" s="171"/>
      <c r="J352" s="564"/>
      <c r="K352" s="277"/>
      <c r="L352" s="239"/>
      <c r="M352" s="47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</row>
    <row r="353" spans="1:25" s="12" customFormat="1" ht="21.9" customHeight="1">
      <c r="A353" s="170"/>
      <c r="B353" s="172"/>
      <c r="C353" s="172"/>
      <c r="D353" s="172"/>
      <c r="E353" s="172"/>
      <c r="F353" s="172"/>
      <c r="G353" s="17"/>
      <c r="H353" s="171"/>
      <c r="J353" s="564"/>
      <c r="K353" s="277"/>
      <c r="L353" s="239"/>
      <c r="M353" s="47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</row>
    <row r="354" spans="1:25" s="12" customFormat="1" ht="21.9" customHeight="1">
      <c r="A354" s="170"/>
      <c r="B354" s="172"/>
      <c r="C354" s="172"/>
      <c r="D354" s="172"/>
      <c r="E354" s="172"/>
      <c r="F354" s="172"/>
      <c r="G354" s="17"/>
      <c r="H354" s="171"/>
      <c r="J354" s="564"/>
      <c r="K354" s="277"/>
      <c r="L354" s="239"/>
      <c r="M354" s="47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</row>
    <row r="355" spans="1:25" s="12" customFormat="1" ht="21.9" customHeight="1">
      <c r="A355" s="170"/>
      <c r="B355" s="172"/>
      <c r="C355" s="172"/>
      <c r="D355" s="172"/>
      <c r="E355" s="172"/>
      <c r="F355" s="172"/>
      <c r="G355" s="17"/>
      <c r="H355" s="171"/>
      <c r="J355" s="564"/>
      <c r="K355" s="277"/>
      <c r="L355" s="239"/>
      <c r="M355" s="47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</row>
    <row r="356" spans="1:25" s="12" customFormat="1" ht="21.9" customHeight="1">
      <c r="A356" s="170"/>
      <c r="B356" s="172"/>
      <c r="C356" s="172"/>
      <c r="D356" s="172"/>
      <c r="E356" s="172"/>
      <c r="F356" s="172"/>
      <c r="G356" s="17"/>
      <c r="H356" s="171"/>
      <c r="J356" s="564"/>
      <c r="K356" s="277"/>
      <c r="L356" s="239"/>
      <c r="M356" s="47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</row>
    <row r="357" spans="1:25" s="12" customFormat="1" ht="21.9" customHeight="1">
      <c r="A357" s="170"/>
      <c r="B357" s="172"/>
      <c r="C357" s="172"/>
      <c r="D357" s="172"/>
      <c r="E357" s="172"/>
      <c r="F357" s="172"/>
      <c r="G357" s="17"/>
      <c r="H357" s="171"/>
      <c r="J357" s="564"/>
      <c r="K357" s="277"/>
      <c r="L357" s="239"/>
      <c r="M357" s="47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</row>
    <row r="358" spans="1:25" s="12" customFormat="1" ht="21.9" customHeight="1">
      <c r="A358" s="170"/>
      <c r="B358" s="172"/>
      <c r="C358" s="172"/>
      <c r="D358" s="172"/>
      <c r="E358" s="172"/>
      <c r="F358" s="172"/>
      <c r="G358" s="17"/>
      <c r="H358" s="171"/>
      <c r="J358" s="564"/>
      <c r="K358" s="277"/>
      <c r="L358" s="239"/>
      <c r="M358" s="47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</row>
    <row r="359" spans="1:25" s="12" customFormat="1" ht="21.9" customHeight="1">
      <c r="A359" s="170"/>
      <c r="B359" s="172"/>
      <c r="C359" s="172"/>
      <c r="D359" s="172"/>
      <c r="E359" s="172"/>
      <c r="F359" s="172"/>
      <c r="G359" s="17"/>
      <c r="H359" s="171"/>
      <c r="J359" s="564"/>
      <c r="K359" s="277"/>
      <c r="L359" s="239"/>
      <c r="M359" s="47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</row>
    <row r="360" spans="1:25" s="12" customFormat="1" ht="21.9" customHeight="1">
      <c r="A360" s="170"/>
      <c r="B360" s="172"/>
      <c r="C360" s="172"/>
      <c r="D360" s="172"/>
      <c r="E360" s="172"/>
      <c r="F360" s="172"/>
      <c r="G360" s="17"/>
      <c r="H360" s="171"/>
      <c r="J360" s="564"/>
      <c r="K360" s="277"/>
      <c r="L360" s="239"/>
      <c r="M360" s="47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</row>
    <row r="361" spans="1:25" s="12" customFormat="1" ht="21.9" customHeight="1">
      <c r="A361" s="170"/>
      <c r="B361" s="172"/>
      <c r="C361" s="172"/>
      <c r="D361" s="172"/>
      <c r="E361" s="172"/>
      <c r="F361" s="172"/>
      <c r="G361" s="17"/>
      <c r="H361" s="171"/>
      <c r="J361" s="564"/>
      <c r="K361" s="277"/>
      <c r="L361" s="239"/>
      <c r="M361" s="47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</row>
    <row r="362" spans="1:25" s="12" customFormat="1" ht="21.9" customHeight="1">
      <c r="A362" s="170"/>
      <c r="B362" s="172"/>
      <c r="C362" s="172"/>
      <c r="D362" s="172"/>
      <c r="E362" s="172"/>
      <c r="F362" s="172"/>
      <c r="G362" s="17"/>
      <c r="H362" s="171"/>
      <c r="J362" s="564"/>
      <c r="K362" s="277"/>
      <c r="L362" s="239"/>
      <c r="M362" s="47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</row>
    <row r="363" spans="1:25" s="12" customFormat="1" ht="21.9" customHeight="1">
      <c r="A363" s="170"/>
      <c r="B363" s="172"/>
      <c r="C363" s="172"/>
      <c r="D363" s="172"/>
      <c r="E363" s="172"/>
      <c r="F363" s="172"/>
      <c r="G363" s="17"/>
      <c r="H363" s="171"/>
      <c r="J363" s="564"/>
      <c r="K363" s="277"/>
      <c r="L363" s="239"/>
      <c r="M363" s="47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</row>
    <row r="364" spans="1:25" s="12" customFormat="1" ht="21.9" customHeight="1">
      <c r="A364" s="170"/>
      <c r="B364" s="172"/>
      <c r="C364" s="172"/>
      <c r="D364" s="172"/>
      <c r="E364" s="172"/>
      <c r="F364" s="172"/>
      <c r="G364" s="17"/>
      <c r="H364" s="171"/>
      <c r="J364" s="564"/>
      <c r="K364" s="277"/>
      <c r="L364" s="239"/>
      <c r="M364" s="47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</row>
    <row r="365" spans="1:25" s="12" customFormat="1" ht="21.9" customHeight="1">
      <c r="A365" s="170"/>
      <c r="B365" s="172"/>
      <c r="C365" s="172"/>
      <c r="D365" s="172"/>
      <c r="E365" s="172"/>
      <c r="F365" s="172"/>
      <c r="G365" s="17"/>
      <c r="H365" s="171"/>
      <c r="J365" s="564"/>
      <c r="K365" s="277"/>
      <c r="L365" s="239"/>
      <c r="M365" s="47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</row>
    <row r="366" spans="1:25" s="12" customFormat="1" ht="21.9" customHeight="1">
      <c r="A366" s="170"/>
      <c r="B366" s="172"/>
      <c r="C366" s="172"/>
      <c r="D366" s="172"/>
      <c r="E366" s="172"/>
      <c r="F366" s="172"/>
      <c r="G366" s="17"/>
      <c r="H366" s="171"/>
      <c r="J366" s="564"/>
      <c r="K366" s="277"/>
      <c r="L366" s="239"/>
      <c r="M366" s="47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</row>
    <row r="367" spans="1:25" s="12" customFormat="1" ht="21.9" customHeight="1">
      <c r="A367" s="170"/>
      <c r="B367" s="172"/>
      <c r="C367" s="172"/>
      <c r="D367" s="172"/>
      <c r="E367" s="172"/>
      <c r="F367" s="172"/>
      <c r="G367" s="17"/>
      <c r="H367" s="171"/>
      <c r="J367" s="564"/>
      <c r="K367" s="277"/>
      <c r="L367" s="239"/>
      <c r="M367" s="47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</row>
    <row r="368" spans="1:25" s="12" customFormat="1" ht="21.9" customHeight="1">
      <c r="A368" s="170"/>
      <c r="B368" s="172"/>
      <c r="C368" s="172"/>
      <c r="D368" s="172"/>
      <c r="E368" s="172"/>
      <c r="F368" s="172"/>
      <c r="G368" s="17"/>
      <c r="H368" s="171"/>
      <c r="J368" s="564"/>
      <c r="K368" s="277"/>
      <c r="L368" s="239"/>
      <c r="M368" s="47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</row>
    <row r="369" spans="1:25" s="12" customFormat="1" ht="21.9" customHeight="1">
      <c r="A369" s="170"/>
      <c r="B369" s="172"/>
      <c r="C369" s="172"/>
      <c r="D369" s="172"/>
      <c r="E369" s="172"/>
      <c r="F369" s="172"/>
      <c r="G369" s="17"/>
      <c r="H369" s="171"/>
      <c r="J369" s="564"/>
      <c r="K369" s="277"/>
      <c r="L369" s="239"/>
      <c r="M369" s="47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</row>
    <row r="370" spans="1:25" s="12" customFormat="1" ht="21.9" customHeight="1">
      <c r="A370" s="170"/>
      <c r="B370" s="172"/>
      <c r="C370" s="172"/>
      <c r="D370" s="172"/>
      <c r="E370" s="172"/>
      <c r="F370" s="172"/>
      <c r="G370" s="17"/>
      <c r="H370" s="171"/>
      <c r="J370" s="564"/>
      <c r="K370" s="277"/>
      <c r="L370" s="239"/>
      <c r="M370" s="47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</row>
    <row r="371" spans="1:25" s="12" customFormat="1" ht="21.9" customHeight="1">
      <c r="A371" s="170"/>
      <c r="B371" s="172"/>
      <c r="C371" s="172"/>
      <c r="D371" s="172"/>
      <c r="E371" s="172"/>
      <c r="F371" s="172"/>
      <c r="G371" s="17"/>
      <c r="H371" s="171"/>
      <c r="J371" s="564"/>
      <c r="K371" s="277"/>
      <c r="L371" s="239"/>
      <c r="M371" s="47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</row>
    <row r="372" spans="1:25" s="12" customFormat="1" ht="21.9" customHeight="1">
      <c r="A372" s="170"/>
      <c r="B372" s="172"/>
      <c r="C372" s="172"/>
      <c r="D372" s="172"/>
      <c r="E372" s="172"/>
      <c r="F372" s="172"/>
      <c r="G372" s="17"/>
      <c r="H372" s="171"/>
      <c r="J372" s="564"/>
      <c r="K372" s="277"/>
      <c r="L372" s="239"/>
      <c r="M372" s="47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</row>
    <row r="373" spans="1:25" s="12" customFormat="1" ht="21.9" customHeight="1">
      <c r="A373" s="170"/>
      <c r="B373" s="172"/>
      <c r="C373" s="172"/>
      <c r="D373" s="172"/>
      <c r="E373" s="172"/>
      <c r="F373" s="172"/>
      <c r="G373" s="17"/>
      <c r="H373" s="171"/>
      <c r="J373" s="564"/>
      <c r="K373" s="277"/>
      <c r="L373" s="239"/>
      <c r="M373" s="47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</row>
    <row r="374" spans="1:25" s="12" customFormat="1" ht="21.9" customHeight="1">
      <c r="A374" s="170"/>
      <c r="B374" s="172"/>
      <c r="C374" s="172"/>
      <c r="D374" s="172"/>
      <c r="E374" s="172"/>
      <c r="F374" s="172"/>
      <c r="G374" s="17"/>
      <c r="H374" s="171"/>
      <c r="J374" s="564"/>
      <c r="K374" s="277"/>
      <c r="L374" s="239"/>
      <c r="M374" s="47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</row>
    <row r="375" spans="1:25" s="12" customFormat="1" ht="21.9" customHeight="1">
      <c r="A375" s="170"/>
      <c r="B375" s="172"/>
      <c r="C375" s="172"/>
      <c r="D375" s="172"/>
      <c r="E375" s="172"/>
      <c r="F375" s="172"/>
      <c r="G375" s="17"/>
      <c r="H375" s="171"/>
      <c r="J375" s="564"/>
      <c r="K375" s="277"/>
      <c r="L375" s="239"/>
      <c r="M375" s="47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</row>
    <row r="376" spans="1:25" s="12" customFormat="1" ht="21.9" customHeight="1">
      <c r="A376" s="170"/>
      <c r="B376" s="172"/>
      <c r="C376" s="172"/>
      <c r="D376" s="172"/>
      <c r="E376" s="172"/>
      <c r="F376" s="172"/>
      <c r="G376" s="17"/>
      <c r="H376" s="171"/>
      <c r="J376" s="564"/>
      <c r="K376" s="277"/>
      <c r="L376" s="239"/>
      <c r="M376" s="47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</row>
    <row r="377" spans="1:25" s="12" customFormat="1" ht="21.9" customHeight="1">
      <c r="A377" s="170"/>
      <c r="B377" s="172"/>
      <c r="C377" s="172"/>
      <c r="D377" s="172"/>
      <c r="E377" s="172"/>
      <c r="F377" s="172"/>
      <c r="G377" s="17"/>
      <c r="H377" s="171"/>
      <c r="J377" s="564"/>
      <c r="K377" s="277"/>
      <c r="L377" s="239"/>
      <c r="M377" s="47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</row>
    <row r="378" spans="1:25" s="12" customFormat="1" ht="21.9" customHeight="1">
      <c r="A378" s="170"/>
      <c r="B378" s="172"/>
      <c r="C378" s="172"/>
      <c r="D378" s="172"/>
      <c r="E378" s="172"/>
      <c r="F378" s="172"/>
      <c r="G378" s="17"/>
      <c r="H378" s="171"/>
      <c r="J378" s="564"/>
      <c r="K378" s="277"/>
      <c r="L378" s="239"/>
      <c r="M378" s="47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</row>
    <row r="379" spans="1:25" s="12" customFormat="1" ht="21.9" customHeight="1">
      <c r="A379" s="170"/>
      <c r="B379" s="172"/>
      <c r="C379" s="172"/>
      <c r="D379" s="172"/>
      <c r="E379" s="172"/>
      <c r="F379" s="172"/>
      <c r="G379" s="17"/>
      <c r="H379" s="171"/>
      <c r="J379" s="564"/>
      <c r="K379" s="277"/>
      <c r="L379" s="239"/>
      <c r="M379" s="47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</row>
    <row r="380" spans="1:25" s="12" customFormat="1" ht="21.9" customHeight="1">
      <c r="A380" s="170"/>
      <c r="B380" s="172"/>
      <c r="C380" s="172"/>
      <c r="D380" s="172"/>
      <c r="E380" s="172"/>
      <c r="F380" s="172"/>
      <c r="G380" s="17"/>
      <c r="H380" s="171"/>
      <c r="J380" s="564"/>
      <c r="K380" s="277"/>
      <c r="L380" s="239"/>
      <c r="M380" s="47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</row>
    <row r="381" spans="1:25" s="12" customFormat="1" ht="21.9" customHeight="1">
      <c r="A381" s="170"/>
      <c r="B381" s="172"/>
      <c r="C381" s="172"/>
      <c r="D381" s="172"/>
      <c r="E381" s="172"/>
      <c r="F381" s="172"/>
      <c r="G381" s="17"/>
      <c r="H381" s="171"/>
      <c r="J381" s="564"/>
      <c r="K381" s="277"/>
      <c r="L381" s="239"/>
      <c r="M381" s="47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</row>
    <row r="382" spans="1:25" s="12" customFormat="1" ht="21.9" customHeight="1">
      <c r="A382" s="170"/>
      <c r="B382" s="172"/>
      <c r="C382" s="172"/>
      <c r="D382" s="172"/>
      <c r="E382" s="172"/>
      <c r="F382" s="172"/>
      <c r="G382" s="17"/>
      <c r="H382" s="171"/>
      <c r="J382" s="564"/>
      <c r="K382" s="277"/>
      <c r="L382" s="239"/>
      <c r="M382" s="47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</row>
    <row r="383" spans="1:25" s="12" customFormat="1" ht="21.9" customHeight="1">
      <c r="A383" s="170"/>
      <c r="B383" s="172"/>
      <c r="C383" s="172"/>
      <c r="D383" s="172"/>
      <c r="E383" s="172"/>
      <c r="F383" s="172"/>
      <c r="G383" s="17"/>
      <c r="H383" s="171"/>
      <c r="J383" s="564"/>
      <c r="K383" s="277"/>
      <c r="L383" s="239"/>
      <c r="M383" s="47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</row>
    <row r="384" spans="1:25" s="12" customFormat="1" ht="21.9" customHeight="1">
      <c r="A384" s="170"/>
      <c r="B384" s="172"/>
      <c r="C384" s="172"/>
      <c r="D384" s="172"/>
      <c r="E384" s="172"/>
      <c r="F384" s="172"/>
      <c r="G384" s="17"/>
      <c r="H384" s="171"/>
      <c r="J384" s="564"/>
      <c r="K384" s="277"/>
      <c r="L384" s="239"/>
      <c r="M384" s="47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</row>
    <row r="385" spans="1:25" s="12" customFormat="1" ht="21.9" customHeight="1">
      <c r="A385" s="170"/>
      <c r="B385" s="172"/>
      <c r="C385" s="172"/>
      <c r="D385" s="172"/>
      <c r="E385" s="172"/>
      <c r="F385" s="172"/>
      <c r="G385" s="17"/>
      <c r="H385" s="171"/>
      <c r="J385" s="564"/>
      <c r="K385" s="277"/>
      <c r="L385" s="239"/>
      <c r="M385" s="47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</row>
    <row r="386" spans="1:25" s="12" customFormat="1" ht="21.9" customHeight="1">
      <c r="A386" s="170"/>
      <c r="B386" s="172"/>
      <c r="C386" s="172"/>
      <c r="D386" s="172"/>
      <c r="E386" s="172"/>
      <c r="F386" s="172"/>
      <c r="G386" s="17"/>
      <c r="H386" s="171"/>
      <c r="J386" s="564"/>
      <c r="K386" s="277"/>
      <c r="L386" s="239"/>
      <c r="M386" s="47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</row>
    <row r="387" spans="1:25" s="12" customFormat="1" ht="21.9" customHeight="1">
      <c r="A387" s="170"/>
      <c r="B387" s="172"/>
      <c r="C387" s="172"/>
      <c r="D387" s="172"/>
      <c r="E387" s="172"/>
      <c r="F387" s="172"/>
      <c r="G387" s="17"/>
      <c r="H387" s="171"/>
      <c r="J387" s="564"/>
      <c r="K387" s="277"/>
      <c r="L387" s="239"/>
      <c r="M387" s="47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</row>
    <row r="388" spans="1:25" s="12" customFormat="1" ht="21.9" customHeight="1">
      <c r="A388" s="170"/>
      <c r="B388" s="172"/>
      <c r="C388" s="172"/>
      <c r="D388" s="172"/>
      <c r="E388" s="172"/>
      <c r="F388" s="172"/>
      <c r="G388" s="17"/>
      <c r="H388" s="171"/>
      <c r="J388" s="564"/>
      <c r="K388" s="277"/>
      <c r="L388" s="239"/>
      <c r="M388" s="47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</row>
    <row r="389" spans="1:25" s="12" customFormat="1" ht="21.9" customHeight="1">
      <c r="A389" s="170"/>
      <c r="B389" s="172"/>
      <c r="C389" s="172"/>
      <c r="D389" s="172"/>
      <c r="E389" s="172"/>
      <c r="F389" s="172"/>
      <c r="G389" s="17"/>
      <c r="H389" s="171"/>
      <c r="J389" s="564"/>
      <c r="K389" s="277"/>
      <c r="L389" s="239"/>
      <c r="M389" s="47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</row>
    <row r="390" spans="1:25" s="12" customFormat="1" ht="21.9" customHeight="1">
      <c r="A390" s="170"/>
      <c r="B390" s="172"/>
      <c r="C390" s="172"/>
      <c r="D390" s="172"/>
      <c r="E390" s="172"/>
      <c r="F390" s="172"/>
      <c r="G390" s="17"/>
      <c r="H390" s="171"/>
      <c r="J390" s="564"/>
      <c r="K390" s="277"/>
      <c r="L390" s="239"/>
      <c r="M390" s="47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</row>
    <row r="391" spans="1:25" s="12" customFormat="1" ht="21.9" customHeight="1">
      <c r="A391" s="170"/>
      <c r="B391" s="172"/>
      <c r="C391" s="172"/>
      <c r="D391" s="172"/>
      <c r="E391" s="172"/>
      <c r="F391" s="172"/>
      <c r="G391" s="17"/>
      <c r="H391" s="171"/>
      <c r="J391" s="564"/>
      <c r="K391" s="277"/>
      <c r="L391" s="239"/>
      <c r="M391" s="47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</row>
    <row r="392" spans="1:25" s="12" customFormat="1" ht="21.9" customHeight="1">
      <c r="A392" s="170"/>
      <c r="B392" s="172"/>
      <c r="C392" s="172"/>
      <c r="D392" s="172"/>
      <c r="E392" s="172"/>
      <c r="F392" s="172"/>
      <c r="G392" s="17"/>
      <c r="H392" s="171"/>
      <c r="J392" s="564"/>
      <c r="K392" s="277"/>
      <c r="L392" s="239"/>
      <c r="M392" s="47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</row>
    <row r="393" spans="1:25" s="12" customFormat="1" ht="21.9" customHeight="1">
      <c r="A393" s="170"/>
      <c r="B393" s="172"/>
      <c r="C393" s="172"/>
      <c r="D393" s="172"/>
      <c r="E393" s="172"/>
      <c r="F393" s="172"/>
      <c r="G393" s="17"/>
      <c r="H393" s="171"/>
      <c r="J393" s="564"/>
      <c r="K393" s="277"/>
      <c r="L393" s="239"/>
      <c r="M393" s="47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</row>
    <row r="394" spans="1:25" s="12" customFormat="1" ht="21.9" customHeight="1">
      <c r="A394" s="170"/>
      <c r="B394" s="172"/>
      <c r="C394" s="172"/>
      <c r="D394" s="172"/>
      <c r="E394" s="172"/>
      <c r="F394" s="172"/>
      <c r="G394" s="17"/>
      <c r="H394" s="171"/>
      <c r="J394" s="564"/>
      <c r="K394" s="277"/>
      <c r="L394" s="239"/>
      <c r="M394" s="47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</row>
    <row r="395" spans="1:25" s="12" customFormat="1" ht="21.9" customHeight="1">
      <c r="A395" s="170"/>
      <c r="B395" s="172"/>
      <c r="C395" s="172"/>
      <c r="D395" s="172"/>
      <c r="E395" s="172"/>
      <c r="F395" s="172"/>
      <c r="G395" s="17"/>
      <c r="H395" s="171"/>
      <c r="J395" s="564"/>
      <c r="K395" s="277"/>
      <c r="L395" s="239"/>
      <c r="M395" s="47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</row>
    <row r="396" spans="1:25" s="12" customFormat="1" ht="21.9" customHeight="1">
      <c r="A396" s="170"/>
      <c r="B396" s="172"/>
      <c r="C396" s="172"/>
      <c r="D396" s="172"/>
      <c r="E396" s="172"/>
      <c r="F396" s="172"/>
      <c r="G396" s="17"/>
      <c r="H396" s="171"/>
      <c r="J396" s="564"/>
      <c r="K396" s="277"/>
      <c r="L396" s="239"/>
      <c r="M396" s="47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</row>
    <row r="397" spans="1:25" s="12" customFormat="1" ht="21.9" customHeight="1">
      <c r="A397" s="170"/>
      <c r="B397" s="172"/>
      <c r="C397" s="172"/>
      <c r="D397" s="172"/>
      <c r="E397" s="172"/>
      <c r="F397" s="172"/>
      <c r="G397" s="17"/>
      <c r="H397" s="171"/>
      <c r="J397" s="564"/>
      <c r="K397" s="277"/>
      <c r="L397" s="239"/>
      <c r="M397" s="47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</row>
    <row r="398" spans="1:25" s="12" customFormat="1" ht="21.9" customHeight="1">
      <c r="A398" s="170"/>
      <c r="B398" s="172"/>
      <c r="C398" s="172"/>
      <c r="D398" s="172"/>
      <c r="E398" s="172"/>
      <c r="F398" s="172"/>
      <c r="G398" s="17"/>
      <c r="H398" s="171"/>
      <c r="J398" s="564"/>
      <c r="K398" s="277"/>
      <c r="L398" s="239"/>
      <c r="M398" s="47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</row>
    <row r="399" spans="1:25" s="12" customFormat="1" ht="21.9" customHeight="1">
      <c r="A399" s="170"/>
      <c r="B399" s="172"/>
      <c r="C399" s="172"/>
      <c r="D399" s="172"/>
      <c r="E399" s="172"/>
      <c r="F399" s="172"/>
      <c r="G399" s="17"/>
      <c r="H399" s="171"/>
      <c r="J399" s="564"/>
      <c r="K399" s="277"/>
      <c r="L399" s="239"/>
      <c r="M399" s="47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</row>
    <row r="400" spans="1:25" s="12" customFormat="1" ht="21.9" customHeight="1">
      <c r="A400" s="170"/>
      <c r="B400" s="172"/>
      <c r="C400" s="172"/>
      <c r="D400" s="172"/>
      <c r="E400" s="172"/>
      <c r="F400" s="172"/>
      <c r="G400" s="17"/>
      <c r="H400" s="171"/>
      <c r="J400" s="564"/>
      <c r="K400" s="277"/>
      <c r="L400" s="239"/>
      <c r="M400" s="47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</row>
    <row r="401" spans="1:25" s="12" customFormat="1" ht="21.9" customHeight="1">
      <c r="A401" s="170"/>
      <c r="B401" s="172"/>
      <c r="C401" s="172"/>
      <c r="D401" s="172"/>
      <c r="E401" s="172"/>
      <c r="F401" s="172"/>
      <c r="G401" s="17"/>
      <c r="H401" s="171"/>
      <c r="J401" s="564"/>
      <c r="K401" s="277"/>
      <c r="L401" s="239"/>
      <c r="M401" s="47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</row>
    <row r="402" spans="1:25" s="12" customFormat="1" ht="21.9" customHeight="1">
      <c r="A402" s="170"/>
      <c r="B402" s="172"/>
      <c r="C402" s="172"/>
      <c r="D402" s="172"/>
      <c r="E402" s="172"/>
      <c r="F402" s="172"/>
      <c r="G402" s="17"/>
      <c r="H402" s="171"/>
      <c r="J402" s="564"/>
      <c r="K402" s="277"/>
      <c r="L402" s="239"/>
      <c r="M402" s="47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</row>
    <row r="403" spans="1:25" s="12" customFormat="1" ht="21.9" customHeight="1">
      <c r="A403" s="170"/>
      <c r="B403" s="172"/>
      <c r="C403" s="172"/>
      <c r="D403" s="172"/>
      <c r="E403" s="172"/>
      <c r="F403" s="172"/>
      <c r="G403" s="17"/>
      <c r="H403" s="171"/>
      <c r="J403" s="564"/>
      <c r="K403" s="277"/>
      <c r="L403" s="239"/>
      <c r="M403" s="47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</row>
    <row r="404" spans="1:25" s="12" customFormat="1" ht="21.9" customHeight="1">
      <c r="A404" s="170"/>
      <c r="B404" s="172"/>
      <c r="C404" s="172"/>
      <c r="D404" s="172"/>
      <c r="E404" s="172"/>
      <c r="F404" s="172"/>
      <c r="G404" s="17"/>
      <c r="H404" s="171"/>
      <c r="J404" s="564"/>
      <c r="K404" s="277"/>
      <c r="L404" s="239"/>
      <c r="M404" s="47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</row>
    <row r="405" spans="1:25" s="12" customFormat="1" ht="21.9" customHeight="1">
      <c r="A405" s="170"/>
      <c r="B405" s="172"/>
      <c r="C405" s="172"/>
      <c r="D405" s="172"/>
      <c r="E405" s="172"/>
      <c r="F405" s="172"/>
      <c r="G405" s="17"/>
      <c r="H405" s="171"/>
      <c r="J405" s="564"/>
      <c r="K405" s="277"/>
      <c r="L405" s="239"/>
      <c r="M405" s="47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</row>
    <row r="406" spans="1:25" s="12" customFormat="1" ht="21.9" customHeight="1">
      <c r="A406" s="170"/>
      <c r="B406" s="172"/>
      <c r="C406" s="172"/>
      <c r="D406" s="172"/>
      <c r="E406" s="172"/>
      <c r="F406" s="172"/>
      <c r="G406" s="17"/>
      <c r="H406" s="171"/>
      <c r="J406" s="564"/>
      <c r="K406" s="277"/>
      <c r="L406" s="239"/>
      <c r="M406" s="47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</row>
    <row r="407" spans="1:25" s="12" customFormat="1" ht="21.9" customHeight="1">
      <c r="A407" s="170"/>
      <c r="B407" s="172"/>
      <c r="C407" s="172"/>
      <c r="D407" s="172"/>
      <c r="E407" s="172"/>
      <c r="F407" s="172"/>
      <c r="G407" s="17"/>
      <c r="H407" s="171"/>
      <c r="J407" s="564"/>
      <c r="K407" s="277"/>
      <c r="L407" s="239"/>
      <c r="M407" s="47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</row>
    <row r="408" spans="1:25" s="12" customFormat="1" ht="21.9" customHeight="1">
      <c r="A408" s="170"/>
      <c r="B408" s="172"/>
      <c r="C408" s="172"/>
      <c r="D408" s="172"/>
      <c r="E408" s="172"/>
      <c r="F408" s="172"/>
      <c r="G408" s="17"/>
      <c r="H408" s="171"/>
      <c r="J408" s="564"/>
      <c r="K408" s="277"/>
      <c r="L408" s="239"/>
      <c r="M408" s="47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</row>
    <row r="409" spans="1:25" s="12" customFormat="1" ht="21.9" customHeight="1">
      <c r="A409" s="170"/>
      <c r="B409" s="172"/>
      <c r="C409" s="172"/>
      <c r="D409" s="172"/>
      <c r="E409" s="172"/>
      <c r="F409" s="172"/>
      <c r="G409" s="17"/>
      <c r="H409" s="171"/>
      <c r="J409" s="564"/>
      <c r="K409" s="277"/>
      <c r="L409" s="239"/>
      <c r="M409" s="47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</row>
    <row r="410" spans="1:25" s="12" customFormat="1" ht="21.9" customHeight="1">
      <c r="A410" s="170"/>
      <c r="B410" s="172"/>
      <c r="C410" s="172"/>
      <c r="D410" s="172"/>
      <c r="E410" s="172"/>
      <c r="F410" s="172"/>
      <c r="G410" s="17"/>
      <c r="H410" s="171"/>
      <c r="J410" s="564"/>
      <c r="K410" s="277"/>
      <c r="L410" s="239"/>
      <c r="M410" s="47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</row>
    <row r="411" spans="1:25" s="12" customFormat="1" ht="21.9" customHeight="1">
      <c r="A411" s="170"/>
      <c r="B411" s="172"/>
      <c r="C411" s="172"/>
      <c r="D411" s="172"/>
      <c r="E411" s="172"/>
      <c r="F411" s="172"/>
      <c r="G411" s="17"/>
      <c r="H411" s="171"/>
      <c r="J411" s="564"/>
      <c r="K411" s="277"/>
      <c r="L411" s="239"/>
      <c r="M411" s="47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</row>
    <row r="412" spans="1:25" s="12" customFormat="1" ht="21.9" customHeight="1">
      <c r="A412" s="170"/>
      <c r="B412" s="172"/>
      <c r="C412" s="172"/>
      <c r="D412" s="172"/>
      <c r="E412" s="172"/>
      <c r="F412" s="172"/>
      <c r="G412" s="17"/>
      <c r="H412" s="171"/>
      <c r="J412" s="564"/>
      <c r="K412" s="277"/>
      <c r="L412" s="239"/>
      <c r="M412" s="47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</row>
    <row r="413" spans="1:25" s="12" customFormat="1" ht="21.9" customHeight="1">
      <c r="A413" s="170"/>
      <c r="B413" s="172"/>
      <c r="C413" s="172"/>
      <c r="D413" s="172"/>
      <c r="E413" s="172"/>
      <c r="F413" s="172"/>
      <c r="G413" s="17"/>
      <c r="H413" s="171"/>
      <c r="J413" s="564"/>
      <c r="K413" s="277"/>
      <c r="L413" s="239"/>
      <c r="M413" s="47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</row>
    <row r="414" spans="1:25" s="12" customFormat="1" ht="21.9" customHeight="1">
      <c r="A414" s="170"/>
      <c r="B414" s="172"/>
      <c r="C414" s="172"/>
      <c r="D414" s="172"/>
      <c r="E414" s="172"/>
      <c r="F414" s="172"/>
      <c r="G414" s="17"/>
      <c r="H414" s="171"/>
      <c r="J414" s="564"/>
      <c r="K414" s="277"/>
      <c r="L414" s="239"/>
      <c r="M414" s="47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</row>
    <row r="415" spans="1:25" s="12" customFormat="1" ht="21.9" customHeight="1">
      <c r="A415" s="170"/>
      <c r="B415" s="172"/>
      <c r="C415" s="172"/>
      <c r="D415" s="172"/>
      <c r="E415" s="172"/>
      <c r="F415" s="172"/>
      <c r="G415" s="17"/>
      <c r="H415" s="171"/>
      <c r="J415" s="564"/>
      <c r="K415" s="277"/>
      <c r="L415" s="239"/>
      <c r="M415" s="47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</row>
    <row r="416" spans="1:25" s="12" customFormat="1" ht="21.9" customHeight="1">
      <c r="A416" s="170"/>
      <c r="B416" s="172"/>
      <c r="C416" s="172"/>
      <c r="D416" s="172"/>
      <c r="E416" s="172"/>
      <c r="F416" s="172"/>
      <c r="G416" s="17"/>
      <c r="H416" s="171"/>
      <c r="J416" s="564"/>
      <c r="K416" s="277"/>
      <c r="L416" s="239"/>
      <c r="M416" s="47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</row>
    <row r="417" spans="1:25" s="12" customFormat="1" ht="21.9" customHeight="1">
      <c r="A417" s="170"/>
      <c r="B417" s="172"/>
      <c r="C417" s="172"/>
      <c r="D417" s="172"/>
      <c r="E417" s="172"/>
      <c r="F417" s="172"/>
      <c r="G417" s="17"/>
      <c r="H417" s="171"/>
      <c r="J417" s="564"/>
      <c r="K417" s="277"/>
      <c r="L417" s="239"/>
      <c r="M417" s="47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</row>
    <row r="418" spans="1:25" s="12" customFormat="1" ht="21.9" customHeight="1">
      <c r="A418" s="170"/>
      <c r="B418" s="172"/>
      <c r="C418" s="172"/>
      <c r="D418" s="172"/>
      <c r="E418" s="172"/>
      <c r="F418" s="172"/>
      <c r="G418" s="17"/>
      <c r="H418" s="171"/>
      <c r="J418" s="564"/>
      <c r="K418" s="277"/>
      <c r="L418" s="239"/>
      <c r="M418" s="47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</row>
    <row r="419" spans="1:25" s="12" customFormat="1" ht="21.9" customHeight="1">
      <c r="A419" s="170"/>
      <c r="B419" s="172"/>
      <c r="C419" s="172"/>
      <c r="D419" s="172"/>
      <c r="E419" s="172"/>
      <c r="F419" s="172"/>
      <c r="G419" s="17"/>
      <c r="H419" s="171"/>
      <c r="J419" s="564"/>
      <c r="K419" s="277"/>
      <c r="L419" s="239"/>
      <c r="M419" s="47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</row>
    <row r="420" spans="1:25" s="12" customFormat="1" ht="21.9" customHeight="1">
      <c r="A420" s="170"/>
      <c r="B420" s="172"/>
      <c r="C420" s="172"/>
      <c r="D420" s="172"/>
      <c r="E420" s="172"/>
      <c r="F420" s="172"/>
      <c r="G420" s="17"/>
      <c r="H420" s="171"/>
      <c r="J420" s="564"/>
      <c r="K420" s="277"/>
      <c r="L420" s="239"/>
      <c r="M420" s="47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</row>
    <row r="421" spans="1:25" s="12" customFormat="1" ht="21.9" customHeight="1">
      <c r="A421" s="170"/>
      <c r="B421" s="172"/>
      <c r="C421" s="172"/>
      <c r="D421" s="172"/>
      <c r="E421" s="172"/>
      <c r="F421" s="172"/>
      <c r="G421" s="17"/>
      <c r="H421" s="171"/>
      <c r="J421" s="564"/>
      <c r="K421" s="277"/>
      <c r="L421" s="239"/>
      <c r="M421" s="47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</row>
    <row r="422" spans="1:25" s="12" customFormat="1" ht="21.9" customHeight="1">
      <c r="A422" s="170"/>
      <c r="B422" s="172"/>
      <c r="C422" s="172"/>
      <c r="D422" s="172"/>
      <c r="E422" s="172"/>
      <c r="F422" s="172"/>
      <c r="G422" s="17"/>
      <c r="H422" s="171"/>
      <c r="J422" s="564"/>
      <c r="K422" s="277"/>
      <c r="L422" s="239"/>
      <c r="M422" s="47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</row>
    <row r="423" spans="1:25" s="12" customFormat="1" ht="21.9" customHeight="1">
      <c r="A423" s="170"/>
      <c r="B423" s="172"/>
      <c r="C423" s="172"/>
      <c r="D423" s="172"/>
      <c r="E423" s="172"/>
      <c r="F423" s="172"/>
      <c r="G423" s="17"/>
      <c r="H423" s="171"/>
      <c r="J423" s="564"/>
      <c r="K423" s="277"/>
      <c r="L423" s="239"/>
      <c r="M423" s="47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</row>
    <row r="424" spans="1:25" s="12" customFormat="1" ht="21.9" customHeight="1">
      <c r="A424" s="170"/>
      <c r="B424" s="172"/>
      <c r="C424" s="172"/>
      <c r="D424" s="172"/>
      <c r="E424" s="172"/>
      <c r="F424" s="172"/>
      <c r="G424" s="17"/>
      <c r="H424" s="171"/>
      <c r="J424" s="564"/>
      <c r="K424" s="277"/>
      <c r="L424" s="239"/>
      <c r="M424" s="47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</row>
    <row r="425" spans="1:25" s="12" customFormat="1" ht="21.9" customHeight="1">
      <c r="A425" s="170"/>
      <c r="B425" s="172"/>
      <c r="C425" s="172"/>
      <c r="D425" s="172"/>
      <c r="E425" s="172"/>
      <c r="F425" s="172"/>
      <c r="G425" s="17"/>
      <c r="H425" s="171"/>
      <c r="J425" s="564"/>
      <c r="K425" s="277"/>
      <c r="L425" s="239"/>
      <c r="M425" s="47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</row>
    <row r="426" spans="1:25" s="12" customFormat="1" ht="21.9" customHeight="1">
      <c r="A426" s="170"/>
      <c r="B426" s="172"/>
      <c r="C426" s="172"/>
      <c r="D426" s="172"/>
      <c r="E426" s="172"/>
      <c r="F426" s="172"/>
      <c r="G426" s="17"/>
      <c r="H426" s="171"/>
      <c r="J426" s="564"/>
      <c r="K426" s="277"/>
      <c r="L426" s="239"/>
      <c r="M426" s="47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</row>
    <row r="427" spans="1:25" s="12" customFormat="1" ht="21.9" customHeight="1">
      <c r="A427" s="170"/>
      <c r="B427" s="172"/>
      <c r="C427" s="172"/>
      <c r="D427" s="172"/>
      <c r="E427" s="172"/>
      <c r="F427" s="172"/>
      <c r="G427" s="17"/>
      <c r="H427" s="171"/>
      <c r="J427" s="564"/>
      <c r="K427" s="277"/>
      <c r="L427" s="239"/>
      <c r="M427" s="47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</row>
    <row r="428" spans="1:25" s="12" customFormat="1" ht="21.9" customHeight="1">
      <c r="A428" s="170"/>
      <c r="B428" s="172"/>
      <c r="C428" s="172"/>
      <c r="D428" s="172"/>
      <c r="E428" s="172"/>
      <c r="F428" s="172"/>
      <c r="G428" s="17"/>
      <c r="H428" s="171"/>
      <c r="J428" s="564"/>
      <c r="K428" s="277"/>
      <c r="L428" s="239"/>
      <c r="M428" s="47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</row>
    <row r="429" spans="1:25" s="12" customFormat="1" ht="21.9" customHeight="1">
      <c r="A429" s="170"/>
      <c r="B429" s="172"/>
      <c r="C429" s="172"/>
      <c r="D429" s="172"/>
      <c r="E429" s="172"/>
      <c r="F429" s="172"/>
      <c r="G429" s="17"/>
      <c r="H429" s="171"/>
      <c r="J429" s="564"/>
      <c r="K429" s="277"/>
      <c r="L429" s="239"/>
      <c r="M429" s="47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</row>
    <row r="430" spans="1:25" s="12" customFormat="1" ht="21.9" customHeight="1">
      <c r="A430" s="170"/>
      <c r="B430" s="172"/>
      <c r="C430" s="172"/>
      <c r="D430" s="172"/>
      <c r="E430" s="172"/>
      <c r="F430" s="172"/>
      <c r="G430" s="17"/>
      <c r="H430" s="171"/>
      <c r="J430" s="564"/>
      <c r="K430" s="277"/>
      <c r="L430" s="239"/>
      <c r="M430" s="47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</row>
    <row r="431" spans="1:25" s="12" customFormat="1" ht="21.9" customHeight="1">
      <c r="A431" s="170"/>
      <c r="B431" s="172"/>
      <c r="C431" s="172"/>
      <c r="D431" s="172"/>
      <c r="E431" s="172"/>
      <c r="F431" s="172"/>
      <c r="G431" s="17"/>
      <c r="H431" s="171"/>
      <c r="J431" s="564"/>
      <c r="K431" s="277"/>
      <c r="L431" s="239"/>
      <c r="M431" s="47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</row>
    <row r="432" spans="1:25" s="12" customFormat="1" ht="21.9" customHeight="1">
      <c r="A432" s="170"/>
      <c r="B432" s="172"/>
      <c r="C432" s="172"/>
      <c r="D432" s="172"/>
      <c r="E432" s="172"/>
      <c r="F432" s="172"/>
      <c r="G432" s="17"/>
      <c r="H432" s="171"/>
      <c r="J432" s="564"/>
      <c r="K432" s="277"/>
      <c r="L432" s="239"/>
      <c r="M432" s="47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</row>
    <row r="433" spans="1:25" s="12" customFormat="1" ht="21.9" customHeight="1">
      <c r="A433" s="170"/>
      <c r="B433" s="172"/>
      <c r="C433" s="172"/>
      <c r="D433" s="172"/>
      <c r="E433" s="172"/>
      <c r="F433" s="172"/>
      <c r="G433" s="17"/>
      <c r="H433" s="171"/>
      <c r="J433" s="564"/>
      <c r="K433" s="277"/>
      <c r="L433" s="239"/>
      <c r="M433" s="47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</row>
    <row r="434" spans="1:25" s="12" customFormat="1" ht="21.9" customHeight="1">
      <c r="A434" s="170"/>
      <c r="B434" s="172"/>
      <c r="C434" s="172"/>
      <c r="D434" s="172"/>
      <c r="E434" s="172"/>
      <c r="F434" s="172"/>
      <c r="G434" s="17"/>
      <c r="H434" s="171"/>
      <c r="J434" s="564"/>
      <c r="K434" s="277"/>
      <c r="L434" s="239"/>
      <c r="M434" s="47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</row>
    <row r="435" spans="1:25" s="12" customFormat="1" ht="21.9" customHeight="1">
      <c r="A435" s="170"/>
      <c r="B435" s="172"/>
      <c r="C435" s="172"/>
      <c r="D435" s="172"/>
      <c r="E435" s="172"/>
      <c r="F435" s="172"/>
      <c r="G435" s="17"/>
      <c r="H435" s="171"/>
      <c r="J435" s="564"/>
      <c r="K435" s="277"/>
      <c r="L435" s="239"/>
      <c r="M435" s="47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</row>
    <row r="436" spans="1:25" s="12" customFormat="1" ht="21.9" customHeight="1">
      <c r="A436" s="170"/>
      <c r="B436" s="172"/>
      <c r="C436" s="172"/>
      <c r="D436" s="172"/>
      <c r="E436" s="172"/>
      <c r="F436" s="172"/>
      <c r="G436" s="17"/>
      <c r="H436" s="171"/>
      <c r="J436" s="564"/>
      <c r="K436" s="277"/>
      <c r="L436" s="239"/>
      <c r="M436" s="47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</row>
    <row r="437" spans="1:25" s="12" customFormat="1" ht="21.9" customHeight="1">
      <c r="A437" s="170"/>
      <c r="B437" s="172"/>
      <c r="C437" s="172"/>
      <c r="D437" s="172"/>
      <c r="E437" s="172"/>
      <c r="F437" s="172"/>
      <c r="G437" s="17"/>
      <c r="H437" s="171"/>
      <c r="J437" s="564"/>
      <c r="K437" s="277"/>
      <c r="L437" s="239"/>
      <c r="M437" s="47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</row>
    <row r="438" spans="1:25" s="12" customFormat="1" ht="21.9" customHeight="1">
      <c r="A438" s="170"/>
      <c r="B438" s="172"/>
      <c r="C438" s="172"/>
      <c r="D438" s="172"/>
      <c r="E438" s="172"/>
      <c r="F438" s="172"/>
      <c r="G438" s="17"/>
      <c r="H438" s="171"/>
      <c r="J438" s="564"/>
      <c r="K438" s="277"/>
      <c r="L438" s="239"/>
      <c r="M438" s="47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</row>
    <row r="439" spans="1:25" s="12" customFormat="1" ht="21.9" customHeight="1">
      <c r="A439" s="170"/>
      <c r="B439" s="172"/>
      <c r="C439" s="172"/>
      <c r="D439" s="172"/>
      <c r="E439" s="172"/>
      <c r="F439" s="172"/>
      <c r="G439" s="17"/>
      <c r="H439" s="171"/>
      <c r="J439" s="564"/>
      <c r="K439" s="277"/>
      <c r="L439" s="239"/>
      <c r="M439" s="47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</row>
    <row r="440" spans="1:25" s="12" customFormat="1" ht="21.9" customHeight="1">
      <c r="A440" s="170"/>
      <c r="B440" s="172"/>
      <c r="C440" s="172"/>
      <c r="D440" s="172"/>
      <c r="E440" s="172"/>
      <c r="F440" s="172"/>
      <c r="G440" s="17"/>
      <c r="H440" s="171"/>
      <c r="J440" s="564"/>
      <c r="K440" s="277"/>
      <c r="L440" s="239"/>
      <c r="M440" s="47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</row>
    <row r="441" spans="1:25" s="12" customFormat="1" ht="21.9" customHeight="1">
      <c r="A441" s="170"/>
      <c r="B441" s="172"/>
      <c r="C441" s="172"/>
      <c r="D441" s="172"/>
      <c r="E441" s="172"/>
      <c r="F441" s="172"/>
      <c r="G441" s="17"/>
      <c r="H441" s="171"/>
      <c r="J441" s="564"/>
      <c r="K441" s="277"/>
      <c r="L441" s="239"/>
      <c r="M441" s="47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</row>
    <row r="442" spans="1:25" s="12" customFormat="1" ht="21.9" customHeight="1">
      <c r="A442" s="170"/>
      <c r="B442" s="172"/>
      <c r="C442" s="172"/>
      <c r="D442" s="172"/>
      <c r="E442" s="172"/>
      <c r="F442" s="172"/>
      <c r="G442" s="17"/>
      <c r="H442" s="171"/>
      <c r="J442" s="564"/>
      <c r="K442" s="277"/>
      <c r="L442" s="239"/>
      <c r="M442" s="47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</row>
    <row r="443" spans="1:25" s="12" customFormat="1" ht="21.9" customHeight="1">
      <c r="A443" s="170"/>
      <c r="B443" s="172"/>
      <c r="C443" s="172"/>
      <c r="D443" s="172"/>
      <c r="E443" s="172"/>
      <c r="F443" s="172"/>
      <c r="G443" s="17"/>
      <c r="H443" s="171"/>
      <c r="J443" s="564"/>
      <c r="K443" s="277"/>
      <c r="L443" s="239"/>
      <c r="M443" s="47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</row>
    <row r="444" spans="1:25" s="12" customFormat="1" ht="21.9" customHeight="1">
      <c r="A444" s="170"/>
      <c r="B444" s="172"/>
      <c r="C444" s="172"/>
      <c r="D444" s="172"/>
      <c r="E444" s="172"/>
      <c r="F444" s="172"/>
      <c r="G444" s="17"/>
      <c r="H444" s="171"/>
      <c r="J444" s="564"/>
      <c r="K444" s="277"/>
      <c r="L444" s="239"/>
      <c r="M444" s="47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</row>
    <row r="445" spans="1:25" s="12" customFormat="1" ht="21.9" customHeight="1">
      <c r="A445" s="170"/>
      <c r="B445" s="172"/>
      <c r="C445" s="172"/>
      <c r="D445" s="172"/>
      <c r="E445" s="172"/>
      <c r="F445" s="172"/>
      <c r="G445" s="17"/>
      <c r="H445" s="171"/>
      <c r="J445" s="564"/>
      <c r="K445" s="277"/>
      <c r="L445" s="239"/>
      <c r="M445" s="47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</row>
    <row r="446" spans="1:25" s="12" customFormat="1" ht="21.9" customHeight="1">
      <c r="A446" s="170"/>
      <c r="B446" s="172"/>
      <c r="C446" s="172"/>
      <c r="D446" s="172"/>
      <c r="E446" s="172"/>
      <c r="F446" s="172"/>
      <c r="G446" s="17"/>
      <c r="H446" s="171"/>
      <c r="J446" s="564"/>
      <c r="K446" s="277"/>
      <c r="L446" s="239"/>
      <c r="M446" s="47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</row>
    <row r="447" spans="1:25" s="12" customFormat="1" ht="21.9" customHeight="1">
      <c r="A447" s="170"/>
      <c r="B447" s="172"/>
      <c r="C447" s="172"/>
      <c r="D447" s="172"/>
      <c r="E447" s="172"/>
      <c r="F447" s="172"/>
      <c r="G447" s="17"/>
      <c r="H447" s="171"/>
      <c r="J447" s="564"/>
      <c r="K447" s="277"/>
      <c r="L447" s="239"/>
      <c r="M447" s="47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</row>
    <row r="448" spans="1:25" s="12" customFormat="1" ht="21.9" customHeight="1">
      <c r="A448" s="170"/>
      <c r="B448" s="172"/>
      <c r="C448" s="172"/>
      <c r="D448" s="172"/>
      <c r="E448" s="172"/>
      <c r="F448" s="172"/>
      <c r="G448" s="17"/>
      <c r="H448" s="171"/>
      <c r="J448" s="564"/>
      <c r="K448" s="277"/>
      <c r="L448" s="239"/>
      <c r="M448" s="47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</row>
    <row r="449" spans="1:25" s="12" customFormat="1" ht="21.9" customHeight="1">
      <c r="A449" s="170"/>
      <c r="B449" s="172"/>
      <c r="C449" s="172"/>
      <c r="D449" s="172"/>
      <c r="E449" s="172"/>
      <c r="F449" s="172"/>
      <c r="G449" s="17"/>
      <c r="H449" s="171"/>
      <c r="J449" s="564"/>
      <c r="K449" s="277"/>
      <c r="L449" s="239"/>
      <c r="M449" s="47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</row>
    <row r="450" spans="1:25" s="12" customFormat="1" ht="21.9" customHeight="1">
      <c r="A450" s="170"/>
      <c r="B450" s="172"/>
      <c r="C450" s="172"/>
      <c r="D450" s="172"/>
      <c r="E450" s="172"/>
      <c r="F450" s="172"/>
      <c r="G450" s="17"/>
      <c r="H450" s="171"/>
      <c r="J450" s="564"/>
      <c r="K450" s="277"/>
      <c r="L450" s="239"/>
      <c r="M450" s="47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</row>
    <row r="451" spans="1:25" s="12" customFormat="1" ht="21.9" customHeight="1">
      <c r="A451" s="170"/>
      <c r="B451" s="172"/>
      <c r="C451" s="172"/>
      <c r="D451" s="172"/>
      <c r="E451" s="172"/>
      <c r="F451" s="172"/>
      <c r="G451" s="17"/>
      <c r="H451" s="171"/>
      <c r="J451" s="564"/>
      <c r="K451" s="277"/>
      <c r="L451" s="239"/>
      <c r="M451" s="47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</row>
    <row r="452" spans="1:25" s="12" customFormat="1" ht="21.9" customHeight="1">
      <c r="A452" s="170"/>
      <c r="B452" s="172"/>
      <c r="C452" s="172"/>
      <c r="D452" s="172"/>
      <c r="E452" s="172"/>
      <c r="F452" s="172"/>
      <c r="G452" s="17"/>
      <c r="H452" s="171"/>
      <c r="J452" s="564"/>
      <c r="K452" s="277"/>
      <c r="L452" s="239"/>
      <c r="M452" s="47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</row>
    <row r="453" spans="1:25" s="12" customFormat="1" ht="21.9" customHeight="1">
      <c r="A453" s="170"/>
      <c r="B453" s="172"/>
      <c r="C453" s="172"/>
      <c r="D453" s="172"/>
      <c r="E453" s="172"/>
      <c r="F453" s="172"/>
      <c r="G453" s="17"/>
      <c r="H453" s="171"/>
      <c r="J453" s="564"/>
      <c r="K453" s="277"/>
      <c r="L453" s="239"/>
      <c r="M453" s="47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</row>
    <row r="454" spans="1:25" s="12" customFormat="1" ht="21.9" customHeight="1">
      <c r="A454" s="170"/>
      <c r="B454" s="172"/>
      <c r="C454" s="172"/>
      <c r="D454" s="172"/>
      <c r="E454" s="172"/>
      <c r="F454" s="172"/>
      <c r="G454" s="17"/>
      <c r="H454" s="171"/>
      <c r="J454" s="564"/>
      <c r="K454" s="277"/>
      <c r="L454" s="239"/>
      <c r="M454" s="47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</row>
    <row r="455" spans="1:25" s="12" customFormat="1" ht="21.9" customHeight="1">
      <c r="A455" s="170"/>
      <c r="B455" s="172"/>
      <c r="C455" s="172"/>
      <c r="D455" s="172"/>
      <c r="E455" s="172"/>
      <c r="F455" s="172"/>
      <c r="G455" s="17"/>
      <c r="H455" s="171"/>
      <c r="J455" s="564"/>
      <c r="K455" s="277"/>
      <c r="L455" s="239"/>
      <c r="M455" s="47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</row>
    <row r="456" spans="1:25" s="12" customFormat="1" ht="21.9" customHeight="1">
      <c r="A456" s="170"/>
      <c r="B456" s="172"/>
      <c r="C456" s="172"/>
      <c r="D456" s="172"/>
      <c r="E456" s="172"/>
      <c r="F456" s="172"/>
      <c r="G456" s="17"/>
      <c r="H456" s="171"/>
      <c r="J456" s="564"/>
      <c r="K456" s="277"/>
      <c r="L456" s="239"/>
      <c r="M456" s="47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</row>
    <row r="457" spans="1:25" s="12" customFormat="1" ht="21.9" customHeight="1">
      <c r="A457" s="170"/>
      <c r="B457" s="172"/>
      <c r="C457" s="172"/>
      <c r="D457" s="172"/>
      <c r="E457" s="172"/>
      <c r="F457" s="172"/>
      <c r="G457" s="17"/>
      <c r="H457" s="171"/>
      <c r="J457" s="564"/>
      <c r="K457" s="277"/>
      <c r="L457" s="239"/>
      <c r="M457" s="47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</row>
    <row r="458" spans="1:25" s="12" customFormat="1" ht="21.9" customHeight="1">
      <c r="A458" s="170"/>
      <c r="B458" s="172"/>
      <c r="C458" s="172"/>
      <c r="D458" s="172"/>
      <c r="E458" s="172"/>
      <c r="F458" s="172"/>
      <c r="G458" s="17"/>
      <c r="H458" s="171"/>
      <c r="J458" s="564"/>
      <c r="K458" s="277"/>
      <c r="L458" s="239"/>
      <c r="M458" s="47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</row>
    <row r="459" spans="1:25" s="12" customFormat="1" ht="21.9" customHeight="1">
      <c r="A459" s="170"/>
      <c r="B459" s="172"/>
      <c r="C459" s="172"/>
      <c r="D459" s="172"/>
      <c r="E459" s="172"/>
      <c r="F459" s="172"/>
      <c r="G459" s="17"/>
      <c r="H459" s="171"/>
      <c r="J459" s="564"/>
      <c r="K459" s="277"/>
      <c r="L459" s="239"/>
      <c r="M459" s="47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</row>
    <row r="460" spans="1:25" s="12" customFormat="1" ht="21.9" customHeight="1">
      <c r="A460" s="170"/>
      <c r="B460" s="172"/>
      <c r="C460" s="172"/>
      <c r="D460" s="172"/>
      <c r="E460" s="172"/>
      <c r="F460" s="172"/>
      <c r="G460" s="17"/>
      <c r="H460" s="171"/>
      <c r="J460" s="564"/>
      <c r="K460" s="277"/>
      <c r="L460" s="239"/>
      <c r="M460" s="47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</row>
    <row r="461" spans="1:25" s="12" customFormat="1" ht="21.9" customHeight="1">
      <c r="A461" s="170"/>
      <c r="B461" s="172"/>
      <c r="C461" s="172"/>
      <c r="D461" s="172"/>
      <c r="E461" s="172"/>
      <c r="F461" s="172"/>
      <c r="G461" s="17"/>
      <c r="H461" s="171"/>
      <c r="J461" s="564"/>
      <c r="K461" s="277"/>
      <c r="L461" s="239"/>
      <c r="M461" s="47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</row>
    <row r="462" spans="1:25" s="12" customFormat="1" ht="21.9" customHeight="1">
      <c r="A462" s="170"/>
      <c r="B462" s="172"/>
      <c r="C462" s="172"/>
      <c r="D462" s="172"/>
      <c r="E462" s="172"/>
      <c r="F462" s="172"/>
      <c r="G462" s="17"/>
      <c r="H462" s="171"/>
      <c r="J462" s="564"/>
      <c r="K462" s="277"/>
      <c r="L462" s="239"/>
      <c r="M462" s="47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</row>
    <row r="463" spans="1:25" s="12" customFormat="1" ht="21.9" customHeight="1">
      <c r="A463" s="170"/>
      <c r="B463" s="172"/>
      <c r="C463" s="172"/>
      <c r="D463" s="172"/>
      <c r="E463" s="172"/>
      <c r="F463" s="172"/>
      <c r="G463" s="17"/>
      <c r="H463" s="171"/>
      <c r="J463" s="564"/>
      <c r="K463" s="277"/>
      <c r="L463" s="239"/>
      <c r="M463" s="47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</row>
    <row r="464" spans="1:25" s="12" customFormat="1" ht="21.9" customHeight="1">
      <c r="A464" s="170"/>
      <c r="B464" s="172"/>
      <c r="C464" s="172"/>
      <c r="D464" s="172"/>
      <c r="E464" s="172"/>
      <c r="F464" s="172"/>
      <c r="G464" s="17"/>
      <c r="H464" s="171"/>
      <c r="J464" s="564"/>
      <c r="K464" s="277"/>
      <c r="L464" s="239"/>
      <c r="M464" s="47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</row>
    <row r="465" spans="1:25" s="12" customFormat="1" ht="21.9" customHeight="1">
      <c r="A465" s="170"/>
      <c r="B465" s="172"/>
      <c r="C465" s="172"/>
      <c r="D465" s="172"/>
      <c r="E465" s="172"/>
      <c r="F465" s="172"/>
      <c r="G465" s="17"/>
      <c r="H465" s="171"/>
      <c r="J465" s="564"/>
      <c r="K465" s="277"/>
      <c r="L465" s="239"/>
      <c r="M465" s="47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</row>
    <row r="466" spans="1:25" s="12" customFormat="1" ht="21.9" customHeight="1">
      <c r="A466" s="170"/>
      <c r="B466" s="172"/>
      <c r="C466" s="172"/>
      <c r="D466" s="172"/>
      <c r="E466" s="172"/>
      <c r="F466" s="172"/>
      <c r="G466" s="17"/>
      <c r="H466" s="171"/>
      <c r="J466" s="564"/>
      <c r="K466" s="277"/>
      <c r="L466" s="239"/>
      <c r="M466" s="47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</row>
    <row r="467" spans="1:25" s="12" customFormat="1" ht="21.9" customHeight="1">
      <c r="A467" s="170"/>
      <c r="B467" s="172"/>
      <c r="C467" s="172"/>
      <c r="D467" s="172"/>
      <c r="E467" s="172"/>
      <c r="F467" s="172"/>
      <c r="G467" s="17"/>
      <c r="H467" s="171"/>
      <c r="J467" s="564"/>
      <c r="K467" s="277"/>
      <c r="L467" s="239"/>
      <c r="M467" s="47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</row>
    <row r="468" spans="1:25" s="12" customFormat="1" ht="21.9" customHeight="1">
      <c r="A468" s="170"/>
      <c r="B468" s="172"/>
      <c r="C468" s="172"/>
      <c r="D468" s="172"/>
      <c r="E468" s="172"/>
      <c r="F468" s="172"/>
      <c r="G468" s="17"/>
      <c r="H468" s="171"/>
      <c r="J468" s="564"/>
      <c r="K468" s="277"/>
      <c r="L468" s="239"/>
      <c r="M468" s="47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</row>
    <row r="469" spans="1:25" s="12" customFormat="1" ht="21.9" customHeight="1">
      <c r="A469" s="170"/>
      <c r="B469" s="172"/>
      <c r="C469" s="172"/>
      <c r="D469" s="172"/>
      <c r="E469" s="172"/>
      <c r="F469" s="172"/>
      <c r="G469" s="17"/>
      <c r="H469" s="171"/>
      <c r="J469" s="564"/>
      <c r="K469" s="277"/>
      <c r="L469" s="239"/>
      <c r="M469" s="47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</row>
    <row r="470" spans="1:25" s="12" customFormat="1" ht="21.9" customHeight="1">
      <c r="A470" s="170"/>
      <c r="B470" s="172"/>
      <c r="C470" s="172"/>
      <c r="D470" s="172"/>
      <c r="E470" s="172"/>
      <c r="F470" s="172"/>
      <c r="G470" s="17"/>
      <c r="H470" s="171"/>
      <c r="J470" s="564"/>
      <c r="K470" s="277"/>
      <c r="L470" s="239"/>
      <c r="M470" s="47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</row>
    <row r="471" spans="1:25" s="12" customFormat="1" ht="21.9" customHeight="1">
      <c r="A471" s="170"/>
      <c r="B471" s="172"/>
      <c r="C471" s="172"/>
      <c r="D471" s="172"/>
      <c r="E471" s="172"/>
      <c r="F471" s="172"/>
      <c r="G471" s="17"/>
      <c r="H471" s="171"/>
      <c r="J471" s="564"/>
      <c r="K471" s="277"/>
      <c r="L471" s="239"/>
      <c r="M471" s="47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</row>
    <row r="472" spans="1:25" s="12" customFormat="1" ht="21.9" customHeight="1">
      <c r="A472" s="170"/>
      <c r="B472" s="172"/>
      <c r="C472" s="172"/>
      <c r="D472" s="172"/>
      <c r="E472" s="172"/>
      <c r="F472" s="172"/>
      <c r="G472" s="17"/>
      <c r="H472" s="171"/>
      <c r="J472" s="564"/>
      <c r="K472" s="277"/>
      <c r="L472" s="239"/>
      <c r="M472" s="47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</row>
    <row r="473" spans="1:25" s="12" customFormat="1" ht="21.9" customHeight="1">
      <c r="A473" s="170"/>
      <c r="B473" s="172"/>
      <c r="C473" s="172"/>
      <c r="D473" s="172"/>
      <c r="E473" s="172"/>
      <c r="F473" s="172"/>
      <c r="G473" s="17"/>
      <c r="H473" s="171"/>
      <c r="J473" s="564"/>
      <c r="K473" s="277"/>
      <c r="L473" s="239"/>
      <c r="M473" s="47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</row>
    <row r="474" spans="1:25" s="12" customFormat="1" ht="21.9" customHeight="1">
      <c r="A474" s="170"/>
      <c r="B474" s="172"/>
      <c r="C474" s="172"/>
      <c r="D474" s="172"/>
      <c r="E474" s="172"/>
      <c r="F474" s="172"/>
      <c r="G474" s="17"/>
      <c r="H474" s="171"/>
      <c r="J474" s="564"/>
      <c r="K474" s="277"/>
      <c r="L474" s="239"/>
      <c r="M474" s="47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</row>
    <row r="475" spans="1:25" s="12" customFormat="1" ht="21.9" customHeight="1">
      <c r="A475" s="170"/>
      <c r="B475" s="172"/>
      <c r="C475" s="172"/>
      <c r="D475" s="172"/>
      <c r="E475" s="172"/>
      <c r="F475" s="172"/>
      <c r="G475" s="17"/>
      <c r="H475" s="171"/>
      <c r="J475" s="564"/>
      <c r="K475" s="277"/>
      <c r="L475" s="239"/>
      <c r="M475" s="47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</row>
    <row r="476" spans="1:25" s="12" customFormat="1" ht="21.9" customHeight="1">
      <c r="A476" s="170"/>
      <c r="B476" s="172"/>
      <c r="C476" s="172"/>
      <c r="D476" s="172"/>
      <c r="E476" s="172"/>
      <c r="F476" s="172"/>
      <c r="G476" s="17"/>
      <c r="H476" s="171"/>
      <c r="J476" s="564"/>
      <c r="K476" s="277"/>
      <c r="L476" s="239"/>
      <c r="M476" s="47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</row>
    <row r="477" spans="1:25" s="12" customFormat="1" ht="21.9" customHeight="1">
      <c r="A477" s="170"/>
      <c r="B477" s="172"/>
      <c r="C477" s="172"/>
      <c r="D477" s="172"/>
      <c r="E477" s="172"/>
      <c r="F477" s="172"/>
      <c r="G477" s="17"/>
      <c r="H477" s="171"/>
      <c r="J477" s="564"/>
      <c r="K477" s="277"/>
      <c r="L477" s="239"/>
      <c r="M477" s="47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</row>
    <row r="478" spans="1:25" s="12" customFormat="1" ht="21.9" customHeight="1">
      <c r="A478" s="170"/>
      <c r="B478" s="172"/>
      <c r="C478" s="172"/>
      <c r="D478" s="172"/>
      <c r="E478" s="172"/>
      <c r="F478" s="172"/>
      <c r="G478" s="17"/>
      <c r="H478" s="171"/>
      <c r="J478" s="564"/>
      <c r="K478" s="277"/>
      <c r="L478" s="239"/>
      <c r="M478" s="47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</row>
    <row r="479" spans="1:25" s="12" customFormat="1" ht="21.9" customHeight="1">
      <c r="A479" s="170"/>
      <c r="B479" s="172"/>
      <c r="C479" s="172"/>
      <c r="D479" s="172"/>
      <c r="E479" s="172"/>
      <c r="F479" s="172"/>
      <c r="G479" s="17"/>
      <c r="H479" s="171"/>
      <c r="J479" s="564"/>
      <c r="K479" s="277"/>
      <c r="L479" s="239"/>
      <c r="M479" s="47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</row>
    <row r="480" spans="1:25" s="12" customFormat="1" ht="21.9" customHeight="1">
      <c r="A480" s="170"/>
      <c r="B480" s="172"/>
      <c r="C480" s="172"/>
      <c r="D480" s="172"/>
      <c r="E480" s="172"/>
      <c r="F480" s="172"/>
      <c r="G480" s="17"/>
      <c r="H480" s="171"/>
      <c r="J480" s="564"/>
      <c r="K480" s="277"/>
      <c r="L480" s="239"/>
      <c r="M480" s="47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</row>
    <row r="481" spans="1:25" s="12" customFormat="1" ht="21.9" customHeight="1">
      <c r="A481" s="170"/>
      <c r="B481" s="172"/>
      <c r="C481" s="172"/>
      <c r="D481" s="172"/>
      <c r="E481" s="172"/>
      <c r="F481" s="172"/>
      <c r="G481" s="17"/>
      <c r="H481" s="171"/>
      <c r="J481" s="564"/>
      <c r="K481" s="277"/>
      <c r="L481" s="239"/>
      <c r="M481" s="47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</row>
    <row r="482" spans="1:25" s="12" customFormat="1" ht="21.9" customHeight="1">
      <c r="A482" s="170"/>
      <c r="B482" s="172"/>
      <c r="C482" s="172"/>
      <c r="D482" s="172"/>
      <c r="E482" s="172"/>
      <c r="F482" s="172"/>
      <c r="G482" s="17"/>
      <c r="H482" s="171"/>
      <c r="J482" s="564"/>
      <c r="K482" s="277"/>
      <c r="L482" s="239"/>
      <c r="M482" s="47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</row>
    <row r="483" spans="1:25" s="12" customFormat="1" ht="21.9" customHeight="1">
      <c r="A483" s="170"/>
      <c r="B483" s="172"/>
      <c r="C483" s="172"/>
      <c r="D483" s="172"/>
      <c r="E483" s="172"/>
      <c r="F483" s="172"/>
      <c r="G483" s="17"/>
      <c r="H483" s="171"/>
      <c r="J483" s="564"/>
      <c r="K483" s="277"/>
      <c r="L483" s="239"/>
      <c r="M483" s="47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</row>
    <row r="484" spans="1:25" s="12" customFormat="1" ht="21.9" customHeight="1">
      <c r="A484" s="170"/>
      <c r="B484" s="172"/>
      <c r="C484" s="172"/>
      <c r="D484" s="172"/>
      <c r="E484" s="172"/>
      <c r="F484" s="172"/>
      <c r="G484" s="17"/>
      <c r="H484" s="171"/>
      <c r="J484" s="564"/>
      <c r="K484" s="277"/>
      <c r="L484" s="239"/>
      <c r="M484" s="47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</row>
    <row r="485" spans="1:25" s="12" customFormat="1" ht="21.9" customHeight="1">
      <c r="A485" s="170"/>
      <c r="B485" s="172"/>
      <c r="C485" s="172"/>
      <c r="D485" s="172"/>
      <c r="E485" s="172"/>
      <c r="F485" s="172"/>
      <c r="G485" s="17"/>
      <c r="H485" s="171"/>
      <c r="J485" s="564"/>
      <c r="K485" s="277"/>
      <c r="L485" s="239"/>
      <c r="M485" s="47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</row>
    <row r="486" spans="1:25" s="12" customFormat="1" ht="21.9" customHeight="1">
      <c r="A486" s="170"/>
      <c r="B486" s="172"/>
      <c r="C486" s="172"/>
      <c r="D486" s="172"/>
      <c r="E486" s="172"/>
      <c r="F486" s="172"/>
      <c r="G486" s="17"/>
      <c r="H486" s="171"/>
      <c r="J486" s="564"/>
      <c r="K486" s="277"/>
      <c r="L486" s="239"/>
      <c r="M486" s="47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</row>
    <row r="487" spans="1:25" s="12" customFormat="1" ht="21.9" customHeight="1">
      <c r="A487" s="170"/>
      <c r="B487" s="172"/>
      <c r="C487" s="172"/>
      <c r="D487" s="172"/>
      <c r="E487" s="172"/>
      <c r="F487" s="172"/>
      <c r="G487" s="17"/>
      <c r="H487" s="171"/>
      <c r="J487" s="564"/>
      <c r="K487" s="277"/>
      <c r="L487" s="239"/>
      <c r="M487" s="47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</row>
    <row r="488" spans="1:25" s="12" customFormat="1" ht="21.9" customHeight="1">
      <c r="A488" s="170"/>
      <c r="B488" s="172"/>
      <c r="C488" s="172"/>
      <c r="D488" s="172"/>
      <c r="E488" s="172"/>
      <c r="F488" s="172"/>
      <c r="G488" s="17"/>
      <c r="H488" s="171"/>
      <c r="J488" s="564"/>
      <c r="K488" s="277"/>
      <c r="L488" s="239"/>
      <c r="M488" s="47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</row>
    <row r="489" spans="1:25" s="12" customFormat="1" ht="21.9" customHeight="1">
      <c r="A489" s="170"/>
      <c r="B489" s="172"/>
      <c r="C489" s="172"/>
      <c r="D489" s="172"/>
      <c r="E489" s="172"/>
      <c r="F489" s="172"/>
      <c r="G489" s="17"/>
      <c r="H489" s="171"/>
      <c r="J489" s="564"/>
      <c r="K489" s="277"/>
      <c r="L489" s="239"/>
      <c r="M489" s="47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</row>
    <row r="490" spans="1:25" s="12" customFormat="1" ht="21.9" customHeight="1">
      <c r="A490" s="170"/>
      <c r="B490" s="172"/>
      <c r="C490" s="172"/>
      <c r="D490" s="172"/>
      <c r="E490" s="172"/>
      <c r="F490" s="172"/>
      <c r="G490" s="17"/>
      <c r="H490" s="171"/>
      <c r="J490" s="564"/>
      <c r="K490" s="277"/>
      <c r="L490" s="239"/>
      <c r="M490" s="47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</row>
    <row r="491" spans="1:25" s="12" customFormat="1" ht="21.9" customHeight="1">
      <c r="A491" s="170"/>
      <c r="B491" s="172"/>
      <c r="C491" s="172"/>
      <c r="D491" s="172"/>
      <c r="E491" s="172"/>
      <c r="F491" s="172"/>
      <c r="G491" s="17"/>
      <c r="H491" s="171"/>
      <c r="J491" s="564"/>
      <c r="K491" s="277"/>
      <c r="L491" s="239"/>
      <c r="M491" s="47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</row>
    <row r="492" spans="1:25" s="12" customFormat="1" ht="21.9" customHeight="1">
      <c r="A492" s="170"/>
      <c r="B492" s="172"/>
      <c r="C492" s="172"/>
      <c r="D492" s="172"/>
      <c r="E492" s="172"/>
      <c r="F492" s="172"/>
      <c r="G492" s="17"/>
      <c r="H492" s="171"/>
      <c r="J492" s="564"/>
      <c r="K492" s="277"/>
      <c r="L492" s="239"/>
      <c r="M492" s="47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</row>
    <row r="493" spans="1:25" s="12" customFormat="1" ht="21.9" customHeight="1">
      <c r="A493" s="170"/>
      <c r="B493" s="172"/>
      <c r="C493" s="172"/>
      <c r="D493" s="172"/>
      <c r="E493" s="172"/>
      <c r="F493" s="172"/>
      <c r="G493" s="17"/>
      <c r="H493" s="171"/>
      <c r="J493" s="564"/>
      <c r="K493" s="277"/>
      <c r="L493" s="239"/>
      <c r="M493" s="47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</row>
    <row r="494" spans="1:25" s="12" customFormat="1" ht="21.9" customHeight="1">
      <c r="A494" s="170"/>
      <c r="B494" s="172"/>
      <c r="C494" s="172"/>
      <c r="D494" s="172"/>
      <c r="E494" s="172"/>
      <c r="F494" s="172"/>
      <c r="G494" s="17"/>
      <c r="H494" s="171"/>
      <c r="J494" s="564"/>
      <c r="K494" s="277"/>
      <c r="L494" s="239"/>
      <c r="M494" s="47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</row>
    <row r="495" spans="1:25" s="12" customFormat="1" ht="21.9" customHeight="1">
      <c r="A495" s="170"/>
      <c r="B495" s="172"/>
      <c r="C495" s="172"/>
      <c r="D495" s="172"/>
      <c r="E495" s="172"/>
      <c r="F495" s="172"/>
      <c r="G495" s="17"/>
      <c r="H495" s="171"/>
      <c r="J495" s="564"/>
      <c r="K495" s="277"/>
      <c r="L495" s="239"/>
      <c r="M495" s="47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</row>
    <row r="496" spans="1:25" s="12" customFormat="1" ht="21.9" customHeight="1">
      <c r="A496" s="170"/>
      <c r="B496" s="172"/>
      <c r="C496" s="172"/>
      <c r="D496" s="172"/>
      <c r="E496" s="172"/>
      <c r="F496" s="172"/>
      <c r="G496" s="17"/>
      <c r="H496" s="171"/>
      <c r="J496" s="564"/>
      <c r="K496" s="277"/>
      <c r="L496" s="239"/>
      <c r="M496" s="47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</row>
    <row r="497" spans="1:25" s="12" customFormat="1" ht="21.9" customHeight="1">
      <c r="A497" s="170"/>
      <c r="B497" s="172"/>
      <c r="C497" s="172"/>
      <c r="D497" s="172"/>
      <c r="E497" s="172"/>
      <c r="F497" s="172"/>
      <c r="G497" s="17"/>
      <c r="H497" s="171"/>
      <c r="J497" s="564"/>
      <c r="K497" s="277"/>
      <c r="L497" s="239"/>
      <c r="M497" s="47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</row>
    <row r="498" spans="1:25" s="12" customFormat="1" ht="21.9" customHeight="1">
      <c r="A498" s="170"/>
      <c r="B498" s="172"/>
      <c r="C498" s="172"/>
      <c r="D498" s="172"/>
      <c r="E498" s="172"/>
      <c r="F498" s="172"/>
      <c r="G498" s="17"/>
      <c r="H498" s="171"/>
      <c r="J498" s="564"/>
      <c r="K498" s="277"/>
      <c r="L498" s="239"/>
      <c r="M498" s="47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</row>
    <row r="499" spans="1:25" s="12" customFormat="1" ht="21.9" customHeight="1">
      <c r="A499" s="170"/>
      <c r="B499" s="172"/>
      <c r="C499" s="172"/>
      <c r="D499" s="172"/>
      <c r="E499" s="172"/>
      <c r="F499" s="172"/>
      <c r="G499" s="17"/>
      <c r="H499" s="171"/>
      <c r="J499" s="564"/>
      <c r="K499" s="277"/>
      <c r="L499" s="239"/>
      <c r="M499" s="47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</row>
    <row r="500" spans="1:25" s="12" customFormat="1" ht="21.9" customHeight="1">
      <c r="A500" s="170"/>
      <c r="B500" s="172"/>
      <c r="C500" s="172"/>
      <c r="D500" s="172"/>
      <c r="E500" s="172"/>
      <c r="F500" s="172"/>
      <c r="G500" s="17"/>
      <c r="H500" s="171"/>
      <c r="J500" s="564"/>
      <c r="K500" s="277"/>
      <c r="L500" s="239"/>
      <c r="M500" s="47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</row>
    <row r="501" spans="1:25" s="12" customFormat="1" ht="21.9" customHeight="1">
      <c r="A501" s="170"/>
      <c r="B501" s="172"/>
      <c r="C501" s="172"/>
      <c r="D501" s="172"/>
      <c r="E501" s="172"/>
      <c r="F501" s="172"/>
      <c r="G501" s="17"/>
      <c r="H501" s="171"/>
      <c r="J501" s="564"/>
      <c r="K501" s="277"/>
      <c r="L501" s="239"/>
      <c r="M501" s="47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</row>
    <row r="502" spans="1:25" s="12" customFormat="1" ht="21.9" customHeight="1">
      <c r="A502" s="170"/>
      <c r="B502" s="172"/>
      <c r="C502" s="172"/>
      <c r="D502" s="172"/>
      <c r="E502" s="172"/>
      <c r="F502" s="172"/>
      <c r="G502" s="17"/>
      <c r="H502" s="171"/>
      <c r="J502" s="564"/>
      <c r="K502" s="277"/>
      <c r="L502" s="239"/>
      <c r="M502" s="47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</row>
    <row r="503" spans="1:25" s="12" customFormat="1" ht="21.9" customHeight="1">
      <c r="A503" s="170"/>
      <c r="B503" s="172"/>
      <c r="C503" s="172"/>
      <c r="D503" s="172"/>
      <c r="E503" s="172"/>
      <c r="F503" s="172"/>
      <c r="G503" s="17"/>
      <c r="H503" s="171"/>
      <c r="J503" s="564"/>
      <c r="K503" s="277"/>
      <c r="L503" s="239"/>
      <c r="M503" s="47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</row>
    <row r="504" spans="1:25" s="12" customFormat="1" ht="21.9" customHeight="1">
      <c r="A504" s="170"/>
      <c r="B504" s="172"/>
      <c r="C504" s="172"/>
      <c r="D504" s="172"/>
      <c r="E504" s="172"/>
      <c r="F504" s="172"/>
      <c r="G504" s="17"/>
      <c r="H504" s="171"/>
      <c r="J504" s="564"/>
      <c r="K504" s="277"/>
      <c r="L504" s="239"/>
      <c r="M504" s="47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</row>
    <row r="505" spans="1:25" s="12" customFormat="1" ht="21.9" customHeight="1">
      <c r="A505" s="170"/>
      <c r="B505" s="172"/>
      <c r="C505" s="172"/>
      <c r="D505" s="172"/>
      <c r="E505" s="172"/>
      <c r="F505" s="172"/>
      <c r="G505" s="17"/>
      <c r="H505" s="171"/>
      <c r="J505" s="564"/>
      <c r="K505" s="277"/>
      <c r="L505" s="239"/>
      <c r="M505" s="47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</row>
    <row r="506" spans="1:25" s="12" customFormat="1" ht="21.9" customHeight="1">
      <c r="A506" s="170"/>
      <c r="B506" s="172"/>
      <c r="C506" s="172"/>
      <c r="D506" s="172"/>
      <c r="E506" s="172"/>
      <c r="F506" s="172"/>
      <c r="G506" s="17"/>
      <c r="H506" s="171"/>
      <c r="J506" s="564"/>
      <c r="K506" s="277"/>
      <c r="L506" s="239"/>
      <c r="M506" s="47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</row>
    <row r="507" spans="1:25" s="12" customFormat="1" ht="21.9" customHeight="1">
      <c r="A507" s="170"/>
      <c r="B507" s="172"/>
      <c r="C507" s="172"/>
      <c r="D507" s="172"/>
      <c r="E507" s="172"/>
      <c r="F507" s="172"/>
      <c r="G507" s="17"/>
      <c r="H507" s="171"/>
      <c r="J507" s="564"/>
      <c r="K507" s="277"/>
      <c r="L507" s="239"/>
      <c r="M507" s="47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</row>
    <row r="508" spans="1:25" s="12" customFormat="1" ht="21.9" customHeight="1">
      <c r="A508" s="170"/>
      <c r="B508" s="172"/>
      <c r="C508" s="172"/>
      <c r="D508" s="172"/>
      <c r="E508" s="172"/>
      <c r="F508" s="172"/>
      <c r="G508" s="17"/>
      <c r="H508" s="171"/>
      <c r="J508" s="564"/>
      <c r="K508" s="277"/>
      <c r="L508" s="239"/>
      <c r="M508" s="47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</row>
    <row r="509" spans="1:25" s="12" customFormat="1" ht="21.9" customHeight="1">
      <c r="A509" s="170"/>
      <c r="B509" s="172"/>
      <c r="C509" s="172"/>
      <c r="D509" s="172"/>
      <c r="E509" s="172"/>
      <c r="F509" s="172"/>
      <c r="G509" s="17"/>
      <c r="H509" s="171"/>
      <c r="J509" s="564"/>
      <c r="K509" s="277"/>
      <c r="L509" s="239"/>
      <c r="M509" s="47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</row>
    <row r="510" spans="1:25" s="12" customFormat="1" ht="21.9" customHeight="1">
      <c r="A510" s="170"/>
      <c r="B510" s="172"/>
      <c r="C510" s="172"/>
      <c r="D510" s="172"/>
      <c r="E510" s="172"/>
      <c r="F510" s="172"/>
      <c r="G510" s="17"/>
      <c r="H510" s="171"/>
      <c r="J510" s="564"/>
      <c r="K510" s="277"/>
      <c r="L510" s="239"/>
      <c r="M510" s="47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</row>
    <row r="511" spans="1:25" s="12" customFormat="1" ht="21.9" customHeight="1">
      <c r="A511" s="170"/>
      <c r="B511" s="172"/>
      <c r="C511" s="172"/>
      <c r="D511" s="172"/>
      <c r="E511" s="172"/>
      <c r="F511" s="172"/>
      <c r="G511" s="17"/>
      <c r="H511" s="171"/>
      <c r="J511" s="564"/>
      <c r="K511" s="277"/>
      <c r="L511" s="239"/>
      <c r="M511" s="47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</row>
    <row r="512" spans="1:25" s="12" customFormat="1" ht="21.9" customHeight="1">
      <c r="A512" s="170"/>
      <c r="B512" s="172"/>
      <c r="C512" s="172"/>
      <c r="D512" s="172"/>
      <c r="E512" s="172"/>
      <c r="F512" s="172"/>
      <c r="G512" s="17"/>
      <c r="H512" s="171"/>
      <c r="J512" s="564"/>
      <c r="K512" s="277"/>
      <c r="L512" s="239"/>
      <c r="M512" s="47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</row>
    <row r="513" spans="1:25" s="12" customFormat="1" ht="21.9" customHeight="1">
      <c r="A513" s="170"/>
      <c r="B513" s="172"/>
      <c r="C513" s="172"/>
      <c r="D513" s="172"/>
      <c r="E513" s="172"/>
      <c r="F513" s="172"/>
      <c r="G513" s="17"/>
      <c r="H513" s="171"/>
      <c r="J513" s="564"/>
      <c r="K513" s="277"/>
      <c r="L513" s="239"/>
      <c r="M513" s="47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</row>
    <row r="514" spans="1:25" s="12" customFormat="1" ht="21.9" customHeight="1">
      <c r="A514" s="170"/>
      <c r="B514" s="172"/>
      <c r="C514" s="172"/>
      <c r="D514" s="172"/>
      <c r="E514" s="172"/>
      <c r="F514" s="172"/>
      <c r="G514" s="17"/>
      <c r="H514" s="171"/>
      <c r="J514" s="564"/>
      <c r="K514" s="277"/>
      <c r="L514" s="239"/>
      <c r="M514" s="47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</row>
    <row r="515" spans="1:25" s="12" customFormat="1" ht="21.9" customHeight="1">
      <c r="A515" s="170"/>
      <c r="B515" s="172"/>
      <c r="C515" s="172"/>
      <c r="D515" s="172"/>
      <c r="E515" s="172"/>
      <c r="F515" s="172"/>
      <c r="G515" s="17"/>
      <c r="H515" s="171"/>
      <c r="J515" s="564"/>
      <c r="K515" s="277"/>
      <c r="L515" s="239"/>
      <c r="M515" s="47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</row>
  </sheetData>
  <mergeCells count="16">
    <mergeCell ref="O11:Y11"/>
    <mergeCell ref="O12:Y12"/>
    <mergeCell ref="G12:G13"/>
    <mergeCell ref="H12:H13"/>
    <mergeCell ref="J11:M11"/>
    <mergeCell ref="N11:N13"/>
    <mergeCell ref="I11:I13"/>
    <mergeCell ref="A2:B2"/>
    <mergeCell ref="A3:B3"/>
    <mergeCell ref="B11:H11"/>
    <mergeCell ref="A11:A13"/>
    <mergeCell ref="B12:B13"/>
    <mergeCell ref="C12:C13"/>
    <mergeCell ref="D12:D13"/>
    <mergeCell ref="E12:E13"/>
    <mergeCell ref="F12:F13"/>
  </mergeCells>
  <phoneticPr fontId="7" type="noConversion"/>
  <pageMargins left="0.64" right="0.03" top="0.78740157480314965" bottom="0.78740157480314965" header="0.51181102362204722" footer="0.51181102362204722"/>
  <pageSetup paperSize="9" scale="61" orientation="landscape" horizontalDpi="1200" verticalDpi="12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77852" r:id="rId4">
          <objectPr defaultSize="0" autoPict="0" r:id="rId5">
            <anchor moveWithCells="1" sizeWithCells="1">
              <from>
                <xdr:col>0</xdr:col>
                <xdr:colOff>220980</xdr:colOff>
                <xdr:row>3</xdr:row>
                <xdr:rowOff>38100</xdr:rowOff>
              </from>
              <to>
                <xdr:col>3</xdr:col>
                <xdr:colOff>228600</xdr:colOff>
                <xdr:row>8</xdr:row>
                <xdr:rowOff>274320</xdr:rowOff>
              </to>
            </anchor>
          </objectPr>
        </oleObject>
      </mc:Choice>
      <mc:Fallback>
        <oleObject progId="AutoCAD.Drawing.16" shapeId="77852" r:id="rId4"/>
      </mc:Fallback>
    </mc:AlternateContent>
    <mc:AlternateContent xmlns:mc="http://schemas.openxmlformats.org/markup-compatibility/2006">
      <mc:Choice Requires="x14">
        <oleObject progId="AutoCAD.Drawing.16" shapeId="77850" r:id="rId6">
          <objectPr defaultSize="0" autoPict="0" r:id="rId7">
            <anchor moveWithCells="1" sizeWithCells="1">
              <from>
                <xdr:col>3</xdr:col>
                <xdr:colOff>480060</xdr:colOff>
                <xdr:row>3</xdr:row>
                <xdr:rowOff>76200</xdr:rowOff>
              </from>
              <to>
                <xdr:col>6</xdr:col>
                <xdr:colOff>502920</xdr:colOff>
                <xdr:row>9</xdr:row>
                <xdr:rowOff>7620</xdr:rowOff>
              </to>
            </anchor>
          </objectPr>
        </oleObject>
      </mc:Choice>
      <mc:Fallback>
        <oleObject progId="AutoCAD.Drawing.16" shapeId="77850" r:id="rId6"/>
      </mc:Fallback>
    </mc:AlternateContent>
    <mc:AlternateContent xmlns:mc="http://schemas.openxmlformats.org/markup-compatibility/2006">
      <mc:Choice Requires="x14">
        <oleObject progId="AutoCAD.Drawing.16" shapeId="77847" r:id="rId8">
          <objectPr defaultSize="0" autoPict="0" r:id="rId9">
            <anchor moveWithCells="1" sizeWithCells="1">
              <from>
                <xdr:col>6</xdr:col>
                <xdr:colOff>807720</xdr:colOff>
                <xdr:row>3</xdr:row>
                <xdr:rowOff>68580</xdr:rowOff>
              </from>
              <to>
                <xdr:col>11</xdr:col>
                <xdr:colOff>220980</xdr:colOff>
                <xdr:row>8</xdr:row>
                <xdr:rowOff>266700</xdr:rowOff>
              </to>
            </anchor>
          </objectPr>
        </oleObject>
      </mc:Choice>
      <mc:Fallback>
        <oleObject progId="AutoCAD.Drawing.16" shapeId="77847" r:id="rId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zoomScale="75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31" sqref="F31"/>
    </sheetView>
  </sheetViews>
  <sheetFormatPr defaultColWidth="9" defaultRowHeight="15"/>
  <cols>
    <col min="1" max="1" width="13" style="181" customWidth="1"/>
    <col min="2" max="2" width="9.09765625" style="181" customWidth="1"/>
    <col min="3" max="3" width="4.3984375" style="181" customWidth="1"/>
    <col min="4" max="5" width="10.59765625" style="181" customWidth="1"/>
    <col min="6" max="8" width="13.5" style="181" customWidth="1"/>
    <col min="9" max="15" width="13.5" style="1" customWidth="1"/>
    <col min="16" max="16384" width="9" style="1"/>
  </cols>
  <sheetData>
    <row r="1" spans="1:15">
      <c r="N1" s="119"/>
    </row>
    <row r="2" spans="1:15" s="186" customFormat="1" ht="32.25" customHeight="1" thickBot="1">
      <c r="A2" s="930" t="s">
        <v>3858</v>
      </c>
      <c r="B2" s="930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</row>
    <row r="3" spans="1:15" s="186" customFormat="1" ht="22.8" thickTop="1">
      <c r="A3" s="929" t="s">
        <v>3818</v>
      </c>
      <c r="B3" s="929"/>
      <c r="C3" s="929"/>
      <c r="D3" s="929"/>
      <c r="E3" s="929"/>
      <c r="F3" s="929"/>
      <c r="G3" s="929"/>
      <c r="H3" s="929"/>
      <c r="I3" s="929"/>
      <c r="J3" s="929"/>
      <c r="K3" s="929"/>
      <c r="L3" s="929"/>
      <c r="M3" s="929"/>
      <c r="N3" s="929"/>
      <c r="O3" s="929"/>
    </row>
    <row r="4" spans="1:15" s="186" customFormat="1" ht="15" customHeight="1">
      <c r="A4" s="955" t="s">
        <v>3819</v>
      </c>
      <c r="B4" s="956"/>
      <c r="C4" s="956"/>
      <c r="D4" s="957"/>
      <c r="E4" s="413" t="s">
        <v>4471</v>
      </c>
      <c r="F4" s="933" t="s">
        <v>4472</v>
      </c>
      <c r="G4" s="933" t="s">
        <v>4473</v>
      </c>
      <c r="H4" s="933" t="s">
        <v>3820</v>
      </c>
      <c r="I4" s="935" t="s">
        <v>1345</v>
      </c>
      <c r="J4" s="933" t="s">
        <v>3821</v>
      </c>
      <c r="K4" s="961" t="s">
        <v>4875</v>
      </c>
      <c r="L4" s="933" t="s">
        <v>3822</v>
      </c>
      <c r="M4" s="933" t="s">
        <v>1521</v>
      </c>
      <c r="N4" s="933" t="s">
        <v>2281</v>
      </c>
      <c r="O4" s="935" t="s">
        <v>1344</v>
      </c>
    </row>
    <row r="5" spans="1:15" s="186" customFormat="1" ht="15" customHeight="1">
      <c r="A5" s="958" t="s">
        <v>3823</v>
      </c>
      <c r="B5" s="959"/>
      <c r="C5" s="959"/>
      <c r="D5" s="960"/>
      <c r="E5" s="414" t="s">
        <v>4474</v>
      </c>
      <c r="F5" s="933"/>
      <c r="G5" s="933"/>
      <c r="H5" s="933"/>
      <c r="I5" s="935"/>
      <c r="J5" s="933"/>
      <c r="K5" s="961"/>
      <c r="L5" s="933"/>
      <c r="M5" s="933"/>
      <c r="N5" s="933"/>
      <c r="O5" s="935"/>
    </row>
    <row r="6" spans="1:15" s="186" customFormat="1" ht="15" customHeight="1">
      <c r="A6" s="952" t="s">
        <v>3824</v>
      </c>
      <c r="B6" s="953"/>
      <c r="C6" s="953"/>
      <c r="D6" s="954"/>
      <c r="E6" s="934" t="s">
        <v>4475</v>
      </c>
      <c r="F6" s="934" t="s">
        <v>4476</v>
      </c>
      <c r="G6" s="934" t="s">
        <v>4477</v>
      </c>
      <c r="H6" s="934" t="s">
        <v>4477</v>
      </c>
      <c r="I6" s="936" t="s">
        <v>1347</v>
      </c>
      <c r="J6" s="934" t="s">
        <v>3825</v>
      </c>
      <c r="K6" s="962" t="s">
        <v>1342</v>
      </c>
      <c r="L6" s="934" t="s">
        <v>3826</v>
      </c>
      <c r="M6" s="934" t="s">
        <v>3826</v>
      </c>
      <c r="N6" s="934" t="s">
        <v>2283</v>
      </c>
      <c r="O6" s="936" t="s">
        <v>1346</v>
      </c>
    </row>
    <row r="7" spans="1:15" s="186" customFormat="1" ht="15" customHeight="1">
      <c r="A7" s="949" t="s">
        <v>3827</v>
      </c>
      <c r="B7" s="950"/>
      <c r="C7" s="950"/>
      <c r="D7" s="951"/>
      <c r="E7" s="934"/>
      <c r="F7" s="934"/>
      <c r="G7" s="934"/>
      <c r="H7" s="934"/>
      <c r="I7" s="936"/>
      <c r="J7" s="934"/>
      <c r="K7" s="962"/>
      <c r="L7" s="934"/>
      <c r="M7" s="934"/>
      <c r="N7" s="934"/>
      <c r="O7" s="936"/>
    </row>
    <row r="8" spans="1:15" s="186" customFormat="1" ht="15" customHeight="1">
      <c r="A8" s="952" t="s">
        <v>420</v>
      </c>
      <c r="B8" s="953"/>
      <c r="C8" s="953"/>
      <c r="D8" s="954"/>
      <c r="E8" s="934" t="s">
        <v>4475</v>
      </c>
      <c r="F8" s="934" t="s">
        <v>2646</v>
      </c>
      <c r="G8" s="934" t="s">
        <v>2646</v>
      </c>
      <c r="H8" s="934" t="s">
        <v>2646</v>
      </c>
      <c r="I8" s="936" t="s">
        <v>4475</v>
      </c>
      <c r="J8" s="934" t="s">
        <v>421</v>
      </c>
      <c r="K8" s="962" t="s">
        <v>1343</v>
      </c>
      <c r="L8" s="934" t="s">
        <v>421</v>
      </c>
      <c r="M8" s="934" t="s">
        <v>4475</v>
      </c>
      <c r="N8" s="934" t="s">
        <v>4051</v>
      </c>
      <c r="O8" s="936" t="s">
        <v>4475</v>
      </c>
    </row>
    <row r="9" spans="1:15" s="186" customFormat="1" ht="15" customHeight="1">
      <c r="A9" s="949" t="s">
        <v>422</v>
      </c>
      <c r="B9" s="950"/>
      <c r="C9" s="950"/>
      <c r="D9" s="951"/>
      <c r="E9" s="934"/>
      <c r="F9" s="934"/>
      <c r="G9" s="934"/>
      <c r="H9" s="934"/>
      <c r="I9" s="936"/>
      <c r="J9" s="934"/>
      <c r="K9" s="962"/>
      <c r="L9" s="934"/>
      <c r="M9" s="934"/>
      <c r="N9" s="934"/>
      <c r="O9" s="936"/>
    </row>
    <row r="10" spans="1:15" s="186" customFormat="1" ht="24" customHeight="1">
      <c r="A10" s="938" t="s">
        <v>423</v>
      </c>
      <c r="B10" s="939"/>
      <c r="C10" s="939"/>
      <c r="D10" s="417" t="s">
        <v>424</v>
      </c>
      <c r="E10" s="418" t="s">
        <v>2647</v>
      </c>
      <c r="F10" s="418">
        <v>500</v>
      </c>
      <c r="G10" s="418">
        <v>510</v>
      </c>
      <c r="H10" s="418">
        <v>530</v>
      </c>
      <c r="I10" s="593">
        <v>520</v>
      </c>
      <c r="J10" s="418">
        <v>490</v>
      </c>
      <c r="K10" s="590">
        <v>540</v>
      </c>
      <c r="L10" s="418">
        <v>530</v>
      </c>
      <c r="M10" s="418">
        <v>530</v>
      </c>
      <c r="N10" s="418">
        <v>540</v>
      </c>
      <c r="O10" s="593">
        <v>530</v>
      </c>
    </row>
    <row r="11" spans="1:15" s="186" customFormat="1" ht="24" customHeight="1">
      <c r="A11" s="946" t="s">
        <v>425</v>
      </c>
      <c r="B11" s="947"/>
      <c r="C11" s="948"/>
      <c r="D11" s="417" t="s">
        <v>426</v>
      </c>
      <c r="E11" s="418" t="s">
        <v>2647</v>
      </c>
      <c r="F11" s="418">
        <v>390</v>
      </c>
      <c r="G11" s="418">
        <v>390</v>
      </c>
      <c r="H11" s="418">
        <v>410</v>
      </c>
      <c r="I11" s="593" t="s">
        <v>1752</v>
      </c>
      <c r="J11" s="418">
        <v>390</v>
      </c>
      <c r="K11" s="590">
        <v>450</v>
      </c>
      <c r="L11" s="418">
        <v>410</v>
      </c>
      <c r="M11" s="418">
        <v>410</v>
      </c>
      <c r="N11" s="418">
        <v>450</v>
      </c>
      <c r="O11" s="593">
        <v>410</v>
      </c>
    </row>
    <row r="12" spans="1:15" s="186" customFormat="1" ht="24" customHeight="1">
      <c r="A12" s="938" t="s">
        <v>427</v>
      </c>
      <c r="B12" s="939"/>
      <c r="C12" s="939"/>
      <c r="D12" s="417" t="s">
        <v>424</v>
      </c>
      <c r="E12" s="415" t="s">
        <v>2647</v>
      </c>
      <c r="F12" s="415">
        <v>100</v>
      </c>
      <c r="G12" s="415">
        <v>110</v>
      </c>
      <c r="H12" s="415">
        <v>110</v>
      </c>
      <c r="I12" s="592">
        <v>240</v>
      </c>
      <c r="J12" s="415">
        <v>100</v>
      </c>
      <c r="K12" s="591">
        <v>170</v>
      </c>
      <c r="L12" s="415">
        <v>80</v>
      </c>
      <c r="M12" s="625">
        <v>75</v>
      </c>
      <c r="N12" s="415">
        <v>90</v>
      </c>
      <c r="O12" s="592">
        <v>100</v>
      </c>
    </row>
    <row r="13" spans="1:15" s="186" customFormat="1" ht="24" customHeight="1">
      <c r="A13" s="937" t="s">
        <v>2648</v>
      </c>
      <c r="B13" s="937"/>
      <c r="C13" s="937"/>
      <c r="D13" s="417" t="s">
        <v>426</v>
      </c>
      <c r="E13" s="415" t="s">
        <v>2647</v>
      </c>
      <c r="F13" s="415">
        <v>55</v>
      </c>
      <c r="G13" s="415">
        <v>60</v>
      </c>
      <c r="H13" s="415">
        <v>60</v>
      </c>
      <c r="I13" s="592" t="s">
        <v>1753</v>
      </c>
      <c r="J13" s="415">
        <v>70</v>
      </c>
      <c r="K13" s="589">
        <v>60</v>
      </c>
      <c r="L13" s="415">
        <v>60</v>
      </c>
      <c r="M13" s="625">
        <v>60</v>
      </c>
      <c r="N13" s="415">
        <v>60</v>
      </c>
      <c r="O13" s="592">
        <v>60</v>
      </c>
    </row>
    <row r="14" spans="1:15" s="186" customFormat="1" ht="24" customHeight="1">
      <c r="A14" s="938" t="s">
        <v>428</v>
      </c>
      <c r="B14" s="939"/>
      <c r="C14" s="939"/>
      <c r="D14" s="417" t="s">
        <v>424</v>
      </c>
      <c r="E14" s="418" t="s">
        <v>2649</v>
      </c>
      <c r="F14" s="418">
        <v>14</v>
      </c>
      <c r="G14" s="418">
        <v>13</v>
      </c>
      <c r="H14" s="418">
        <v>13</v>
      </c>
      <c r="I14" s="593">
        <v>18</v>
      </c>
      <c r="J14" s="418">
        <v>25</v>
      </c>
      <c r="K14" s="590">
        <v>13</v>
      </c>
      <c r="L14" s="418">
        <v>9.5</v>
      </c>
      <c r="M14" s="418">
        <v>9</v>
      </c>
      <c r="N14" s="418">
        <v>10</v>
      </c>
      <c r="O14" s="593">
        <v>12</v>
      </c>
    </row>
    <row r="15" spans="1:15" s="186" customFormat="1" ht="24" customHeight="1">
      <c r="A15" s="937" t="s">
        <v>2650</v>
      </c>
      <c r="B15" s="937"/>
      <c r="C15" s="937"/>
      <c r="D15" s="417" t="s">
        <v>426</v>
      </c>
      <c r="E15" s="418" t="s">
        <v>2649</v>
      </c>
      <c r="F15" s="418">
        <v>9</v>
      </c>
      <c r="G15" s="418">
        <v>6.5</v>
      </c>
      <c r="H15" s="418">
        <v>6</v>
      </c>
      <c r="I15" s="593" t="s">
        <v>1754</v>
      </c>
      <c r="J15" s="418">
        <v>20</v>
      </c>
      <c r="K15" s="590">
        <v>6.5</v>
      </c>
      <c r="L15" s="418">
        <v>6.5</v>
      </c>
      <c r="M15" s="418">
        <v>6.5</v>
      </c>
      <c r="N15" s="418">
        <v>6.5</v>
      </c>
      <c r="O15" s="593">
        <v>8</v>
      </c>
    </row>
    <row r="16" spans="1:15" s="186" customFormat="1" ht="24" customHeight="1">
      <c r="A16" s="938" t="s">
        <v>3431</v>
      </c>
      <c r="B16" s="416"/>
      <c r="C16" s="941" t="s">
        <v>424</v>
      </c>
      <c r="D16" s="941"/>
      <c r="E16" s="415" t="s">
        <v>965</v>
      </c>
      <c r="F16" s="415">
        <v>600</v>
      </c>
      <c r="G16" s="415">
        <v>600</v>
      </c>
      <c r="H16" s="415">
        <v>600</v>
      </c>
      <c r="I16" s="592">
        <v>900</v>
      </c>
      <c r="J16" s="415" t="s">
        <v>3432</v>
      </c>
      <c r="K16" s="589">
        <v>680</v>
      </c>
      <c r="L16" s="415">
        <v>350</v>
      </c>
      <c r="M16" s="625">
        <v>330</v>
      </c>
      <c r="N16" s="415">
        <v>360</v>
      </c>
      <c r="O16" s="592">
        <v>380</v>
      </c>
    </row>
    <row r="17" spans="1:15" s="186" customFormat="1" ht="24" customHeight="1">
      <c r="A17" s="942"/>
      <c r="B17" s="419" t="s">
        <v>2651</v>
      </c>
      <c r="C17" s="941" t="s">
        <v>3987</v>
      </c>
      <c r="D17" s="941"/>
      <c r="E17" s="415" t="s">
        <v>965</v>
      </c>
      <c r="F17" s="415">
        <v>460</v>
      </c>
      <c r="G17" s="415">
        <v>400</v>
      </c>
      <c r="H17" s="415">
        <v>400</v>
      </c>
      <c r="I17" s="592" t="s">
        <v>421</v>
      </c>
      <c r="J17" s="415" t="s">
        <v>3988</v>
      </c>
      <c r="K17" s="589" t="s">
        <v>421</v>
      </c>
      <c r="L17" s="415">
        <v>290</v>
      </c>
      <c r="M17" s="625">
        <v>280</v>
      </c>
      <c r="N17" s="415" t="s">
        <v>421</v>
      </c>
      <c r="O17" s="592">
        <v>320</v>
      </c>
    </row>
    <row r="18" spans="1:15" s="186" customFormat="1" ht="24" customHeight="1">
      <c r="A18" s="943" t="s">
        <v>2652</v>
      </c>
      <c r="B18" s="412" t="s">
        <v>2653</v>
      </c>
      <c r="C18" s="944" t="s">
        <v>426</v>
      </c>
      <c r="D18" s="945"/>
      <c r="E18" s="418" t="s">
        <v>965</v>
      </c>
      <c r="F18" s="418">
        <v>410</v>
      </c>
      <c r="G18" s="418">
        <v>300</v>
      </c>
      <c r="H18" s="418">
        <v>280</v>
      </c>
      <c r="I18" s="593">
        <v>500</v>
      </c>
      <c r="J18" s="418" t="s">
        <v>3988</v>
      </c>
      <c r="K18" s="590">
        <v>320</v>
      </c>
      <c r="L18" s="418">
        <v>300</v>
      </c>
      <c r="M18" s="418">
        <v>290</v>
      </c>
      <c r="N18" s="418">
        <v>300</v>
      </c>
      <c r="O18" s="593">
        <v>300</v>
      </c>
    </row>
    <row r="19" spans="1:15" s="186" customFormat="1" ht="24" customHeight="1">
      <c r="A19" s="943"/>
      <c r="B19" s="412"/>
      <c r="C19" s="941" t="s">
        <v>3989</v>
      </c>
      <c r="D19" s="941"/>
      <c r="E19" s="418" t="s">
        <v>965</v>
      </c>
      <c r="F19" s="418" t="s">
        <v>4475</v>
      </c>
      <c r="G19" s="418">
        <v>380</v>
      </c>
      <c r="H19" s="418">
        <v>380</v>
      </c>
      <c r="I19" s="593" t="s">
        <v>421</v>
      </c>
      <c r="J19" s="418" t="s">
        <v>3990</v>
      </c>
      <c r="K19" s="418" t="s">
        <v>421</v>
      </c>
      <c r="L19" s="418">
        <v>360</v>
      </c>
      <c r="M19" s="418">
        <v>350</v>
      </c>
      <c r="N19" s="418" t="s">
        <v>421</v>
      </c>
      <c r="O19" s="593">
        <v>320</v>
      </c>
    </row>
    <row r="20" spans="1:15" s="186" customFormat="1" ht="24" customHeight="1">
      <c r="A20" s="420"/>
      <c r="B20" s="420"/>
      <c r="C20" s="941" t="s">
        <v>4943</v>
      </c>
      <c r="D20" s="941"/>
      <c r="E20" s="415" t="s">
        <v>965</v>
      </c>
      <c r="F20" s="589" t="s">
        <v>421</v>
      </c>
      <c r="G20" s="589" t="s">
        <v>421</v>
      </c>
      <c r="H20" s="589" t="s">
        <v>421</v>
      </c>
      <c r="I20" s="592">
        <v>400</v>
      </c>
      <c r="J20" s="589" t="s">
        <v>421</v>
      </c>
      <c r="K20" s="589" t="s">
        <v>421</v>
      </c>
      <c r="L20" s="589" t="s">
        <v>421</v>
      </c>
      <c r="M20" s="415" t="s">
        <v>421</v>
      </c>
      <c r="N20" s="589" t="s">
        <v>421</v>
      </c>
      <c r="O20" s="592">
        <v>380</v>
      </c>
    </row>
    <row r="21" spans="1:15" s="186" customFormat="1" ht="15" customHeight="1">
      <c r="A21" s="938" t="s">
        <v>3991</v>
      </c>
      <c r="B21" s="939"/>
      <c r="C21" s="939"/>
      <c r="D21" s="939"/>
      <c r="E21" s="934" t="s">
        <v>2654</v>
      </c>
      <c r="F21" s="934">
        <v>6</v>
      </c>
      <c r="G21" s="934">
        <v>6.5</v>
      </c>
      <c r="H21" s="934">
        <v>6.5</v>
      </c>
      <c r="I21" s="936">
        <v>5</v>
      </c>
      <c r="J21" s="934">
        <v>220</v>
      </c>
      <c r="K21" s="962">
        <v>6</v>
      </c>
      <c r="L21" s="934">
        <v>6.5</v>
      </c>
      <c r="M21" s="934">
        <v>6.5</v>
      </c>
      <c r="N21" s="934">
        <v>6</v>
      </c>
      <c r="O21" s="936">
        <v>5</v>
      </c>
    </row>
    <row r="22" spans="1:15" s="186" customFormat="1" ht="15" customHeight="1">
      <c r="A22" s="937" t="s">
        <v>3853</v>
      </c>
      <c r="B22" s="937"/>
      <c r="C22" s="937"/>
      <c r="D22" s="937"/>
      <c r="E22" s="934"/>
      <c r="F22" s="934"/>
      <c r="G22" s="934"/>
      <c r="H22" s="934"/>
      <c r="I22" s="936"/>
      <c r="J22" s="934"/>
      <c r="K22" s="962"/>
      <c r="L22" s="934"/>
      <c r="M22" s="934"/>
      <c r="N22" s="934"/>
      <c r="O22" s="936"/>
    </row>
    <row r="23" spans="1:15" s="186" customFormat="1" ht="15" customHeight="1">
      <c r="A23" s="938" t="s">
        <v>3992</v>
      </c>
      <c r="B23" s="939"/>
      <c r="C23" s="939"/>
      <c r="D23" s="939"/>
      <c r="E23" s="940" t="s">
        <v>3854</v>
      </c>
      <c r="F23" s="932" t="s">
        <v>3855</v>
      </c>
      <c r="G23" s="932" t="s">
        <v>3855</v>
      </c>
      <c r="H23" s="932" t="s">
        <v>3855</v>
      </c>
      <c r="I23" s="931" t="s">
        <v>1755</v>
      </c>
      <c r="J23" s="932" t="s">
        <v>3993</v>
      </c>
      <c r="K23" s="964" t="s">
        <v>3993</v>
      </c>
      <c r="L23" s="932" t="s">
        <v>3855</v>
      </c>
      <c r="M23" s="932" t="s">
        <v>3855</v>
      </c>
      <c r="N23" s="932" t="s">
        <v>3993</v>
      </c>
      <c r="O23" s="931" t="s">
        <v>3855</v>
      </c>
    </row>
    <row r="24" spans="1:15" s="186" customFormat="1" ht="15" customHeight="1">
      <c r="A24" s="937" t="s">
        <v>3856</v>
      </c>
      <c r="B24" s="937"/>
      <c r="C24" s="937"/>
      <c r="D24" s="937"/>
      <c r="E24" s="932"/>
      <c r="F24" s="932"/>
      <c r="G24" s="932"/>
      <c r="H24" s="932"/>
      <c r="I24" s="931"/>
      <c r="J24" s="932"/>
      <c r="K24" s="964"/>
      <c r="L24" s="932"/>
      <c r="M24" s="932"/>
      <c r="N24" s="932"/>
      <c r="O24" s="931"/>
    </row>
    <row r="25" spans="1:15" s="186" customFormat="1" ht="15" customHeight="1">
      <c r="A25" s="938" t="s">
        <v>3994</v>
      </c>
      <c r="B25" s="939"/>
      <c r="C25" s="939"/>
      <c r="D25" s="939"/>
      <c r="E25" s="932" t="s">
        <v>1422</v>
      </c>
      <c r="F25" s="932" t="s">
        <v>1423</v>
      </c>
      <c r="G25" s="932" t="s">
        <v>1423</v>
      </c>
      <c r="H25" s="932" t="s">
        <v>1423</v>
      </c>
      <c r="I25" s="931" t="s">
        <v>4048</v>
      </c>
      <c r="J25" s="931" t="s">
        <v>1757</v>
      </c>
      <c r="K25" s="964" t="s">
        <v>1756</v>
      </c>
      <c r="L25" s="931" t="s">
        <v>1758</v>
      </c>
      <c r="M25" s="932" t="s">
        <v>1423</v>
      </c>
      <c r="N25" s="931" t="s">
        <v>2282</v>
      </c>
      <c r="O25" s="931" t="s">
        <v>4048</v>
      </c>
    </row>
    <row r="26" spans="1:15" s="186" customFormat="1" ht="15" customHeight="1">
      <c r="A26" s="937" t="s">
        <v>3857</v>
      </c>
      <c r="B26" s="937"/>
      <c r="C26" s="937"/>
      <c r="D26" s="937"/>
      <c r="E26" s="932"/>
      <c r="F26" s="932"/>
      <c r="G26" s="932"/>
      <c r="H26" s="932"/>
      <c r="I26" s="931"/>
      <c r="J26" s="931"/>
      <c r="K26" s="964"/>
      <c r="L26" s="931"/>
      <c r="M26" s="932"/>
      <c r="N26" s="931"/>
      <c r="O26" s="931"/>
    </row>
    <row r="27" spans="1:15" ht="16.2">
      <c r="A27" s="421" t="s">
        <v>4243</v>
      </c>
      <c r="N27" s="963"/>
    </row>
    <row r="28" spans="1:15" ht="16.2">
      <c r="A28" s="422" t="s">
        <v>4244</v>
      </c>
      <c r="D28" s="594" t="s">
        <v>4049</v>
      </c>
      <c r="N28" s="963"/>
    </row>
    <row r="29" spans="1:15">
      <c r="N29" s="119"/>
    </row>
    <row r="30" spans="1:15">
      <c r="N30" s="119"/>
    </row>
    <row r="31" spans="1:15">
      <c r="N31" s="119"/>
    </row>
  </sheetData>
  <mergeCells count="93">
    <mergeCell ref="K8:K9"/>
    <mergeCell ref="K21:K22"/>
    <mergeCell ref="K23:K24"/>
    <mergeCell ref="K25:K26"/>
    <mergeCell ref="N25:N26"/>
    <mergeCell ref="N27:N28"/>
    <mergeCell ref="N23:N24"/>
    <mergeCell ref="N4:N5"/>
    <mergeCell ref="N21:N22"/>
    <mergeCell ref="N6:N7"/>
    <mergeCell ref="N8:N9"/>
    <mergeCell ref="I25:I26"/>
    <mergeCell ref="J25:J26"/>
    <mergeCell ref="L25:L26"/>
    <mergeCell ref="I8:I9"/>
    <mergeCell ref="I23:I24"/>
    <mergeCell ref="J23:J24"/>
    <mergeCell ref="L23:L24"/>
    <mergeCell ref="J8:J9"/>
    <mergeCell ref="L8:L9"/>
    <mergeCell ref="I21:I22"/>
    <mergeCell ref="J21:J22"/>
    <mergeCell ref="L21:L22"/>
    <mergeCell ref="I4:I5"/>
    <mergeCell ref="J4:J5"/>
    <mergeCell ref="L4:L5"/>
    <mergeCell ref="I6:I7"/>
    <mergeCell ref="J6:J7"/>
    <mergeCell ref="L6:L7"/>
    <mergeCell ref="K4:K5"/>
    <mergeCell ref="K6:K7"/>
    <mergeCell ref="F6:F7"/>
    <mergeCell ref="G6:G7"/>
    <mergeCell ref="A4:D4"/>
    <mergeCell ref="F4:F5"/>
    <mergeCell ref="G4:G5"/>
    <mergeCell ref="H4:H5"/>
    <mergeCell ref="A5:D5"/>
    <mergeCell ref="H6:H7"/>
    <mergeCell ref="A7:D7"/>
    <mergeCell ref="A8:D8"/>
    <mergeCell ref="E8:E9"/>
    <mergeCell ref="F8:F9"/>
    <mergeCell ref="G8:G9"/>
    <mergeCell ref="H8:H9"/>
    <mergeCell ref="A9:D9"/>
    <mergeCell ref="A6:D6"/>
    <mergeCell ref="E6:E7"/>
    <mergeCell ref="A12:C12"/>
    <mergeCell ref="A13:C13"/>
    <mergeCell ref="A14:C14"/>
    <mergeCell ref="A15:C15"/>
    <mergeCell ref="A11:C11"/>
    <mergeCell ref="A10:C10"/>
    <mergeCell ref="C20:D20"/>
    <mergeCell ref="A21:D21"/>
    <mergeCell ref="E21:E22"/>
    <mergeCell ref="F21:F22"/>
    <mergeCell ref="A16:A17"/>
    <mergeCell ref="C16:D16"/>
    <mergeCell ref="C17:D17"/>
    <mergeCell ref="A18:A19"/>
    <mergeCell ref="C18:D18"/>
    <mergeCell ref="C19:D19"/>
    <mergeCell ref="G21:G22"/>
    <mergeCell ref="H21:H22"/>
    <mergeCell ref="A22:D22"/>
    <mergeCell ref="A23:D23"/>
    <mergeCell ref="E23:E24"/>
    <mergeCell ref="F23:F24"/>
    <mergeCell ref="G23:G24"/>
    <mergeCell ref="H23:H24"/>
    <mergeCell ref="A24:D24"/>
    <mergeCell ref="O4:O5"/>
    <mergeCell ref="O6:O7"/>
    <mergeCell ref="O8:O9"/>
    <mergeCell ref="O21:O22"/>
    <mergeCell ref="H25:H26"/>
    <mergeCell ref="A26:D26"/>
    <mergeCell ref="A25:D25"/>
    <mergeCell ref="E25:E26"/>
    <mergeCell ref="F25:F26"/>
    <mergeCell ref="G25:G26"/>
    <mergeCell ref="A3:O3"/>
    <mergeCell ref="A2:O2"/>
    <mergeCell ref="O23:O24"/>
    <mergeCell ref="O25:O26"/>
    <mergeCell ref="M23:M24"/>
    <mergeCell ref="M25:M26"/>
    <mergeCell ref="M4:M5"/>
    <mergeCell ref="M6:M7"/>
    <mergeCell ref="M8:M9"/>
    <mergeCell ref="M21:M22"/>
  </mergeCells>
  <phoneticPr fontId="5" type="noConversion"/>
  <pageMargins left="0.61" right="0.35433070866141736" top="0.25" bottom="0.51181102362204722" header="0.25" footer="0.51181102362204722"/>
  <pageSetup paperSize="9" scale="70" orientation="landscape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X14"/>
  <sheetViews>
    <sheetView zoomScale="75" workbookViewId="0">
      <selection activeCell="A14" sqref="A14:IV14"/>
    </sheetView>
  </sheetViews>
  <sheetFormatPr defaultRowHeight="15.6"/>
  <cols>
    <col min="1" max="1" width="10.19921875" customWidth="1"/>
    <col min="2" max="8" width="9.59765625" customWidth="1"/>
    <col min="9" max="11" width="7.09765625" style="224" customWidth="1"/>
    <col min="12" max="12" width="7.09765625" style="228" customWidth="1"/>
    <col min="13" max="13" width="8.09765625" customWidth="1"/>
    <col min="14" max="24" width="7.59765625" customWidth="1"/>
  </cols>
  <sheetData>
    <row r="1" spans="1:24" ht="21.9" customHeight="1"/>
    <row r="2" spans="1:24" ht="21.9" customHeight="1">
      <c r="A2" s="999" t="s">
        <v>4592</v>
      </c>
      <c r="B2" s="999"/>
    </row>
    <row r="3" spans="1:24" ht="21.9" customHeight="1">
      <c r="A3" s="999" t="s">
        <v>2916</v>
      </c>
      <c r="B3" s="999"/>
    </row>
    <row r="4" spans="1:24" ht="21.9" customHeight="1"/>
    <row r="5" spans="1:24" ht="21.9" customHeight="1"/>
    <row r="6" spans="1:24" ht="21.9" customHeight="1"/>
    <row r="7" spans="1:24" ht="21.9" customHeight="1"/>
    <row r="8" spans="1:24" ht="21.9" customHeight="1"/>
    <row r="9" spans="1:24" ht="21.9" customHeight="1"/>
    <row r="10" spans="1:24" ht="21.9" customHeight="1"/>
    <row r="11" spans="1:24" s="7" customFormat="1" ht="21" customHeight="1">
      <c r="A11" s="1000" t="s">
        <v>3884</v>
      </c>
      <c r="B11" s="987" t="s">
        <v>4752</v>
      </c>
      <c r="C11" s="1002"/>
      <c r="D11" s="1002"/>
      <c r="E11" s="1002"/>
      <c r="F11" s="1002"/>
      <c r="G11" s="1002"/>
      <c r="H11" s="1002"/>
      <c r="I11" s="987" t="s">
        <v>832</v>
      </c>
      <c r="J11" s="1002"/>
      <c r="K11" s="1002"/>
      <c r="L11" s="1002"/>
      <c r="M11" s="1003" t="s">
        <v>5051</v>
      </c>
      <c r="N11" s="991" t="s">
        <v>5052</v>
      </c>
      <c r="O11" s="992"/>
      <c r="P11" s="992"/>
      <c r="Q11" s="992"/>
      <c r="R11" s="992"/>
      <c r="S11" s="992"/>
      <c r="T11" s="992"/>
      <c r="U11" s="992"/>
      <c r="V11" s="992"/>
      <c r="W11" s="992"/>
      <c r="X11" s="993"/>
    </row>
    <row r="12" spans="1:24" s="7" customFormat="1" ht="13.5" customHeight="1">
      <c r="A12" s="1000"/>
      <c r="B12" s="1058" t="s">
        <v>4165</v>
      </c>
      <c r="C12" s="1058" t="s">
        <v>4166</v>
      </c>
      <c r="D12" s="1058" t="s">
        <v>327</v>
      </c>
      <c r="E12" s="1058" t="s">
        <v>4167</v>
      </c>
      <c r="F12" s="1058" t="s">
        <v>2917</v>
      </c>
      <c r="G12" s="1058" t="s">
        <v>2918</v>
      </c>
      <c r="H12" s="1058" t="s">
        <v>3659</v>
      </c>
      <c r="I12" s="225" t="s">
        <v>1450</v>
      </c>
      <c r="J12" s="225" t="s">
        <v>5075</v>
      </c>
      <c r="K12" s="225" t="s">
        <v>607</v>
      </c>
      <c r="L12" s="229" t="s">
        <v>608</v>
      </c>
      <c r="M12" s="1003"/>
      <c r="N12" s="994" t="s">
        <v>475</v>
      </c>
      <c r="O12" s="995"/>
      <c r="P12" s="995"/>
      <c r="Q12" s="995"/>
      <c r="R12" s="995"/>
      <c r="S12" s="995"/>
      <c r="T12" s="995"/>
      <c r="U12" s="995"/>
      <c r="V12" s="995"/>
      <c r="W12" s="995"/>
      <c r="X12" s="996"/>
    </row>
    <row r="13" spans="1:24" s="10" customFormat="1" ht="13.5" customHeight="1">
      <c r="A13" s="1000"/>
      <c r="B13" s="1059"/>
      <c r="C13" s="1059"/>
      <c r="D13" s="1059"/>
      <c r="E13" s="1059"/>
      <c r="F13" s="1059"/>
      <c r="G13" s="1059"/>
      <c r="H13" s="1059"/>
      <c r="I13" s="226" t="s">
        <v>5076</v>
      </c>
      <c r="J13" s="226" t="s">
        <v>5077</v>
      </c>
      <c r="K13" s="226" t="s">
        <v>609</v>
      </c>
      <c r="L13" s="230" t="s">
        <v>474</v>
      </c>
      <c r="M13" s="1004"/>
      <c r="N13" s="210" t="s">
        <v>476</v>
      </c>
      <c r="O13" s="210" t="s">
        <v>477</v>
      </c>
      <c r="P13" s="211" t="s">
        <v>5045</v>
      </c>
      <c r="Q13" s="211" t="s">
        <v>3926</v>
      </c>
      <c r="R13" s="211" t="s">
        <v>5046</v>
      </c>
      <c r="S13" s="211" t="s">
        <v>2202</v>
      </c>
      <c r="T13" s="211" t="s">
        <v>3927</v>
      </c>
      <c r="U13" s="211" t="s">
        <v>5047</v>
      </c>
      <c r="V13" s="211" t="s">
        <v>5048</v>
      </c>
      <c r="W13" s="211" t="s">
        <v>5049</v>
      </c>
      <c r="X13" s="211" t="s">
        <v>5050</v>
      </c>
    </row>
    <row r="14" spans="1:24" s="56" customFormat="1" ht="21.9" customHeight="1">
      <c r="A14" s="99" t="s">
        <v>2919</v>
      </c>
      <c r="B14" s="117" t="s">
        <v>2920</v>
      </c>
      <c r="C14" s="117" t="s">
        <v>1146</v>
      </c>
      <c r="D14" s="117" t="s">
        <v>2921</v>
      </c>
      <c r="E14" s="117" t="s">
        <v>2922</v>
      </c>
      <c r="F14" s="117" t="s">
        <v>2923</v>
      </c>
      <c r="G14" s="117" t="s">
        <v>2924</v>
      </c>
      <c r="H14" s="117" t="s">
        <v>706</v>
      </c>
      <c r="I14" s="565">
        <f>J14/K14</f>
        <v>0.93832599118942739</v>
      </c>
      <c r="J14" s="260">
        <v>21.3</v>
      </c>
      <c r="K14" s="260">
        <v>22.7</v>
      </c>
      <c r="L14" s="566">
        <f>J14*K14</f>
        <v>483.51</v>
      </c>
      <c r="M14" s="164">
        <v>2.8</v>
      </c>
      <c r="N14" s="203"/>
      <c r="O14" s="203"/>
      <c r="P14" s="303">
        <v>1800</v>
      </c>
      <c r="Q14" s="303">
        <v>1710</v>
      </c>
      <c r="R14" s="303">
        <v>2100</v>
      </c>
      <c r="S14" s="303">
        <v>2020</v>
      </c>
      <c r="T14" s="303">
        <v>2020</v>
      </c>
      <c r="U14" s="203"/>
      <c r="V14" s="203"/>
      <c r="W14" s="203"/>
      <c r="X14" s="203"/>
    </row>
  </sheetData>
  <mergeCells count="15">
    <mergeCell ref="F12:F13"/>
    <mergeCell ref="I11:L11"/>
    <mergeCell ref="M11:M13"/>
    <mergeCell ref="N11:X11"/>
    <mergeCell ref="N12:X12"/>
    <mergeCell ref="A2:B2"/>
    <mergeCell ref="A3:B3"/>
    <mergeCell ref="A11:A13"/>
    <mergeCell ref="B11:H11"/>
    <mergeCell ref="B12:B13"/>
    <mergeCell ref="C12:C13"/>
    <mergeCell ref="D12:D13"/>
    <mergeCell ref="E12:E13"/>
    <mergeCell ref="G12:G13"/>
    <mergeCell ref="H12:H13"/>
  </mergeCells>
  <phoneticPr fontId="5" type="noConversion"/>
  <pageMargins left="0.57999999999999996" right="0.02" top="1" bottom="1" header="0.5" footer="0.5"/>
  <pageSetup paperSize="9" scale="67" orientation="landscape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78849" r:id="rId4">
          <objectPr defaultSize="0" autoPict="0" r:id="rId5">
            <anchor moveWithCells="1" sizeWithCells="1">
              <from>
                <xdr:col>0</xdr:col>
                <xdr:colOff>434340</xdr:colOff>
                <xdr:row>3</xdr:row>
                <xdr:rowOff>38100</xdr:rowOff>
              </from>
              <to>
                <xdr:col>5</xdr:col>
                <xdr:colOff>304800</xdr:colOff>
                <xdr:row>9</xdr:row>
                <xdr:rowOff>175260</xdr:rowOff>
              </to>
            </anchor>
          </objectPr>
        </oleObject>
      </mc:Choice>
      <mc:Fallback>
        <oleObject progId="AutoCAD.Drawing.16" shapeId="78849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AL618"/>
  <sheetViews>
    <sheetView zoomScale="75" workbookViewId="0">
      <selection activeCell="H23" sqref="H23"/>
    </sheetView>
  </sheetViews>
  <sheetFormatPr defaultColWidth="9" defaultRowHeight="21.9" customHeight="1"/>
  <cols>
    <col min="1" max="1" width="10.8984375" style="180" customWidth="1"/>
    <col min="2" max="2" width="9.69921875" style="16" customWidth="1"/>
    <col min="3" max="8" width="9.19921875" style="16" customWidth="1"/>
    <col min="9" max="12" width="7.09765625" style="557" customWidth="1"/>
    <col min="13" max="13" width="8.09765625" style="1" customWidth="1"/>
    <col min="14" max="24" width="7.59765625" style="1" customWidth="1"/>
    <col min="25" max="38" width="9" style="12"/>
    <col min="39" max="16384" width="9" style="1"/>
  </cols>
  <sheetData>
    <row r="1" spans="1:38" ht="21.9" customHeight="1">
      <c r="A1" s="20"/>
      <c r="B1" s="21"/>
      <c r="C1" s="22"/>
      <c r="D1" s="22"/>
      <c r="E1" s="22"/>
      <c r="F1" s="175"/>
      <c r="G1" s="175"/>
      <c r="H1" s="175"/>
    </row>
    <row r="2" spans="1:38" ht="21.9" customHeight="1">
      <c r="A2" s="999" t="s">
        <v>2927</v>
      </c>
      <c r="B2" s="999"/>
      <c r="C2" s="22"/>
      <c r="D2" s="22"/>
      <c r="E2" s="22"/>
      <c r="F2" s="175"/>
      <c r="G2" s="175"/>
      <c r="H2" s="175"/>
    </row>
    <row r="3" spans="1:38" ht="21.9" customHeight="1">
      <c r="A3" s="999" t="s">
        <v>2928</v>
      </c>
      <c r="B3" s="999"/>
      <c r="C3" s="22"/>
      <c r="D3" s="22"/>
      <c r="E3" s="22"/>
      <c r="F3" s="175"/>
      <c r="G3" s="175"/>
      <c r="H3" s="175"/>
    </row>
    <row r="4" spans="1:38" ht="21.9" customHeight="1">
      <c r="A4" s="83"/>
      <c r="B4" s="83"/>
      <c r="C4" s="22"/>
      <c r="D4" s="22"/>
      <c r="E4" s="22"/>
      <c r="F4" s="175"/>
      <c r="G4" s="175"/>
      <c r="H4" s="175"/>
    </row>
    <row r="5" spans="1:38" ht="21.9" customHeight="1">
      <c r="A5" s="83"/>
      <c r="B5" s="83"/>
      <c r="C5" s="22"/>
      <c r="D5" s="22"/>
      <c r="E5" s="22"/>
      <c r="F5" s="175"/>
      <c r="G5" s="175"/>
      <c r="H5" s="175"/>
    </row>
    <row r="6" spans="1:38" ht="21.9" customHeight="1">
      <c r="A6" s="83"/>
      <c r="B6" s="83"/>
      <c r="C6" s="22"/>
      <c r="D6" s="22"/>
      <c r="E6" s="22"/>
      <c r="F6" s="175"/>
      <c r="G6" s="175"/>
      <c r="H6" s="175"/>
    </row>
    <row r="7" spans="1:38" ht="21.9" customHeight="1">
      <c r="A7" s="83"/>
      <c r="B7" s="83"/>
      <c r="C7" s="22"/>
      <c r="D7" s="22"/>
      <c r="E7" s="22"/>
      <c r="F7" s="175"/>
      <c r="G7" s="175"/>
      <c r="H7" s="175"/>
    </row>
    <row r="8" spans="1:38" ht="21.9" customHeight="1">
      <c r="A8" s="83"/>
      <c r="B8" s="83"/>
      <c r="C8" s="22"/>
      <c r="D8" s="22"/>
      <c r="E8" s="22"/>
      <c r="F8" s="175"/>
      <c r="G8" s="175"/>
      <c r="H8" s="175"/>
    </row>
    <row r="9" spans="1:38" ht="21.9" customHeight="1">
      <c r="A9" s="83"/>
      <c r="B9" s="83"/>
      <c r="C9" s="22"/>
      <c r="D9" s="22"/>
      <c r="E9" s="22"/>
      <c r="F9" s="175"/>
      <c r="G9" s="175"/>
      <c r="H9" s="175"/>
    </row>
    <row r="10" spans="1:38" ht="21.9" customHeight="1">
      <c r="A10" s="83"/>
      <c r="B10" s="83"/>
      <c r="C10" s="22"/>
      <c r="D10" s="22"/>
      <c r="E10" s="22"/>
      <c r="F10" s="175"/>
      <c r="G10" s="175"/>
      <c r="H10" s="175"/>
    </row>
    <row r="11" spans="1:38" s="119" customFormat="1" ht="21.9" customHeight="1">
      <c r="A11" s="1000" t="s">
        <v>3884</v>
      </c>
      <c r="B11" s="987" t="s">
        <v>4752</v>
      </c>
      <c r="C11" s="1002"/>
      <c r="D11" s="1002"/>
      <c r="E11" s="1002"/>
      <c r="F11" s="1002"/>
      <c r="G11" s="1002"/>
      <c r="H11" s="998" t="s">
        <v>606</v>
      </c>
      <c r="I11" s="1053" t="s">
        <v>5074</v>
      </c>
      <c r="J11" s="1053"/>
      <c r="K11" s="1053"/>
      <c r="L11" s="1054"/>
      <c r="M11" s="1060" t="s">
        <v>5051</v>
      </c>
      <c r="N11" s="991" t="s">
        <v>5052</v>
      </c>
      <c r="O11" s="992"/>
      <c r="P11" s="992"/>
      <c r="Q11" s="992"/>
      <c r="R11" s="992"/>
      <c r="S11" s="992"/>
      <c r="T11" s="992"/>
      <c r="U11" s="992"/>
      <c r="V11" s="992"/>
      <c r="W11" s="992"/>
      <c r="X11" s="993"/>
      <c r="Y11" s="12"/>
      <c r="Z11" s="12"/>
      <c r="AA11" s="12"/>
      <c r="AB11" s="12"/>
      <c r="AC11" s="12"/>
      <c r="AD11" s="12"/>
      <c r="AE11" s="12"/>
      <c r="AF11" s="12"/>
      <c r="AG11" s="176"/>
      <c r="AH11" s="176"/>
      <c r="AI11" s="176"/>
      <c r="AJ11" s="176"/>
      <c r="AK11" s="176"/>
      <c r="AL11" s="176"/>
    </row>
    <row r="12" spans="1:38" s="119" customFormat="1" ht="14.25" customHeight="1">
      <c r="A12" s="1000"/>
      <c r="B12" s="985" t="s">
        <v>588</v>
      </c>
      <c r="C12" s="985" t="s">
        <v>589</v>
      </c>
      <c r="D12" s="985" t="s">
        <v>3888</v>
      </c>
      <c r="E12" s="985" t="s">
        <v>438</v>
      </c>
      <c r="F12" s="985" t="s">
        <v>590</v>
      </c>
      <c r="G12" s="985" t="s">
        <v>591</v>
      </c>
      <c r="H12" s="998"/>
      <c r="I12" s="205" t="s">
        <v>1450</v>
      </c>
      <c r="J12" s="188" t="s">
        <v>5075</v>
      </c>
      <c r="K12" s="188" t="s">
        <v>607</v>
      </c>
      <c r="L12" s="187" t="s">
        <v>608</v>
      </c>
      <c r="M12" s="1014"/>
      <c r="N12" s="994" t="s">
        <v>475</v>
      </c>
      <c r="O12" s="995"/>
      <c r="P12" s="995"/>
      <c r="Q12" s="995"/>
      <c r="R12" s="995"/>
      <c r="S12" s="995"/>
      <c r="T12" s="995"/>
      <c r="U12" s="995"/>
      <c r="V12" s="995"/>
      <c r="W12" s="995"/>
      <c r="X12" s="996"/>
      <c r="Y12" s="12"/>
      <c r="Z12" s="12"/>
      <c r="AA12" s="12"/>
      <c r="AB12" s="12"/>
      <c r="AC12" s="12"/>
      <c r="AD12" s="12"/>
      <c r="AE12" s="12"/>
      <c r="AF12" s="12"/>
      <c r="AG12" s="176"/>
      <c r="AH12" s="176"/>
      <c r="AI12" s="176"/>
      <c r="AJ12" s="176"/>
      <c r="AK12" s="176"/>
      <c r="AL12" s="176"/>
    </row>
    <row r="13" spans="1:38" s="114" customFormat="1" ht="14.25" customHeight="1">
      <c r="A13" s="1000"/>
      <c r="B13" s="986"/>
      <c r="C13" s="986"/>
      <c r="D13" s="986"/>
      <c r="E13" s="986"/>
      <c r="F13" s="986"/>
      <c r="G13" s="986"/>
      <c r="H13" s="998"/>
      <c r="I13" s="206" t="s">
        <v>5076</v>
      </c>
      <c r="J13" s="190" t="s">
        <v>5077</v>
      </c>
      <c r="K13" s="190" t="s">
        <v>609</v>
      </c>
      <c r="L13" s="189" t="s">
        <v>474</v>
      </c>
      <c r="M13" s="1061"/>
      <c r="N13" s="191" t="s">
        <v>476</v>
      </c>
      <c r="O13" s="191" t="s">
        <v>477</v>
      </c>
      <c r="P13" s="192" t="s">
        <v>5045</v>
      </c>
      <c r="Q13" s="192" t="s">
        <v>3831</v>
      </c>
      <c r="R13" s="192" t="s">
        <v>5046</v>
      </c>
      <c r="S13" s="192" t="s">
        <v>2202</v>
      </c>
      <c r="T13" s="192" t="s">
        <v>3924</v>
      </c>
      <c r="U13" s="192" t="s">
        <v>5047</v>
      </c>
      <c r="V13" s="192" t="s">
        <v>5048</v>
      </c>
      <c r="W13" s="192" t="s">
        <v>5049</v>
      </c>
      <c r="X13" s="192" t="s">
        <v>5050</v>
      </c>
      <c r="Y13" s="12"/>
      <c r="Z13" s="12"/>
      <c r="AA13" s="12"/>
      <c r="AB13" s="12"/>
      <c r="AC13" s="12"/>
      <c r="AD13" s="12"/>
      <c r="AE13" s="12"/>
      <c r="AF13" s="12"/>
      <c r="AG13" s="177"/>
      <c r="AH13" s="177"/>
      <c r="AI13" s="177"/>
      <c r="AJ13" s="177"/>
      <c r="AK13" s="177"/>
      <c r="AL13" s="177"/>
    </row>
    <row r="14" spans="1:38" s="119" customFormat="1" ht="21.9" customHeight="1">
      <c r="A14" s="204" t="s">
        <v>2929</v>
      </c>
      <c r="B14" s="102" t="s">
        <v>4989</v>
      </c>
      <c r="C14" s="102" t="s">
        <v>326</v>
      </c>
      <c r="D14" s="102" t="s">
        <v>2925</v>
      </c>
      <c r="E14" s="102" t="s">
        <v>326</v>
      </c>
      <c r="F14" s="102" t="s">
        <v>612</v>
      </c>
      <c r="G14" s="102" t="s">
        <v>3118</v>
      </c>
      <c r="H14" s="5" t="s">
        <v>1417</v>
      </c>
      <c r="I14" s="296">
        <f t="shared" ref="I14:I19" si="0">J14/K14</f>
        <v>1.5242718446601939</v>
      </c>
      <c r="J14" s="631">
        <v>15.7</v>
      </c>
      <c r="K14" s="631">
        <v>10.3</v>
      </c>
      <c r="L14" s="296">
        <f t="shared" ref="L14:L19" si="1">J14*K14</f>
        <v>161.71</v>
      </c>
      <c r="M14" s="178">
        <v>1.4</v>
      </c>
      <c r="N14" s="95">
        <v>1050</v>
      </c>
      <c r="O14" s="95">
        <v>1050</v>
      </c>
      <c r="P14" s="95">
        <v>1050</v>
      </c>
      <c r="Q14" s="95">
        <v>1000</v>
      </c>
      <c r="R14" s="278">
        <v>1100</v>
      </c>
      <c r="S14" s="278">
        <v>1060</v>
      </c>
      <c r="T14" s="278">
        <v>1060</v>
      </c>
      <c r="U14" s="95">
        <v>1700</v>
      </c>
      <c r="V14" s="95" t="s">
        <v>613</v>
      </c>
      <c r="W14" s="95"/>
      <c r="X14" s="95"/>
      <c r="Y14" s="12"/>
      <c r="Z14" s="12"/>
      <c r="AA14" s="12"/>
      <c r="AB14" s="12"/>
      <c r="AC14" s="12"/>
      <c r="AD14" s="12"/>
      <c r="AE14" s="12"/>
      <c r="AF14" s="12"/>
      <c r="AG14" s="176"/>
      <c r="AH14" s="176"/>
      <c r="AI14" s="176"/>
      <c r="AJ14" s="176"/>
      <c r="AK14" s="176"/>
      <c r="AL14" s="176"/>
    </row>
    <row r="15" spans="1:38" s="119" customFormat="1" ht="21.9" customHeight="1">
      <c r="A15" s="84" t="s">
        <v>494</v>
      </c>
      <c r="B15" s="5" t="s">
        <v>3547</v>
      </c>
      <c r="C15" s="5" t="s">
        <v>480</v>
      </c>
      <c r="D15" s="5" t="s">
        <v>495</v>
      </c>
      <c r="E15" s="5" t="s">
        <v>3453</v>
      </c>
      <c r="F15" s="5" t="s">
        <v>834</v>
      </c>
      <c r="G15" s="5" t="s">
        <v>3454</v>
      </c>
      <c r="H15" s="5" t="s">
        <v>1417</v>
      </c>
      <c r="I15" s="48">
        <f t="shared" si="0"/>
        <v>1.6991150442477874</v>
      </c>
      <c r="J15" s="219">
        <v>19.2</v>
      </c>
      <c r="K15" s="219">
        <v>11.3</v>
      </c>
      <c r="L15" s="48">
        <f t="shared" si="1"/>
        <v>216.96</v>
      </c>
      <c r="M15" s="49">
        <v>2.8</v>
      </c>
      <c r="N15" s="44">
        <v>1050</v>
      </c>
      <c r="O15" s="44">
        <v>1050</v>
      </c>
      <c r="P15" s="44">
        <v>1050</v>
      </c>
      <c r="Q15" s="95">
        <v>1000</v>
      </c>
      <c r="R15" s="278">
        <v>1100</v>
      </c>
      <c r="S15" s="278">
        <v>1050</v>
      </c>
      <c r="T15" s="278">
        <v>1050</v>
      </c>
      <c r="U15" s="44">
        <v>1500</v>
      </c>
      <c r="V15" s="44" t="s">
        <v>3455</v>
      </c>
      <c r="W15" s="44"/>
      <c r="X15" s="44"/>
      <c r="Y15" s="12"/>
      <c r="Z15" s="12"/>
      <c r="AA15" s="12"/>
      <c r="AB15" s="12"/>
      <c r="AC15" s="12"/>
      <c r="AD15" s="12"/>
      <c r="AE15" s="12"/>
      <c r="AF15" s="12"/>
      <c r="AG15" s="176"/>
      <c r="AH15" s="176"/>
      <c r="AI15" s="176"/>
      <c r="AJ15" s="176"/>
      <c r="AK15" s="176"/>
      <c r="AL15" s="176"/>
    </row>
    <row r="16" spans="1:38" s="119" customFormat="1" ht="21.9" customHeight="1">
      <c r="A16" s="84" t="s">
        <v>3456</v>
      </c>
      <c r="B16" s="38" t="s">
        <v>1453</v>
      </c>
      <c r="C16" s="38" t="s">
        <v>5309</v>
      </c>
      <c r="D16" s="38" t="s">
        <v>587</v>
      </c>
      <c r="E16" s="38" t="s">
        <v>668</v>
      </c>
      <c r="F16" s="38" t="s">
        <v>2926</v>
      </c>
      <c r="G16" s="38" t="s">
        <v>4989</v>
      </c>
      <c r="H16" s="38" t="s">
        <v>1417</v>
      </c>
      <c r="I16" s="505">
        <f t="shared" si="0"/>
        <v>1.2410256410256411</v>
      </c>
      <c r="J16" s="666">
        <v>24.2</v>
      </c>
      <c r="K16" s="666">
        <v>19.5</v>
      </c>
      <c r="L16" s="505">
        <f t="shared" si="1"/>
        <v>471.9</v>
      </c>
      <c r="M16" s="706">
        <v>4.7</v>
      </c>
      <c r="N16" s="647">
        <v>1530</v>
      </c>
      <c r="O16" s="647">
        <v>1600</v>
      </c>
      <c r="P16" s="647">
        <v>1600</v>
      </c>
      <c r="Q16" s="647">
        <v>1510</v>
      </c>
      <c r="R16" s="38">
        <v>2000</v>
      </c>
      <c r="S16" s="38">
        <v>1880</v>
      </c>
      <c r="T16" s="38">
        <v>1880</v>
      </c>
      <c r="U16" s="647">
        <v>2600</v>
      </c>
      <c r="V16" s="647" t="s">
        <v>5310</v>
      </c>
      <c r="W16" s="647"/>
      <c r="X16" s="647"/>
      <c r="Y16" s="12"/>
      <c r="Z16" s="12"/>
      <c r="AA16" s="12"/>
      <c r="AB16" s="12"/>
      <c r="AC16" s="12"/>
      <c r="AD16" s="12"/>
      <c r="AE16" s="12"/>
      <c r="AF16" s="12"/>
      <c r="AG16" s="176"/>
      <c r="AH16" s="176"/>
      <c r="AI16" s="176"/>
      <c r="AJ16" s="176"/>
      <c r="AK16" s="176"/>
      <c r="AL16" s="176"/>
    </row>
    <row r="17" spans="1:38" s="119" customFormat="1" ht="21.9" customHeight="1">
      <c r="A17" s="84" t="s">
        <v>2156</v>
      </c>
      <c r="B17" s="38" t="s">
        <v>1453</v>
      </c>
      <c r="C17" s="38" t="s">
        <v>3606</v>
      </c>
      <c r="D17" s="38" t="s">
        <v>587</v>
      </c>
      <c r="E17" s="38" t="s">
        <v>668</v>
      </c>
      <c r="F17" s="38" t="s">
        <v>2926</v>
      </c>
      <c r="G17" s="38" t="s">
        <v>1972</v>
      </c>
      <c r="H17" s="38" t="s">
        <v>3062</v>
      </c>
      <c r="I17" s="505">
        <f t="shared" si="0"/>
        <v>1.2512820512820513</v>
      </c>
      <c r="J17" s="666">
        <v>24.4</v>
      </c>
      <c r="K17" s="666">
        <v>19.5</v>
      </c>
      <c r="L17" s="505">
        <f t="shared" si="1"/>
        <v>475.79999999999995</v>
      </c>
      <c r="M17" s="706">
        <v>4.8</v>
      </c>
      <c r="N17" s="647"/>
      <c r="O17" s="647"/>
      <c r="P17" s="647">
        <v>1600</v>
      </c>
      <c r="Q17" s="647">
        <v>1510</v>
      </c>
      <c r="R17" s="38">
        <v>2000</v>
      </c>
      <c r="S17" s="38">
        <v>1880</v>
      </c>
      <c r="T17" s="38">
        <v>1880</v>
      </c>
      <c r="U17" s="647"/>
      <c r="V17" s="647"/>
      <c r="W17" s="647"/>
      <c r="X17" s="647"/>
      <c r="Y17" s="12"/>
      <c r="Z17" s="12"/>
      <c r="AA17" s="12"/>
      <c r="AB17" s="12"/>
      <c r="AC17" s="12"/>
      <c r="AD17" s="12"/>
      <c r="AE17" s="12"/>
      <c r="AF17" s="12"/>
      <c r="AG17" s="176"/>
      <c r="AH17" s="176"/>
      <c r="AI17" s="176"/>
      <c r="AJ17" s="176"/>
      <c r="AK17" s="176"/>
      <c r="AL17" s="176"/>
    </row>
    <row r="18" spans="1:38" s="119" customFormat="1" ht="21.9" customHeight="1">
      <c r="A18" s="84" t="s">
        <v>4581</v>
      </c>
      <c r="B18" s="38" t="s">
        <v>166</v>
      </c>
      <c r="C18" s="38" t="s">
        <v>4575</v>
      </c>
      <c r="D18" s="38" t="s">
        <v>4576</v>
      </c>
      <c r="E18" s="38" t="s">
        <v>4577</v>
      </c>
      <c r="F18" s="38" t="s">
        <v>4578</v>
      </c>
      <c r="G18" s="38" t="s">
        <v>4579</v>
      </c>
      <c r="H18" s="38" t="s">
        <v>4580</v>
      </c>
      <c r="I18" s="516">
        <f t="shared" si="0"/>
        <v>0.34875</v>
      </c>
      <c r="J18" s="666">
        <v>27.9</v>
      </c>
      <c r="K18" s="666">
        <v>80</v>
      </c>
      <c r="L18" s="505">
        <f t="shared" si="1"/>
        <v>2232</v>
      </c>
      <c r="M18" s="706">
        <v>11.8</v>
      </c>
      <c r="N18" s="707"/>
      <c r="O18" s="707"/>
      <c r="P18" s="647">
        <v>5400</v>
      </c>
      <c r="Q18" s="647">
        <v>5100</v>
      </c>
      <c r="R18" s="647">
        <v>6500</v>
      </c>
      <c r="S18" s="647">
        <v>6160</v>
      </c>
      <c r="T18" s="647">
        <v>6160</v>
      </c>
      <c r="U18" s="647"/>
      <c r="V18" s="647"/>
      <c r="W18" s="647"/>
      <c r="X18" s="647"/>
      <c r="Y18" s="12"/>
      <c r="Z18" s="12"/>
      <c r="AA18" s="12"/>
      <c r="AB18" s="12"/>
      <c r="AC18" s="12"/>
      <c r="AD18" s="12"/>
      <c r="AE18" s="12"/>
      <c r="AF18" s="12"/>
      <c r="AG18" s="176"/>
      <c r="AH18" s="176"/>
      <c r="AI18" s="176"/>
      <c r="AJ18" s="176"/>
      <c r="AK18" s="176"/>
      <c r="AL18" s="176"/>
    </row>
    <row r="19" spans="1:38" s="119" customFormat="1" ht="21.9" customHeight="1">
      <c r="A19" s="84" t="s">
        <v>5311</v>
      </c>
      <c r="B19" s="5" t="s">
        <v>1392</v>
      </c>
      <c r="C19" s="5" t="s">
        <v>1452</v>
      </c>
      <c r="D19" s="5" t="s">
        <v>1218</v>
      </c>
      <c r="E19" s="5" t="s">
        <v>5312</v>
      </c>
      <c r="F19" s="5" t="s">
        <v>4713</v>
      </c>
      <c r="G19" s="5" t="s">
        <v>4885</v>
      </c>
      <c r="H19" s="5" t="s">
        <v>1416</v>
      </c>
      <c r="I19" s="476">
        <f t="shared" si="0"/>
        <v>0.39008894536213468</v>
      </c>
      <c r="J19" s="219">
        <v>30.7</v>
      </c>
      <c r="K19" s="219">
        <v>78.7</v>
      </c>
      <c r="L19" s="48">
        <f t="shared" si="1"/>
        <v>2416.09</v>
      </c>
      <c r="M19" s="49">
        <v>15.4</v>
      </c>
      <c r="N19" s="44">
        <v>4800</v>
      </c>
      <c r="O19" s="44">
        <v>4800</v>
      </c>
      <c r="P19" s="44">
        <v>5000</v>
      </c>
      <c r="Q19" s="44">
        <v>4720</v>
      </c>
      <c r="R19" s="44">
        <v>6100</v>
      </c>
      <c r="S19" s="44">
        <v>5770</v>
      </c>
      <c r="T19" s="44">
        <v>5770</v>
      </c>
      <c r="U19" s="44">
        <v>3500</v>
      </c>
      <c r="V19" s="44"/>
      <c r="W19" s="44"/>
      <c r="X19" s="44"/>
      <c r="Y19" s="12"/>
      <c r="Z19" s="12"/>
      <c r="AA19" s="12"/>
      <c r="AB19" s="12"/>
      <c r="AC19" s="12"/>
      <c r="AD19" s="12"/>
      <c r="AE19" s="12"/>
      <c r="AF19" s="12"/>
      <c r="AG19" s="176"/>
      <c r="AH19" s="176"/>
      <c r="AI19" s="176"/>
      <c r="AJ19" s="176"/>
      <c r="AK19" s="176"/>
      <c r="AL19" s="176"/>
    </row>
    <row r="20" spans="1:38" s="176" customFormat="1" ht="21.9" customHeight="1">
      <c r="A20" s="6"/>
      <c r="B20" s="6"/>
      <c r="C20" s="6"/>
      <c r="D20" s="6"/>
      <c r="E20" s="6"/>
      <c r="F20" s="6"/>
      <c r="G20" s="6"/>
      <c r="H20" s="6"/>
      <c r="I20" s="558"/>
      <c r="J20" s="558"/>
      <c r="K20" s="558"/>
      <c r="L20" s="558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</row>
    <row r="21" spans="1:38" ht="21.9" customHeight="1">
      <c r="A21" s="6"/>
      <c r="B21" s="6"/>
      <c r="C21" s="6"/>
      <c r="D21" s="6"/>
      <c r="E21" s="6"/>
      <c r="F21" s="6"/>
      <c r="G21" s="6"/>
      <c r="H21" s="6"/>
      <c r="I21" s="558"/>
      <c r="J21" s="558"/>
      <c r="K21" s="558"/>
      <c r="L21" s="558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</row>
    <row r="22" spans="1:38" ht="21.9" customHeight="1">
      <c r="A22" s="6"/>
      <c r="B22" s="6"/>
      <c r="C22" s="6"/>
      <c r="D22" s="6"/>
      <c r="E22" s="6"/>
      <c r="F22" s="6"/>
      <c r="G22" s="6"/>
      <c r="H22" s="6"/>
      <c r="I22" s="558"/>
      <c r="J22" s="558"/>
      <c r="K22" s="558"/>
      <c r="L22" s="558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</row>
    <row r="23" spans="1:38" ht="21.9" customHeight="1">
      <c r="A23" s="6"/>
      <c r="B23" s="6"/>
      <c r="C23" s="6"/>
      <c r="D23" s="6"/>
      <c r="E23" s="6"/>
      <c r="F23" s="6"/>
      <c r="G23" s="6"/>
      <c r="H23" s="6"/>
      <c r="I23" s="558"/>
      <c r="J23" s="558"/>
      <c r="K23" s="558"/>
      <c r="L23" s="558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</row>
    <row r="24" spans="1:38" ht="21.9" customHeight="1">
      <c r="A24" s="6"/>
      <c r="B24" s="6"/>
      <c r="C24" s="6"/>
      <c r="D24" s="6"/>
      <c r="E24" s="6"/>
      <c r="F24" s="6"/>
      <c r="G24" s="6"/>
      <c r="H24" s="6"/>
      <c r="I24" s="558"/>
      <c r="J24" s="558"/>
      <c r="K24" s="558"/>
      <c r="L24" s="558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</row>
    <row r="25" spans="1:38" ht="21.9" customHeight="1">
      <c r="A25" s="6"/>
      <c r="B25" s="6"/>
      <c r="C25" s="6"/>
      <c r="D25" s="6"/>
      <c r="E25" s="6"/>
      <c r="F25" s="6"/>
      <c r="G25" s="6"/>
      <c r="H25" s="6"/>
      <c r="I25" s="558"/>
      <c r="J25" s="558"/>
      <c r="K25" s="558"/>
      <c r="L25" s="558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</row>
    <row r="26" spans="1:38" ht="21.9" customHeight="1">
      <c r="A26" s="6"/>
      <c r="B26" s="6"/>
      <c r="C26" s="6"/>
      <c r="D26" s="6"/>
      <c r="E26" s="6"/>
      <c r="F26" s="6"/>
      <c r="G26" s="6"/>
      <c r="H26" s="6"/>
      <c r="I26" s="558"/>
      <c r="J26" s="558"/>
      <c r="K26" s="558"/>
      <c r="L26" s="558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38" ht="21.9" customHeight="1">
      <c r="A27" s="6"/>
      <c r="B27" s="6"/>
      <c r="C27" s="6"/>
      <c r="D27" s="6"/>
      <c r="E27" s="6"/>
      <c r="F27" s="6"/>
      <c r="G27" s="6"/>
      <c r="H27" s="6"/>
      <c r="I27" s="558"/>
      <c r="J27" s="558"/>
      <c r="K27" s="558"/>
      <c r="L27" s="558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</row>
    <row r="28" spans="1:38" ht="21.9" customHeight="1">
      <c r="A28" s="6"/>
      <c r="B28" s="6"/>
      <c r="C28" s="6"/>
      <c r="D28" s="6"/>
      <c r="E28" s="6"/>
      <c r="F28" s="6"/>
      <c r="G28" s="6"/>
      <c r="H28" s="6"/>
      <c r="I28" s="558"/>
      <c r="J28" s="558"/>
      <c r="K28" s="558"/>
      <c r="L28" s="558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</row>
    <row r="29" spans="1:38" ht="21.9" customHeight="1">
      <c r="A29" s="6"/>
      <c r="B29" s="6"/>
      <c r="C29" s="6"/>
      <c r="D29" s="6"/>
      <c r="E29" s="6"/>
      <c r="F29" s="6"/>
      <c r="G29" s="6"/>
      <c r="H29" s="6"/>
      <c r="I29" s="558"/>
      <c r="J29" s="558"/>
      <c r="K29" s="558"/>
      <c r="L29" s="558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</row>
    <row r="30" spans="1:38" ht="21.9" customHeight="1">
      <c r="A30" s="6"/>
      <c r="B30" s="6"/>
      <c r="C30" s="6"/>
      <c r="D30" s="6"/>
      <c r="E30" s="6"/>
      <c r="F30" s="6"/>
      <c r="G30" s="6"/>
      <c r="H30" s="6"/>
      <c r="I30" s="558"/>
      <c r="J30" s="558"/>
      <c r="K30" s="558"/>
      <c r="L30" s="558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</row>
    <row r="31" spans="1:38" ht="21.9" customHeight="1">
      <c r="A31" s="6"/>
      <c r="B31" s="6"/>
      <c r="C31" s="6"/>
      <c r="D31" s="6"/>
      <c r="E31" s="6"/>
      <c r="F31" s="6"/>
      <c r="G31" s="6"/>
      <c r="H31" s="6"/>
      <c r="I31" s="558"/>
      <c r="J31" s="558"/>
      <c r="K31" s="558"/>
      <c r="L31" s="558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</row>
    <row r="32" spans="1:38" ht="21.9" customHeight="1">
      <c r="A32" s="6"/>
      <c r="B32" s="6"/>
      <c r="C32" s="6"/>
      <c r="D32" s="6"/>
      <c r="E32" s="6"/>
      <c r="F32" s="6"/>
      <c r="G32" s="6"/>
      <c r="H32" s="6"/>
      <c r="I32" s="558"/>
      <c r="J32" s="558"/>
      <c r="K32" s="558"/>
      <c r="L32" s="558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</row>
    <row r="33" spans="1:24" ht="21.9" customHeight="1">
      <c r="A33" s="6"/>
      <c r="B33" s="6"/>
      <c r="C33" s="6"/>
      <c r="D33" s="6"/>
      <c r="E33" s="6"/>
      <c r="F33" s="6"/>
      <c r="G33" s="6"/>
      <c r="H33" s="6"/>
      <c r="I33" s="558"/>
      <c r="J33" s="558"/>
      <c r="K33" s="558"/>
      <c r="L33" s="558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</row>
    <row r="34" spans="1:24" ht="21.9" customHeight="1">
      <c r="A34" s="6"/>
      <c r="B34" s="6"/>
      <c r="C34" s="6"/>
      <c r="D34" s="6"/>
      <c r="E34" s="6"/>
      <c r="F34" s="6"/>
      <c r="G34" s="6"/>
      <c r="H34" s="6"/>
      <c r="I34" s="558"/>
      <c r="J34" s="558"/>
      <c r="K34" s="558"/>
      <c r="L34" s="558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</row>
    <row r="35" spans="1:24" ht="21.9" customHeight="1">
      <c r="A35" s="6"/>
      <c r="B35" s="6"/>
      <c r="C35" s="6"/>
      <c r="D35" s="6"/>
      <c r="E35" s="6"/>
      <c r="F35" s="6"/>
      <c r="G35" s="6"/>
      <c r="H35" s="6"/>
      <c r="I35" s="558"/>
      <c r="J35" s="558"/>
      <c r="K35" s="558"/>
      <c r="L35" s="558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</row>
    <row r="36" spans="1:24" ht="21.9" customHeight="1">
      <c r="A36" s="6"/>
      <c r="B36" s="6"/>
      <c r="C36" s="6"/>
      <c r="D36" s="6"/>
      <c r="E36" s="6"/>
      <c r="F36" s="6"/>
      <c r="G36" s="6"/>
      <c r="H36" s="6"/>
      <c r="I36" s="558"/>
      <c r="J36" s="558"/>
      <c r="K36" s="558"/>
      <c r="L36" s="558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</row>
    <row r="37" spans="1:24" ht="21.9" customHeight="1">
      <c r="A37" s="6"/>
      <c r="B37" s="6"/>
      <c r="C37" s="6"/>
      <c r="D37" s="6"/>
      <c r="E37" s="6"/>
      <c r="F37" s="6"/>
      <c r="G37" s="6"/>
      <c r="H37" s="6"/>
      <c r="I37" s="558"/>
      <c r="J37" s="558"/>
      <c r="K37" s="558"/>
      <c r="L37" s="558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</row>
    <row r="38" spans="1:24" ht="21.9" customHeight="1">
      <c r="A38" s="6"/>
      <c r="B38" s="6"/>
      <c r="C38" s="6"/>
      <c r="D38" s="6"/>
      <c r="E38" s="6"/>
      <c r="F38" s="6"/>
      <c r="G38" s="6"/>
      <c r="H38" s="6"/>
      <c r="I38" s="558"/>
      <c r="J38" s="558"/>
      <c r="K38" s="558"/>
      <c r="L38" s="558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</row>
    <row r="39" spans="1:24" ht="21.9" customHeight="1">
      <c r="A39" s="6"/>
      <c r="B39" s="6"/>
      <c r="C39" s="6"/>
      <c r="D39" s="6"/>
      <c r="E39" s="6"/>
      <c r="F39" s="6"/>
      <c r="G39" s="6"/>
      <c r="H39" s="6"/>
      <c r="I39" s="558"/>
      <c r="J39" s="558"/>
      <c r="K39" s="558"/>
      <c r="L39" s="558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</row>
    <row r="40" spans="1:24" ht="21.9" customHeight="1">
      <c r="A40" s="6"/>
      <c r="B40" s="6"/>
      <c r="C40" s="6"/>
      <c r="D40" s="6"/>
      <c r="E40" s="6"/>
      <c r="F40" s="6"/>
      <c r="G40" s="6"/>
      <c r="H40" s="6"/>
      <c r="I40" s="558"/>
      <c r="J40" s="558"/>
      <c r="K40" s="558"/>
      <c r="L40" s="558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</row>
    <row r="41" spans="1:24" ht="21.9" customHeight="1">
      <c r="A41" s="6"/>
      <c r="B41" s="6"/>
      <c r="C41" s="6"/>
      <c r="D41" s="6"/>
      <c r="E41" s="6"/>
      <c r="F41" s="6"/>
      <c r="G41" s="6"/>
      <c r="H41" s="6"/>
      <c r="I41" s="558"/>
      <c r="J41" s="558"/>
      <c r="K41" s="558"/>
      <c r="L41" s="558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</row>
    <row r="42" spans="1:24" ht="21.9" customHeight="1">
      <c r="A42" s="6"/>
      <c r="B42" s="6"/>
      <c r="C42" s="6"/>
      <c r="D42" s="6"/>
      <c r="E42" s="6"/>
      <c r="F42" s="6"/>
      <c r="G42" s="6"/>
      <c r="H42" s="6"/>
      <c r="I42" s="558"/>
      <c r="J42" s="558"/>
      <c r="K42" s="558"/>
      <c r="L42" s="558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</row>
    <row r="43" spans="1:24" ht="21.9" customHeight="1">
      <c r="A43" s="6"/>
      <c r="B43" s="6"/>
      <c r="C43" s="6"/>
      <c r="D43" s="6"/>
      <c r="E43" s="6"/>
      <c r="F43" s="6"/>
      <c r="G43" s="6"/>
      <c r="H43" s="6"/>
      <c r="I43" s="558"/>
      <c r="J43" s="558"/>
      <c r="K43" s="558"/>
      <c r="L43" s="558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</row>
    <row r="44" spans="1:24" ht="21.9" customHeight="1">
      <c r="A44" s="6"/>
      <c r="B44" s="6"/>
      <c r="C44" s="6"/>
      <c r="D44" s="6"/>
      <c r="E44" s="6"/>
      <c r="F44" s="6"/>
      <c r="G44" s="6"/>
      <c r="H44" s="6"/>
      <c r="I44" s="558"/>
      <c r="J44" s="558"/>
      <c r="K44" s="558"/>
      <c r="L44" s="558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</row>
    <row r="45" spans="1:24" ht="21.9" customHeight="1">
      <c r="A45" s="6"/>
      <c r="B45" s="6"/>
      <c r="C45" s="6"/>
      <c r="D45" s="6"/>
      <c r="E45" s="6"/>
      <c r="F45" s="6"/>
      <c r="G45" s="6"/>
      <c r="H45" s="6"/>
      <c r="I45" s="558"/>
      <c r="J45" s="558"/>
      <c r="K45" s="558"/>
      <c r="L45" s="558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</row>
    <row r="46" spans="1:24" ht="21.9" customHeight="1">
      <c r="A46" s="6"/>
      <c r="B46" s="6"/>
      <c r="C46" s="6"/>
      <c r="D46" s="6"/>
      <c r="E46" s="6"/>
      <c r="F46" s="6"/>
      <c r="G46" s="6"/>
      <c r="H46" s="6"/>
      <c r="I46" s="558"/>
      <c r="J46" s="558"/>
      <c r="K46" s="558"/>
      <c r="L46" s="558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</row>
    <row r="47" spans="1:24" ht="21.9" customHeight="1">
      <c r="A47" s="6"/>
      <c r="B47" s="6"/>
      <c r="C47" s="6"/>
      <c r="D47" s="6"/>
      <c r="E47" s="6"/>
      <c r="F47" s="6"/>
      <c r="G47" s="6"/>
      <c r="H47" s="6"/>
      <c r="I47" s="558"/>
      <c r="J47" s="558"/>
      <c r="K47" s="558"/>
      <c r="L47" s="558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</row>
    <row r="48" spans="1:24" ht="21.9" customHeight="1">
      <c r="A48" s="6"/>
      <c r="B48" s="6"/>
      <c r="C48" s="6"/>
      <c r="D48" s="6"/>
      <c r="E48" s="6"/>
      <c r="F48" s="6"/>
      <c r="G48" s="6"/>
      <c r="H48" s="6"/>
      <c r="I48" s="558"/>
      <c r="J48" s="558"/>
      <c r="K48" s="558"/>
      <c r="L48" s="558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</row>
    <row r="49" spans="1:24" ht="21.9" customHeight="1">
      <c r="A49" s="6"/>
      <c r="B49" s="6"/>
      <c r="C49" s="6"/>
      <c r="D49" s="6"/>
      <c r="E49" s="6"/>
      <c r="F49" s="6"/>
      <c r="G49" s="6"/>
      <c r="H49" s="6"/>
      <c r="I49" s="558"/>
      <c r="J49" s="558"/>
      <c r="K49" s="558"/>
      <c r="L49" s="558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</row>
    <row r="50" spans="1:24" ht="21.9" customHeight="1">
      <c r="A50" s="6"/>
      <c r="B50" s="6"/>
      <c r="C50" s="6"/>
      <c r="D50" s="6"/>
      <c r="E50" s="6"/>
      <c r="F50" s="6"/>
      <c r="G50" s="6"/>
      <c r="H50" s="6"/>
      <c r="I50" s="558"/>
      <c r="J50" s="558"/>
      <c r="K50" s="558"/>
      <c r="L50" s="558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</row>
    <row r="51" spans="1:24" ht="21.9" customHeight="1">
      <c r="A51" s="6"/>
      <c r="B51" s="6"/>
      <c r="C51" s="6"/>
      <c r="D51" s="6"/>
      <c r="E51" s="6"/>
      <c r="F51" s="6"/>
      <c r="G51" s="6"/>
      <c r="H51" s="6"/>
      <c r="I51" s="558"/>
      <c r="J51" s="558"/>
      <c r="K51" s="558"/>
      <c r="L51" s="558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</row>
    <row r="52" spans="1:24" ht="21.9" customHeight="1">
      <c r="A52" s="6"/>
      <c r="B52" s="6"/>
      <c r="C52" s="6"/>
      <c r="D52" s="6"/>
      <c r="E52" s="6"/>
      <c r="F52" s="6"/>
      <c r="G52" s="6"/>
      <c r="H52" s="6"/>
      <c r="I52" s="558"/>
      <c r="J52" s="558"/>
      <c r="K52" s="558"/>
      <c r="L52" s="558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</row>
    <row r="53" spans="1:24" ht="21.9" customHeight="1">
      <c r="A53" s="6"/>
      <c r="B53" s="6"/>
      <c r="C53" s="6"/>
      <c r="D53" s="6"/>
      <c r="E53" s="6"/>
      <c r="F53" s="6"/>
      <c r="G53" s="6"/>
      <c r="H53" s="6"/>
      <c r="I53" s="558"/>
      <c r="J53" s="558"/>
      <c r="K53" s="558"/>
      <c r="L53" s="558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</row>
    <row r="54" spans="1:24" ht="21.9" customHeight="1">
      <c r="A54" s="6"/>
      <c r="B54" s="6"/>
      <c r="C54" s="6"/>
      <c r="D54" s="6"/>
      <c r="E54" s="6"/>
      <c r="F54" s="6"/>
      <c r="G54" s="6"/>
      <c r="H54" s="6"/>
      <c r="I54" s="558"/>
      <c r="J54" s="558"/>
      <c r="K54" s="558"/>
      <c r="L54" s="558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</row>
    <row r="55" spans="1:24" ht="21.9" customHeight="1">
      <c r="A55" s="6"/>
      <c r="B55" s="6"/>
      <c r="C55" s="6"/>
      <c r="D55" s="6"/>
      <c r="E55" s="6"/>
      <c r="F55" s="6"/>
      <c r="G55" s="6"/>
      <c r="H55" s="6"/>
      <c r="I55" s="558"/>
      <c r="J55" s="558"/>
      <c r="K55" s="558"/>
      <c r="L55" s="558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</row>
    <row r="56" spans="1:24" ht="21.9" customHeight="1">
      <c r="A56" s="6"/>
      <c r="B56" s="6"/>
      <c r="C56" s="6"/>
      <c r="D56" s="6"/>
      <c r="E56" s="6"/>
      <c r="F56" s="6"/>
      <c r="G56" s="6"/>
      <c r="H56" s="6"/>
      <c r="I56" s="558"/>
      <c r="J56" s="558"/>
      <c r="K56" s="558"/>
      <c r="L56" s="558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</row>
    <row r="57" spans="1:24" ht="21.9" customHeight="1">
      <c r="A57" s="6"/>
      <c r="B57" s="6"/>
      <c r="C57" s="6"/>
      <c r="D57" s="6"/>
      <c r="E57" s="6"/>
      <c r="F57" s="6"/>
      <c r="G57" s="6"/>
      <c r="H57" s="6"/>
      <c r="I57" s="558"/>
      <c r="J57" s="558"/>
      <c r="K57" s="558"/>
      <c r="L57" s="558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</row>
    <row r="58" spans="1:24" ht="21.9" customHeight="1">
      <c r="A58" s="6"/>
      <c r="B58" s="6"/>
      <c r="C58" s="6"/>
      <c r="D58" s="6"/>
      <c r="E58" s="6"/>
      <c r="F58" s="6"/>
      <c r="G58" s="6"/>
      <c r="H58" s="6"/>
      <c r="I58" s="558"/>
      <c r="J58" s="558"/>
      <c r="K58" s="558"/>
      <c r="L58" s="558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</row>
    <row r="59" spans="1:24" ht="21.9" customHeight="1">
      <c r="A59" s="6"/>
      <c r="B59" s="6"/>
      <c r="C59" s="6"/>
      <c r="D59" s="6"/>
      <c r="E59" s="6"/>
      <c r="F59" s="6"/>
      <c r="G59" s="6"/>
      <c r="H59" s="6"/>
      <c r="I59" s="558"/>
      <c r="J59" s="558"/>
      <c r="K59" s="558"/>
      <c r="L59" s="558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</row>
    <row r="60" spans="1:24" ht="21.9" customHeight="1">
      <c r="A60" s="6"/>
      <c r="B60" s="6"/>
      <c r="C60" s="6"/>
      <c r="D60" s="6"/>
      <c r="E60" s="6"/>
      <c r="F60" s="6"/>
      <c r="G60" s="6"/>
      <c r="H60" s="6"/>
      <c r="I60" s="558"/>
      <c r="J60" s="558"/>
      <c r="K60" s="558"/>
      <c r="L60" s="558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</row>
    <row r="61" spans="1:24" ht="21.9" customHeight="1">
      <c r="A61" s="6"/>
      <c r="B61" s="6"/>
      <c r="C61" s="6"/>
      <c r="D61" s="6"/>
      <c r="E61" s="6"/>
      <c r="F61" s="6"/>
      <c r="G61" s="6"/>
      <c r="H61" s="6"/>
      <c r="I61" s="558"/>
      <c r="J61" s="558"/>
      <c r="K61" s="558"/>
      <c r="L61" s="558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</row>
    <row r="62" spans="1:24" ht="21.9" customHeight="1">
      <c r="A62" s="6"/>
      <c r="B62" s="6"/>
      <c r="C62" s="6"/>
      <c r="D62" s="6"/>
      <c r="E62" s="6"/>
      <c r="F62" s="6"/>
      <c r="G62" s="6"/>
      <c r="H62" s="6"/>
      <c r="I62" s="558"/>
      <c r="J62" s="558"/>
      <c r="K62" s="558"/>
      <c r="L62" s="558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</row>
    <row r="63" spans="1:24" ht="21.9" customHeight="1">
      <c r="A63" s="6"/>
      <c r="B63" s="6"/>
      <c r="C63" s="6"/>
      <c r="D63" s="6"/>
      <c r="E63" s="6"/>
      <c r="F63" s="6"/>
      <c r="G63" s="6"/>
      <c r="H63" s="6"/>
      <c r="I63" s="558"/>
      <c r="J63" s="558"/>
      <c r="K63" s="558"/>
      <c r="L63" s="558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</row>
    <row r="64" spans="1:24" ht="21.9" customHeight="1">
      <c r="A64" s="6"/>
      <c r="B64" s="6"/>
      <c r="C64" s="6"/>
      <c r="D64" s="6"/>
      <c r="E64" s="6"/>
      <c r="F64" s="6"/>
      <c r="G64" s="6"/>
      <c r="H64" s="6"/>
      <c r="I64" s="558"/>
      <c r="J64" s="558"/>
      <c r="K64" s="558"/>
      <c r="L64" s="558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</row>
    <row r="65" spans="1:12" s="12" customFormat="1" ht="21.9" customHeight="1">
      <c r="A65" s="6"/>
      <c r="B65" s="6"/>
      <c r="C65" s="6"/>
      <c r="D65" s="6"/>
      <c r="E65" s="6"/>
      <c r="F65" s="6"/>
      <c r="G65" s="6"/>
      <c r="H65" s="6"/>
      <c r="I65" s="558"/>
      <c r="J65" s="558"/>
      <c r="K65" s="558"/>
      <c r="L65" s="558"/>
    </row>
    <row r="66" spans="1:12" s="12" customFormat="1" ht="21.9" customHeight="1">
      <c r="A66" s="6"/>
      <c r="B66" s="6"/>
      <c r="C66" s="6"/>
      <c r="D66" s="6"/>
      <c r="E66" s="6"/>
      <c r="F66" s="6"/>
      <c r="G66" s="6"/>
      <c r="H66" s="6"/>
      <c r="I66" s="558"/>
      <c r="J66" s="558"/>
      <c r="K66" s="558"/>
      <c r="L66" s="558"/>
    </row>
    <row r="67" spans="1:12" s="12" customFormat="1" ht="21.9" customHeight="1">
      <c r="A67" s="6"/>
      <c r="B67" s="6"/>
      <c r="C67" s="6"/>
      <c r="D67" s="6"/>
      <c r="E67" s="6"/>
      <c r="F67" s="6"/>
      <c r="G67" s="6"/>
      <c r="H67" s="6"/>
      <c r="I67" s="558"/>
      <c r="J67" s="558"/>
      <c r="K67" s="558"/>
      <c r="L67" s="558"/>
    </row>
    <row r="68" spans="1:12" s="12" customFormat="1" ht="21.9" customHeight="1">
      <c r="A68" s="6"/>
      <c r="B68" s="6"/>
      <c r="C68" s="6"/>
      <c r="D68" s="6"/>
      <c r="E68" s="6"/>
      <c r="F68" s="6"/>
      <c r="G68" s="6"/>
      <c r="H68" s="6"/>
      <c r="I68" s="558"/>
      <c r="J68" s="558"/>
      <c r="K68" s="558"/>
      <c r="L68" s="558"/>
    </row>
    <row r="69" spans="1:12" s="12" customFormat="1" ht="21.9" customHeight="1">
      <c r="A69" s="6"/>
      <c r="B69" s="6"/>
      <c r="C69" s="6"/>
      <c r="D69" s="6"/>
      <c r="E69" s="6"/>
      <c r="F69" s="6"/>
      <c r="G69" s="6"/>
      <c r="H69" s="6"/>
      <c r="I69" s="558"/>
      <c r="J69" s="558"/>
      <c r="K69" s="558"/>
      <c r="L69" s="558"/>
    </row>
    <row r="70" spans="1:12" s="12" customFormat="1" ht="21.9" customHeight="1">
      <c r="A70" s="6"/>
      <c r="B70" s="6"/>
      <c r="C70" s="6"/>
      <c r="D70" s="6"/>
      <c r="E70" s="6"/>
      <c r="F70" s="6"/>
      <c r="G70" s="6"/>
      <c r="H70" s="6"/>
      <c r="I70" s="558"/>
      <c r="J70" s="558"/>
      <c r="K70" s="558"/>
      <c r="L70" s="558"/>
    </row>
    <row r="71" spans="1:12" s="12" customFormat="1" ht="21.9" customHeight="1">
      <c r="A71" s="6"/>
      <c r="B71" s="6"/>
      <c r="C71" s="6"/>
      <c r="D71" s="6"/>
      <c r="E71" s="6"/>
      <c r="F71" s="6"/>
      <c r="G71" s="6"/>
      <c r="H71" s="6"/>
      <c r="I71" s="558"/>
      <c r="J71" s="558"/>
      <c r="K71" s="558"/>
      <c r="L71" s="558"/>
    </row>
    <row r="72" spans="1:12" s="12" customFormat="1" ht="21.9" customHeight="1">
      <c r="A72" s="6"/>
      <c r="B72" s="6"/>
      <c r="C72" s="6"/>
      <c r="D72" s="6"/>
      <c r="E72" s="6"/>
      <c r="F72" s="6"/>
      <c r="G72" s="6"/>
      <c r="H72" s="6"/>
      <c r="I72" s="558"/>
      <c r="J72" s="558"/>
      <c r="K72" s="558"/>
      <c r="L72" s="558"/>
    </row>
    <row r="73" spans="1:12" s="12" customFormat="1" ht="21.9" customHeight="1">
      <c r="A73" s="6"/>
      <c r="B73" s="6"/>
      <c r="C73" s="6"/>
      <c r="D73" s="6"/>
      <c r="E73" s="6"/>
      <c r="F73" s="6"/>
      <c r="G73" s="6"/>
      <c r="H73" s="6"/>
      <c r="I73" s="558"/>
      <c r="J73" s="558"/>
      <c r="K73" s="558"/>
      <c r="L73" s="558"/>
    </row>
    <row r="74" spans="1:12" s="12" customFormat="1" ht="21.9" customHeight="1">
      <c r="A74" s="6"/>
      <c r="B74" s="6"/>
      <c r="C74" s="6"/>
      <c r="D74" s="6"/>
      <c r="E74" s="6"/>
      <c r="F74" s="6"/>
      <c r="G74" s="6"/>
      <c r="H74" s="6"/>
      <c r="I74" s="558"/>
      <c r="J74" s="558"/>
      <c r="K74" s="558"/>
      <c r="L74" s="558"/>
    </row>
    <row r="75" spans="1:12" s="12" customFormat="1" ht="21.9" customHeight="1">
      <c r="A75" s="6"/>
      <c r="B75" s="6"/>
      <c r="C75" s="6"/>
      <c r="D75" s="6"/>
      <c r="E75" s="6"/>
      <c r="F75" s="6"/>
      <c r="G75" s="6"/>
      <c r="H75" s="6"/>
      <c r="I75" s="558"/>
      <c r="J75" s="558"/>
      <c r="K75" s="558"/>
      <c r="L75" s="558"/>
    </row>
    <row r="76" spans="1:12" s="12" customFormat="1" ht="21.9" customHeight="1">
      <c r="A76" s="6"/>
      <c r="B76" s="6"/>
      <c r="C76" s="6"/>
      <c r="D76" s="6"/>
      <c r="E76" s="6"/>
      <c r="F76" s="6"/>
      <c r="G76" s="6"/>
      <c r="H76" s="6"/>
      <c r="I76" s="558"/>
      <c r="J76" s="558"/>
      <c r="K76" s="558"/>
      <c r="L76" s="558"/>
    </row>
    <row r="77" spans="1:12" s="12" customFormat="1" ht="21.9" customHeight="1">
      <c r="A77" s="6"/>
      <c r="B77" s="6"/>
      <c r="C77" s="6"/>
      <c r="D77" s="6"/>
      <c r="E77" s="6"/>
      <c r="F77" s="6"/>
      <c r="G77" s="6"/>
      <c r="H77" s="6"/>
      <c r="I77" s="558"/>
      <c r="J77" s="558"/>
      <c r="K77" s="558"/>
      <c r="L77" s="558"/>
    </row>
    <row r="78" spans="1:12" s="12" customFormat="1" ht="21.9" customHeight="1">
      <c r="A78" s="6"/>
      <c r="B78" s="6"/>
      <c r="C78" s="6"/>
      <c r="D78" s="6"/>
      <c r="E78" s="6"/>
      <c r="F78" s="6"/>
      <c r="G78" s="6"/>
      <c r="H78" s="6"/>
      <c r="I78" s="558"/>
      <c r="J78" s="558"/>
      <c r="K78" s="558"/>
      <c r="L78" s="558"/>
    </row>
    <row r="79" spans="1:12" s="12" customFormat="1" ht="21.9" customHeight="1">
      <c r="A79" s="6"/>
      <c r="B79" s="6"/>
      <c r="C79" s="6"/>
      <c r="D79" s="6"/>
      <c r="E79" s="6"/>
      <c r="F79" s="6"/>
      <c r="G79" s="6"/>
      <c r="H79" s="6"/>
      <c r="I79" s="558"/>
      <c r="J79" s="558"/>
      <c r="K79" s="558"/>
      <c r="L79" s="558"/>
    </row>
    <row r="80" spans="1:12" s="12" customFormat="1" ht="21.9" customHeight="1">
      <c r="A80" s="6"/>
      <c r="B80" s="6"/>
      <c r="C80" s="6"/>
      <c r="D80" s="6"/>
      <c r="E80" s="6"/>
      <c r="F80" s="6"/>
      <c r="G80" s="6"/>
      <c r="H80" s="6"/>
      <c r="I80" s="558"/>
      <c r="J80" s="558"/>
      <c r="K80" s="558"/>
      <c r="L80" s="558"/>
    </row>
    <row r="81" spans="1:12" s="12" customFormat="1" ht="21.9" customHeight="1">
      <c r="A81" s="6"/>
      <c r="B81" s="6"/>
      <c r="C81" s="6"/>
      <c r="D81" s="6"/>
      <c r="E81" s="6"/>
      <c r="F81" s="6"/>
      <c r="G81" s="6"/>
      <c r="H81" s="6"/>
      <c r="I81" s="558"/>
      <c r="J81" s="558"/>
      <c r="K81" s="558"/>
      <c r="L81" s="558"/>
    </row>
    <row r="82" spans="1:12" s="12" customFormat="1" ht="21.9" customHeight="1">
      <c r="A82" s="6"/>
      <c r="B82" s="6"/>
      <c r="C82" s="6"/>
      <c r="D82" s="6"/>
      <c r="E82" s="6"/>
      <c r="F82" s="6"/>
      <c r="G82" s="6"/>
      <c r="H82" s="6"/>
      <c r="I82" s="558"/>
      <c r="J82" s="558"/>
      <c r="K82" s="558"/>
      <c r="L82" s="558"/>
    </row>
    <row r="83" spans="1:12" s="12" customFormat="1" ht="21.9" customHeight="1">
      <c r="A83" s="6"/>
      <c r="B83" s="6"/>
      <c r="C83" s="6"/>
      <c r="D83" s="6"/>
      <c r="E83" s="6"/>
      <c r="F83" s="6"/>
      <c r="G83" s="6"/>
      <c r="H83" s="6"/>
      <c r="I83" s="558"/>
      <c r="J83" s="558"/>
      <c r="K83" s="558"/>
      <c r="L83" s="558"/>
    </row>
    <row r="84" spans="1:12" s="12" customFormat="1" ht="21.9" customHeight="1">
      <c r="A84" s="6"/>
      <c r="B84" s="6"/>
      <c r="C84" s="6"/>
      <c r="D84" s="6"/>
      <c r="E84" s="6"/>
      <c r="F84" s="6"/>
      <c r="G84" s="6"/>
      <c r="H84" s="6"/>
      <c r="I84" s="558"/>
      <c r="J84" s="558"/>
      <c r="K84" s="558"/>
      <c r="L84" s="558"/>
    </row>
    <row r="85" spans="1:12" s="12" customFormat="1" ht="21.9" customHeight="1">
      <c r="A85" s="6"/>
      <c r="B85" s="6"/>
      <c r="C85" s="6"/>
      <c r="D85" s="6"/>
      <c r="E85" s="6"/>
      <c r="F85" s="6"/>
      <c r="G85" s="6"/>
      <c r="H85" s="6"/>
      <c r="I85" s="558"/>
      <c r="J85" s="558"/>
      <c r="K85" s="558"/>
      <c r="L85" s="558"/>
    </row>
    <row r="86" spans="1:12" s="12" customFormat="1" ht="21.9" customHeight="1">
      <c r="A86" s="6"/>
      <c r="B86" s="6"/>
      <c r="C86" s="6"/>
      <c r="D86" s="6"/>
      <c r="E86" s="6"/>
      <c r="F86" s="6"/>
      <c r="G86" s="6"/>
      <c r="H86" s="6"/>
      <c r="I86" s="558"/>
      <c r="J86" s="558"/>
      <c r="K86" s="558"/>
      <c r="L86" s="558"/>
    </row>
    <row r="87" spans="1:12" s="12" customFormat="1" ht="21.9" customHeight="1">
      <c r="A87" s="6"/>
      <c r="B87" s="6"/>
      <c r="C87" s="6"/>
      <c r="D87" s="6"/>
      <c r="E87" s="6"/>
      <c r="F87" s="6"/>
      <c r="G87" s="6"/>
      <c r="H87" s="6"/>
      <c r="I87" s="558"/>
      <c r="J87" s="558"/>
      <c r="K87" s="558"/>
      <c r="L87" s="558"/>
    </row>
    <row r="88" spans="1:12" s="12" customFormat="1" ht="21.9" customHeight="1">
      <c r="A88" s="6"/>
      <c r="B88" s="6"/>
      <c r="C88" s="6"/>
      <c r="D88" s="6"/>
      <c r="E88" s="6"/>
      <c r="F88" s="6"/>
      <c r="G88" s="6"/>
      <c r="H88" s="6"/>
      <c r="I88" s="558"/>
      <c r="J88" s="558"/>
      <c r="K88" s="558"/>
      <c r="L88" s="558"/>
    </row>
    <row r="89" spans="1:12" s="12" customFormat="1" ht="21.9" customHeight="1">
      <c r="A89" s="6"/>
      <c r="B89" s="6"/>
      <c r="C89" s="6"/>
      <c r="D89" s="6"/>
      <c r="E89" s="6"/>
      <c r="F89" s="6"/>
      <c r="G89" s="6"/>
      <c r="H89" s="6"/>
      <c r="I89" s="558"/>
      <c r="J89" s="558"/>
      <c r="K89" s="558"/>
      <c r="L89" s="558"/>
    </row>
    <row r="90" spans="1:12" s="12" customFormat="1" ht="21.9" customHeight="1">
      <c r="A90" s="6"/>
      <c r="B90" s="6"/>
      <c r="C90" s="6"/>
      <c r="D90" s="6"/>
      <c r="E90" s="6"/>
      <c r="F90" s="6"/>
      <c r="G90" s="6"/>
      <c r="H90" s="6"/>
      <c r="I90" s="558"/>
      <c r="J90" s="558"/>
      <c r="K90" s="558"/>
      <c r="L90" s="558"/>
    </row>
    <row r="91" spans="1:12" s="12" customFormat="1" ht="21.9" customHeight="1">
      <c r="A91" s="6"/>
      <c r="B91" s="6"/>
      <c r="C91" s="6"/>
      <c r="D91" s="6"/>
      <c r="E91" s="6"/>
      <c r="F91" s="6"/>
      <c r="G91" s="6"/>
      <c r="H91" s="6"/>
      <c r="I91" s="558"/>
      <c r="J91" s="558"/>
      <c r="K91" s="558"/>
      <c r="L91" s="558"/>
    </row>
    <row r="92" spans="1:12" s="12" customFormat="1" ht="21.9" customHeight="1">
      <c r="A92" s="6"/>
      <c r="B92" s="6"/>
      <c r="C92" s="6"/>
      <c r="D92" s="6"/>
      <c r="E92" s="6"/>
      <c r="F92" s="6"/>
      <c r="G92" s="6"/>
      <c r="H92" s="6"/>
      <c r="I92" s="558"/>
      <c r="J92" s="558"/>
      <c r="K92" s="558"/>
      <c r="L92" s="558"/>
    </row>
    <row r="93" spans="1:12" s="12" customFormat="1" ht="21.9" customHeight="1">
      <c r="A93" s="6"/>
      <c r="B93" s="6"/>
      <c r="C93" s="6"/>
      <c r="D93" s="6"/>
      <c r="E93" s="6"/>
      <c r="F93" s="6"/>
      <c r="G93" s="6"/>
      <c r="H93" s="6"/>
      <c r="I93" s="558"/>
      <c r="J93" s="558"/>
      <c r="K93" s="558"/>
      <c r="L93" s="558"/>
    </row>
    <row r="94" spans="1:12" s="12" customFormat="1" ht="21.9" customHeight="1">
      <c r="A94" s="6"/>
      <c r="B94" s="6"/>
      <c r="C94" s="6"/>
      <c r="D94" s="6"/>
      <c r="E94" s="6"/>
      <c r="F94" s="6"/>
      <c r="G94" s="6"/>
      <c r="H94" s="6"/>
      <c r="I94" s="558"/>
      <c r="J94" s="558"/>
      <c r="K94" s="558"/>
      <c r="L94" s="558"/>
    </row>
    <row r="95" spans="1:12" s="12" customFormat="1" ht="21.9" customHeight="1">
      <c r="A95" s="6"/>
      <c r="B95" s="6"/>
      <c r="C95" s="6"/>
      <c r="D95" s="6"/>
      <c r="E95" s="6"/>
      <c r="F95" s="6"/>
      <c r="G95" s="6"/>
      <c r="H95" s="6"/>
      <c r="I95" s="558"/>
      <c r="J95" s="558"/>
      <c r="K95" s="558"/>
      <c r="L95" s="558"/>
    </row>
    <row r="96" spans="1:12" s="12" customFormat="1" ht="21.9" customHeight="1">
      <c r="A96" s="6"/>
      <c r="B96" s="6"/>
      <c r="C96" s="6"/>
      <c r="D96" s="6"/>
      <c r="E96" s="6"/>
      <c r="F96" s="6"/>
      <c r="G96" s="6"/>
      <c r="H96" s="6"/>
      <c r="I96" s="558"/>
      <c r="J96" s="558"/>
      <c r="K96" s="558"/>
      <c r="L96" s="558"/>
    </row>
    <row r="97" spans="1:12" s="12" customFormat="1" ht="21.9" customHeight="1">
      <c r="A97" s="6"/>
      <c r="B97" s="6"/>
      <c r="C97" s="6"/>
      <c r="D97" s="6"/>
      <c r="E97" s="6"/>
      <c r="F97" s="6"/>
      <c r="G97" s="6"/>
      <c r="H97" s="6"/>
      <c r="I97" s="558"/>
      <c r="J97" s="558"/>
      <c r="K97" s="558"/>
      <c r="L97" s="558"/>
    </row>
    <row r="98" spans="1:12" s="12" customFormat="1" ht="21.9" customHeight="1">
      <c r="A98" s="6"/>
      <c r="B98" s="6"/>
      <c r="C98" s="6"/>
      <c r="D98" s="6"/>
      <c r="E98" s="6"/>
      <c r="F98" s="6"/>
      <c r="G98" s="6"/>
      <c r="H98" s="6"/>
      <c r="I98" s="558"/>
      <c r="J98" s="558"/>
      <c r="K98" s="558"/>
      <c r="L98" s="558"/>
    </row>
    <row r="99" spans="1:12" s="12" customFormat="1" ht="21.9" customHeight="1">
      <c r="A99" s="6"/>
      <c r="B99" s="6"/>
      <c r="C99" s="6"/>
      <c r="D99" s="6"/>
      <c r="E99" s="6"/>
      <c r="F99" s="6"/>
      <c r="G99" s="6"/>
      <c r="H99" s="6"/>
      <c r="I99" s="558"/>
      <c r="J99" s="558"/>
      <c r="K99" s="558"/>
      <c r="L99" s="558"/>
    </row>
    <row r="100" spans="1:12" s="12" customFormat="1" ht="21.9" customHeight="1">
      <c r="A100" s="6"/>
      <c r="B100" s="6"/>
      <c r="C100" s="6"/>
      <c r="D100" s="6"/>
      <c r="E100" s="6"/>
      <c r="F100" s="6"/>
      <c r="G100" s="6"/>
      <c r="H100" s="6"/>
      <c r="I100" s="558"/>
      <c r="J100" s="558"/>
      <c r="K100" s="558"/>
      <c r="L100" s="558"/>
    </row>
    <row r="101" spans="1:12" s="12" customFormat="1" ht="21.9" customHeight="1">
      <c r="A101" s="6"/>
      <c r="B101" s="6"/>
      <c r="C101" s="6"/>
      <c r="D101" s="6"/>
      <c r="E101" s="6"/>
      <c r="F101" s="6"/>
      <c r="G101" s="6"/>
      <c r="H101" s="6"/>
      <c r="I101" s="558"/>
      <c r="J101" s="558"/>
      <c r="K101" s="558"/>
      <c r="L101" s="558"/>
    </row>
    <row r="102" spans="1:12" s="12" customFormat="1" ht="21.9" customHeight="1">
      <c r="A102" s="6"/>
      <c r="B102" s="6"/>
      <c r="C102" s="6"/>
      <c r="D102" s="6"/>
      <c r="E102" s="6"/>
      <c r="F102" s="6"/>
      <c r="G102" s="6"/>
      <c r="H102" s="6"/>
      <c r="I102" s="558"/>
      <c r="J102" s="558"/>
      <c r="K102" s="558"/>
      <c r="L102" s="558"/>
    </row>
    <row r="103" spans="1:12" s="12" customFormat="1" ht="21.9" customHeight="1">
      <c r="A103" s="6"/>
      <c r="B103" s="6"/>
      <c r="C103" s="6"/>
      <c r="D103" s="6"/>
      <c r="E103" s="6"/>
      <c r="F103" s="6"/>
      <c r="G103" s="6"/>
      <c r="H103" s="6"/>
      <c r="I103" s="558"/>
      <c r="J103" s="558"/>
      <c r="K103" s="558"/>
      <c r="L103" s="558"/>
    </row>
    <row r="104" spans="1:12" s="12" customFormat="1" ht="21.9" customHeight="1">
      <c r="A104" s="6"/>
      <c r="B104" s="6"/>
      <c r="C104" s="6"/>
      <c r="D104" s="6"/>
      <c r="E104" s="6"/>
      <c r="F104" s="6"/>
      <c r="G104" s="6"/>
      <c r="H104" s="6"/>
      <c r="I104" s="558"/>
      <c r="J104" s="558"/>
      <c r="K104" s="558"/>
      <c r="L104" s="558"/>
    </row>
    <row r="105" spans="1:12" s="12" customFormat="1" ht="21.9" customHeight="1">
      <c r="A105" s="6"/>
      <c r="B105" s="6"/>
      <c r="C105" s="6"/>
      <c r="D105" s="6"/>
      <c r="E105" s="6"/>
      <c r="F105" s="6"/>
      <c r="G105" s="6"/>
      <c r="H105" s="6"/>
      <c r="I105" s="558"/>
      <c r="J105" s="558"/>
      <c r="K105" s="558"/>
      <c r="L105" s="558"/>
    </row>
    <row r="106" spans="1:12" s="12" customFormat="1" ht="21.9" customHeight="1">
      <c r="A106" s="6"/>
      <c r="B106" s="6"/>
      <c r="C106" s="6"/>
      <c r="D106" s="6"/>
      <c r="E106" s="6"/>
      <c r="F106" s="6"/>
      <c r="G106" s="6"/>
      <c r="H106" s="6"/>
      <c r="I106" s="558"/>
      <c r="J106" s="558"/>
      <c r="K106" s="558"/>
      <c r="L106" s="558"/>
    </row>
    <row r="107" spans="1:12" s="12" customFormat="1" ht="21.9" customHeight="1">
      <c r="A107" s="6"/>
      <c r="B107" s="6"/>
      <c r="C107" s="6"/>
      <c r="D107" s="6"/>
      <c r="E107" s="6"/>
      <c r="F107" s="6"/>
      <c r="G107" s="6"/>
      <c r="H107" s="6"/>
      <c r="I107" s="558"/>
      <c r="J107" s="558"/>
      <c r="K107" s="558"/>
      <c r="L107" s="558"/>
    </row>
    <row r="108" spans="1:12" s="12" customFormat="1" ht="21.9" customHeight="1">
      <c r="A108" s="6"/>
      <c r="B108" s="6"/>
      <c r="C108" s="6"/>
      <c r="D108" s="6"/>
      <c r="E108" s="6"/>
      <c r="F108" s="6"/>
      <c r="G108" s="6"/>
      <c r="H108" s="6"/>
      <c r="I108" s="558"/>
      <c r="J108" s="558"/>
      <c r="K108" s="558"/>
      <c r="L108" s="558"/>
    </row>
    <row r="109" spans="1:12" s="12" customFormat="1" ht="21.9" customHeight="1">
      <c r="A109" s="6"/>
      <c r="B109" s="6"/>
      <c r="C109" s="6"/>
      <c r="D109" s="6"/>
      <c r="E109" s="6"/>
      <c r="F109" s="6"/>
      <c r="G109" s="6"/>
      <c r="H109" s="6"/>
      <c r="I109" s="558"/>
      <c r="J109" s="558"/>
      <c r="K109" s="558"/>
      <c r="L109" s="558"/>
    </row>
    <row r="110" spans="1:12" s="12" customFormat="1" ht="21.9" customHeight="1">
      <c r="A110" s="6"/>
      <c r="B110" s="6"/>
      <c r="C110" s="6"/>
      <c r="D110" s="6"/>
      <c r="E110" s="6"/>
      <c r="F110" s="6"/>
      <c r="G110" s="6"/>
      <c r="H110" s="6"/>
      <c r="I110" s="558"/>
      <c r="J110" s="558"/>
      <c r="K110" s="558"/>
      <c r="L110" s="558"/>
    </row>
    <row r="111" spans="1:12" s="12" customFormat="1" ht="21.9" customHeight="1">
      <c r="A111" s="6"/>
      <c r="B111" s="6"/>
      <c r="C111" s="6"/>
      <c r="D111" s="6"/>
      <c r="E111" s="6"/>
      <c r="F111" s="6"/>
      <c r="G111" s="6"/>
      <c r="H111" s="6"/>
      <c r="I111" s="558"/>
      <c r="J111" s="558"/>
      <c r="K111" s="558"/>
      <c r="L111" s="558"/>
    </row>
    <row r="112" spans="1:12" s="12" customFormat="1" ht="21.9" customHeight="1">
      <c r="A112" s="6"/>
      <c r="B112" s="6"/>
      <c r="C112" s="6"/>
      <c r="D112" s="6"/>
      <c r="E112" s="6"/>
      <c r="F112" s="6"/>
      <c r="G112" s="6"/>
      <c r="H112" s="6"/>
      <c r="I112" s="558"/>
      <c r="J112" s="558"/>
      <c r="K112" s="558"/>
      <c r="L112" s="558"/>
    </row>
    <row r="113" spans="1:12" s="12" customFormat="1" ht="21.9" customHeight="1">
      <c r="A113" s="6"/>
      <c r="B113" s="6"/>
      <c r="C113" s="6"/>
      <c r="D113" s="6"/>
      <c r="E113" s="6"/>
      <c r="F113" s="6"/>
      <c r="G113" s="6"/>
      <c r="H113" s="6"/>
      <c r="I113" s="558"/>
      <c r="J113" s="558"/>
      <c r="K113" s="558"/>
      <c r="L113" s="558"/>
    </row>
    <row r="114" spans="1:12" s="12" customFormat="1" ht="21.9" customHeight="1">
      <c r="A114" s="6"/>
      <c r="B114" s="6"/>
      <c r="C114" s="6"/>
      <c r="D114" s="6"/>
      <c r="E114" s="6"/>
      <c r="F114" s="6"/>
      <c r="G114" s="6"/>
      <c r="H114" s="6"/>
      <c r="I114" s="558"/>
      <c r="J114" s="558"/>
      <c r="K114" s="558"/>
      <c r="L114" s="558"/>
    </row>
    <row r="115" spans="1:12" s="12" customFormat="1" ht="21.9" customHeight="1">
      <c r="A115" s="6"/>
      <c r="B115" s="6"/>
      <c r="C115" s="6"/>
      <c r="D115" s="6"/>
      <c r="E115" s="6"/>
      <c r="F115" s="6"/>
      <c r="G115" s="6"/>
      <c r="H115" s="6"/>
      <c r="I115" s="558"/>
      <c r="J115" s="558"/>
      <c r="K115" s="558"/>
      <c r="L115" s="558"/>
    </row>
    <row r="116" spans="1:12" s="12" customFormat="1" ht="21.9" customHeight="1">
      <c r="A116" s="6"/>
      <c r="B116" s="6"/>
      <c r="C116" s="6"/>
      <c r="D116" s="6"/>
      <c r="E116" s="6"/>
      <c r="F116" s="6"/>
      <c r="G116" s="6"/>
      <c r="H116" s="6"/>
      <c r="I116" s="558"/>
      <c r="J116" s="558"/>
      <c r="K116" s="558"/>
      <c r="L116" s="558"/>
    </row>
    <row r="117" spans="1:12" s="12" customFormat="1" ht="21.9" customHeight="1">
      <c r="A117" s="6"/>
      <c r="B117" s="6"/>
      <c r="C117" s="6"/>
      <c r="D117" s="6"/>
      <c r="E117" s="6"/>
      <c r="F117" s="6"/>
      <c r="G117" s="6"/>
      <c r="H117" s="6"/>
      <c r="I117" s="558"/>
      <c r="J117" s="558"/>
      <c r="K117" s="558"/>
      <c r="L117" s="558"/>
    </row>
    <row r="118" spans="1:12" s="12" customFormat="1" ht="21.9" customHeight="1">
      <c r="A118" s="6"/>
      <c r="B118" s="6"/>
      <c r="C118" s="6"/>
      <c r="D118" s="6"/>
      <c r="E118" s="6"/>
      <c r="F118" s="6"/>
      <c r="G118" s="6"/>
      <c r="H118" s="6"/>
      <c r="I118" s="558"/>
      <c r="J118" s="558"/>
      <c r="K118" s="558"/>
      <c r="L118" s="558"/>
    </row>
    <row r="119" spans="1:12" s="12" customFormat="1" ht="21.9" customHeight="1">
      <c r="A119" s="6"/>
      <c r="B119" s="6"/>
      <c r="C119" s="6"/>
      <c r="D119" s="6"/>
      <c r="E119" s="6"/>
      <c r="F119" s="6"/>
      <c r="G119" s="6"/>
      <c r="H119" s="6"/>
      <c r="I119" s="558"/>
      <c r="J119" s="558"/>
      <c r="K119" s="558"/>
      <c r="L119" s="558"/>
    </row>
    <row r="120" spans="1:12" s="12" customFormat="1" ht="21.9" customHeight="1">
      <c r="A120" s="6"/>
      <c r="B120" s="6"/>
      <c r="C120" s="6"/>
      <c r="D120" s="6"/>
      <c r="E120" s="6"/>
      <c r="F120" s="6"/>
      <c r="G120" s="6"/>
      <c r="H120" s="6"/>
      <c r="I120" s="558"/>
      <c r="J120" s="558"/>
      <c r="K120" s="558"/>
      <c r="L120" s="558"/>
    </row>
    <row r="121" spans="1:12" s="12" customFormat="1" ht="21.9" customHeight="1">
      <c r="A121" s="6"/>
      <c r="B121" s="6"/>
      <c r="C121" s="6"/>
      <c r="D121" s="6"/>
      <c r="E121" s="6"/>
      <c r="F121" s="6"/>
      <c r="G121" s="6"/>
      <c r="H121" s="6"/>
      <c r="I121" s="558"/>
      <c r="J121" s="558"/>
      <c r="K121" s="558"/>
      <c r="L121" s="558"/>
    </row>
    <row r="122" spans="1:12" s="12" customFormat="1" ht="21.9" customHeight="1">
      <c r="A122" s="6"/>
      <c r="B122" s="6"/>
      <c r="C122" s="6"/>
      <c r="D122" s="6"/>
      <c r="E122" s="6"/>
      <c r="F122" s="6"/>
      <c r="G122" s="6"/>
      <c r="H122" s="6"/>
      <c r="I122" s="558"/>
      <c r="J122" s="558"/>
      <c r="K122" s="558"/>
      <c r="L122" s="558"/>
    </row>
    <row r="123" spans="1:12" s="12" customFormat="1" ht="21.9" customHeight="1">
      <c r="A123" s="6"/>
      <c r="B123" s="6"/>
      <c r="C123" s="6"/>
      <c r="D123" s="6"/>
      <c r="E123" s="6"/>
      <c r="F123" s="6"/>
      <c r="G123" s="6"/>
      <c r="H123" s="6"/>
      <c r="I123" s="558"/>
      <c r="J123" s="558"/>
      <c r="K123" s="558"/>
      <c r="L123" s="558"/>
    </row>
    <row r="124" spans="1:12" s="12" customFormat="1" ht="21.9" customHeight="1">
      <c r="A124" s="6"/>
      <c r="B124" s="6"/>
      <c r="C124" s="6"/>
      <c r="D124" s="6"/>
      <c r="E124" s="6"/>
      <c r="F124" s="6"/>
      <c r="G124" s="6"/>
      <c r="H124" s="6"/>
      <c r="I124" s="558"/>
      <c r="J124" s="558"/>
      <c r="K124" s="558"/>
      <c r="L124" s="558"/>
    </row>
    <row r="125" spans="1:12" s="12" customFormat="1" ht="21.9" customHeight="1">
      <c r="A125" s="6"/>
      <c r="B125" s="6"/>
      <c r="C125" s="6"/>
      <c r="D125" s="6"/>
      <c r="E125" s="6"/>
      <c r="F125" s="6"/>
      <c r="G125" s="6"/>
      <c r="H125" s="6"/>
      <c r="I125" s="558"/>
      <c r="J125" s="558"/>
      <c r="K125" s="558"/>
      <c r="L125" s="558"/>
    </row>
    <row r="126" spans="1:12" s="12" customFormat="1" ht="21.9" customHeight="1">
      <c r="A126" s="6"/>
      <c r="B126" s="6"/>
      <c r="C126" s="6"/>
      <c r="D126" s="6"/>
      <c r="E126" s="6"/>
      <c r="F126" s="6"/>
      <c r="G126" s="6"/>
      <c r="H126" s="6"/>
      <c r="I126" s="558"/>
      <c r="J126" s="558"/>
      <c r="K126" s="558"/>
      <c r="L126" s="558"/>
    </row>
    <row r="127" spans="1:12" s="12" customFormat="1" ht="21.9" customHeight="1">
      <c r="A127" s="6"/>
      <c r="B127" s="6"/>
      <c r="C127" s="6"/>
      <c r="D127" s="6"/>
      <c r="E127" s="6"/>
      <c r="F127" s="6"/>
      <c r="G127" s="6"/>
      <c r="H127" s="6"/>
      <c r="I127" s="558"/>
      <c r="J127" s="558"/>
      <c r="K127" s="558"/>
      <c r="L127" s="558"/>
    </row>
    <row r="128" spans="1:12" s="12" customFormat="1" ht="21.9" customHeight="1">
      <c r="A128" s="6"/>
      <c r="B128" s="6"/>
      <c r="C128" s="6"/>
      <c r="D128" s="6"/>
      <c r="E128" s="6"/>
      <c r="F128" s="6"/>
      <c r="G128" s="6"/>
      <c r="H128" s="6"/>
      <c r="I128" s="558"/>
      <c r="J128" s="558"/>
      <c r="K128" s="558"/>
      <c r="L128" s="558"/>
    </row>
    <row r="129" spans="1:12" s="12" customFormat="1" ht="21.9" customHeight="1">
      <c r="A129" s="6"/>
      <c r="B129" s="6"/>
      <c r="C129" s="6"/>
      <c r="D129" s="6"/>
      <c r="E129" s="6"/>
      <c r="F129" s="6"/>
      <c r="G129" s="6"/>
      <c r="H129" s="6"/>
      <c r="I129" s="558"/>
      <c r="J129" s="558"/>
      <c r="K129" s="558"/>
      <c r="L129" s="558"/>
    </row>
    <row r="130" spans="1:12" s="12" customFormat="1" ht="21.9" customHeight="1">
      <c r="A130" s="6"/>
      <c r="B130" s="6"/>
      <c r="C130" s="6"/>
      <c r="D130" s="6"/>
      <c r="E130" s="6"/>
      <c r="F130" s="6"/>
      <c r="G130" s="6"/>
      <c r="H130" s="6"/>
      <c r="I130" s="558"/>
      <c r="J130" s="558"/>
      <c r="K130" s="558"/>
      <c r="L130" s="558"/>
    </row>
    <row r="131" spans="1:12" s="12" customFormat="1" ht="21.9" customHeight="1">
      <c r="A131" s="6"/>
      <c r="B131" s="6"/>
      <c r="C131" s="6"/>
      <c r="D131" s="6"/>
      <c r="E131" s="6"/>
      <c r="F131" s="6"/>
      <c r="G131" s="6"/>
      <c r="H131" s="6"/>
      <c r="I131" s="558"/>
      <c r="J131" s="558"/>
      <c r="K131" s="558"/>
      <c r="L131" s="558"/>
    </row>
    <row r="132" spans="1:12" s="12" customFormat="1" ht="21.9" customHeight="1">
      <c r="A132" s="6"/>
      <c r="B132" s="6"/>
      <c r="C132" s="6"/>
      <c r="D132" s="6"/>
      <c r="E132" s="6"/>
      <c r="F132" s="6"/>
      <c r="G132" s="6"/>
      <c r="H132" s="6"/>
      <c r="I132" s="558"/>
      <c r="J132" s="558"/>
      <c r="K132" s="558"/>
      <c r="L132" s="558"/>
    </row>
    <row r="133" spans="1:12" s="12" customFormat="1" ht="21.9" customHeight="1">
      <c r="A133" s="6"/>
      <c r="B133" s="6"/>
      <c r="C133" s="6"/>
      <c r="D133" s="6"/>
      <c r="E133" s="6"/>
      <c r="F133" s="6"/>
      <c r="G133" s="6"/>
      <c r="H133" s="6"/>
      <c r="I133" s="558"/>
      <c r="J133" s="558"/>
      <c r="K133" s="558"/>
      <c r="L133" s="558"/>
    </row>
    <row r="134" spans="1:12" s="12" customFormat="1" ht="21.9" customHeight="1">
      <c r="A134" s="6"/>
      <c r="B134" s="6"/>
      <c r="C134" s="6"/>
      <c r="D134" s="6"/>
      <c r="E134" s="6"/>
      <c r="F134" s="6"/>
      <c r="G134" s="6"/>
      <c r="H134" s="6"/>
      <c r="I134" s="558"/>
      <c r="J134" s="558"/>
      <c r="K134" s="558"/>
      <c r="L134" s="558"/>
    </row>
    <row r="135" spans="1:12" s="12" customFormat="1" ht="21.9" customHeight="1">
      <c r="A135" s="6"/>
      <c r="B135" s="6"/>
      <c r="C135" s="6"/>
      <c r="D135" s="6"/>
      <c r="E135" s="6"/>
      <c r="F135" s="6"/>
      <c r="G135" s="6"/>
      <c r="H135" s="6"/>
      <c r="I135" s="558"/>
      <c r="J135" s="558"/>
      <c r="K135" s="558"/>
      <c r="L135" s="558"/>
    </row>
    <row r="136" spans="1:12" s="12" customFormat="1" ht="21.9" customHeight="1">
      <c r="A136" s="6"/>
      <c r="B136" s="6"/>
      <c r="C136" s="6"/>
      <c r="D136" s="6"/>
      <c r="E136" s="6"/>
      <c r="F136" s="6"/>
      <c r="G136" s="6"/>
      <c r="H136" s="6"/>
      <c r="I136" s="558"/>
      <c r="J136" s="558"/>
      <c r="K136" s="558"/>
      <c r="L136" s="558"/>
    </row>
    <row r="137" spans="1:12" s="12" customFormat="1" ht="21.9" customHeight="1">
      <c r="A137" s="6"/>
      <c r="B137" s="6"/>
      <c r="C137" s="6"/>
      <c r="D137" s="6"/>
      <c r="E137" s="6"/>
      <c r="F137" s="6"/>
      <c r="G137" s="6"/>
      <c r="H137" s="6"/>
      <c r="I137" s="558"/>
      <c r="J137" s="558"/>
      <c r="K137" s="558"/>
      <c r="L137" s="558"/>
    </row>
    <row r="138" spans="1:12" s="12" customFormat="1" ht="21.9" customHeight="1">
      <c r="A138" s="6"/>
      <c r="B138" s="6"/>
      <c r="C138" s="6"/>
      <c r="D138" s="6"/>
      <c r="E138" s="6"/>
      <c r="F138" s="6"/>
      <c r="G138" s="6"/>
      <c r="H138" s="6"/>
      <c r="I138" s="558"/>
      <c r="J138" s="558"/>
      <c r="K138" s="558"/>
      <c r="L138" s="558"/>
    </row>
    <row r="139" spans="1:12" s="12" customFormat="1" ht="21.9" customHeight="1">
      <c r="A139" s="6"/>
      <c r="B139" s="6"/>
      <c r="C139" s="6"/>
      <c r="D139" s="6"/>
      <c r="E139" s="6"/>
      <c r="F139" s="6"/>
      <c r="G139" s="6"/>
      <c r="H139" s="6"/>
      <c r="I139" s="558"/>
      <c r="J139" s="558"/>
      <c r="K139" s="558"/>
      <c r="L139" s="558"/>
    </row>
    <row r="140" spans="1:12" s="12" customFormat="1" ht="21.9" customHeight="1">
      <c r="A140" s="6"/>
      <c r="B140" s="6"/>
      <c r="C140" s="6"/>
      <c r="D140" s="6"/>
      <c r="E140" s="6"/>
      <c r="F140" s="6"/>
      <c r="G140" s="6"/>
      <c r="H140" s="6"/>
      <c r="I140" s="558"/>
      <c r="J140" s="558"/>
      <c r="K140" s="558"/>
      <c r="L140" s="558"/>
    </row>
    <row r="141" spans="1:12" s="12" customFormat="1" ht="21.9" customHeight="1">
      <c r="A141" s="6"/>
      <c r="B141" s="6"/>
      <c r="C141" s="6"/>
      <c r="D141" s="6"/>
      <c r="E141" s="6"/>
      <c r="F141" s="6"/>
      <c r="G141" s="6"/>
      <c r="H141" s="6"/>
      <c r="I141" s="558"/>
      <c r="J141" s="558"/>
      <c r="K141" s="558"/>
      <c r="L141" s="558"/>
    </row>
    <row r="142" spans="1:12" s="12" customFormat="1" ht="21.9" customHeight="1">
      <c r="A142" s="6"/>
      <c r="B142" s="6"/>
      <c r="C142" s="6"/>
      <c r="D142" s="6"/>
      <c r="E142" s="6"/>
      <c r="F142" s="6"/>
      <c r="G142" s="6"/>
      <c r="H142" s="6"/>
      <c r="I142" s="558"/>
      <c r="J142" s="558"/>
      <c r="K142" s="558"/>
      <c r="L142" s="558"/>
    </row>
    <row r="143" spans="1:12" s="12" customFormat="1" ht="21.9" customHeight="1">
      <c r="A143" s="6"/>
      <c r="B143" s="6"/>
      <c r="C143" s="6"/>
      <c r="D143" s="6"/>
      <c r="E143" s="6"/>
      <c r="F143" s="6"/>
      <c r="G143" s="6"/>
      <c r="H143" s="6"/>
      <c r="I143" s="558"/>
      <c r="J143" s="558"/>
      <c r="K143" s="558"/>
      <c r="L143" s="558"/>
    </row>
    <row r="144" spans="1:12" s="12" customFormat="1" ht="21.9" customHeight="1">
      <c r="A144" s="6"/>
      <c r="B144" s="6"/>
      <c r="C144" s="6"/>
      <c r="D144" s="6"/>
      <c r="E144" s="6"/>
      <c r="F144" s="6"/>
      <c r="G144" s="6"/>
      <c r="H144" s="6"/>
      <c r="I144" s="558"/>
      <c r="J144" s="558"/>
      <c r="K144" s="558"/>
      <c r="L144" s="558"/>
    </row>
    <row r="145" spans="1:12" s="12" customFormat="1" ht="21.9" customHeight="1">
      <c r="A145" s="6"/>
      <c r="B145" s="6"/>
      <c r="C145" s="6"/>
      <c r="D145" s="6"/>
      <c r="E145" s="6"/>
      <c r="F145" s="6"/>
      <c r="G145" s="6"/>
      <c r="H145" s="6"/>
      <c r="I145" s="558"/>
      <c r="J145" s="558"/>
      <c r="K145" s="558"/>
      <c r="L145" s="558"/>
    </row>
    <row r="146" spans="1:12" s="12" customFormat="1" ht="21.9" customHeight="1">
      <c r="A146" s="6"/>
      <c r="B146" s="6"/>
      <c r="C146" s="6"/>
      <c r="D146" s="6"/>
      <c r="E146" s="6"/>
      <c r="F146" s="6"/>
      <c r="G146" s="6"/>
      <c r="H146" s="6"/>
      <c r="I146" s="558"/>
      <c r="J146" s="558"/>
      <c r="K146" s="558"/>
      <c r="L146" s="558"/>
    </row>
    <row r="147" spans="1:12" s="12" customFormat="1" ht="21.9" customHeight="1">
      <c r="A147" s="6"/>
      <c r="B147" s="6"/>
      <c r="C147" s="6"/>
      <c r="D147" s="6"/>
      <c r="E147" s="6"/>
      <c r="F147" s="6"/>
      <c r="G147" s="6"/>
      <c r="H147" s="6"/>
      <c r="I147" s="558"/>
      <c r="J147" s="558"/>
      <c r="K147" s="558"/>
      <c r="L147" s="558"/>
    </row>
    <row r="148" spans="1:12" s="12" customFormat="1" ht="21.9" customHeight="1">
      <c r="A148" s="6"/>
      <c r="B148" s="6"/>
      <c r="C148" s="6"/>
      <c r="D148" s="6"/>
      <c r="E148" s="6"/>
      <c r="F148" s="6"/>
      <c r="G148" s="6"/>
      <c r="H148" s="6"/>
      <c r="I148" s="558"/>
      <c r="J148" s="558"/>
      <c r="K148" s="558"/>
      <c r="L148" s="558"/>
    </row>
    <row r="149" spans="1:12" s="12" customFormat="1" ht="21.9" customHeight="1">
      <c r="A149" s="6"/>
      <c r="B149" s="6"/>
      <c r="C149" s="6"/>
      <c r="D149" s="6"/>
      <c r="E149" s="6"/>
      <c r="F149" s="6"/>
      <c r="G149" s="6"/>
      <c r="H149" s="6"/>
      <c r="I149" s="558"/>
      <c r="J149" s="558"/>
      <c r="K149" s="558"/>
      <c r="L149" s="558"/>
    </row>
    <row r="150" spans="1:12" s="12" customFormat="1" ht="21.9" customHeight="1">
      <c r="A150" s="6"/>
      <c r="B150" s="6"/>
      <c r="C150" s="6"/>
      <c r="D150" s="6"/>
      <c r="E150" s="6"/>
      <c r="F150" s="6"/>
      <c r="G150" s="6"/>
      <c r="H150" s="6"/>
      <c r="I150" s="558"/>
      <c r="J150" s="558"/>
      <c r="K150" s="558"/>
      <c r="L150" s="558"/>
    </row>
    <row r="151" spans="1:12" s="12" customFormat="1" ht="21.9" customHeight="1">
      <c r="A151" s="6"/>
      <c r="B151" s="6"/>
      <c r="C151" s="6"/>
      <c r="D151" s="6"/>
      <c r="E151" s="6"/>
      <c r="F151" s="6"/>
      <c r="G151" s="6"/>
      <c r="H151" s="6"/>
      <c r="I151" s="558"/>
      <c r="J151" s="558"/>
      <c r="K151" s="558"/>
      <c r="L151" s="558"/>
    </row>
    <row r="152" spans="1:12" s="12" customFormat="1" ht="21.9" customHeight="1">
      <c r="A152" s="6"/>
      <c r="B152" s="6"/>
      <c r="C152" s="6"/>
      <c r="D152" s="6"/>
      <c r="E152" s="6"/>
      <c r="F152" s="6"/>
      <c r="G152" s="6"/>
      <c r="H152" s="6"/>
      <c r="I152" s="558"/>
      <c r="J152" s="558"/>
      <c r="K152" s="558"/>
      <c r="L152" s="558"/>
    </row>
    <row r="153" spans="1:12" s="12" customFormat="1" ht="21.9" customHeight="1">
      <c r="A153" s="6"/>
      <c r="B153" s="6"/>
      <c r="C153" s="6"/>
      <c r="D153" s="6"/>
      <c r="E153" s="6"/>
      <c r="F153" s="6"/>
      <c r="G153" s="6"/>
      <c r="H153" s="6"/>
      <c r="I153" s="558"/>
      <c r="J153" s="558"/>
      <c r="K153" s="558"/>
      <c r="L153" s="558"/>
    </row>
    <row r="154" spans="1:12" s="12" customFormat="1" ht="21.9" customHeight="1">
      <c r="A154" s="6"/>
      <c r="B154" s="6"/>
      <c r="C154" s="6"/>
      <c r="D154" s="6"/>
      <c r="E154" s="6"/>
      <c r="F154" s="6"/>
      <c r="G154" s="6"/>
      <c r="H154" s="6"/>
      <c r="I154" s="558"/>
      <c r="J154" s="558"/>
      <c r="K154" s="558"/>
      <c r="L154" s="558"/>
    </row>
    <row r="155" spans="1:12" s="12" customFormat="1" ht="21.9" customHeight="1">
      <c r="A155" s="6"/>
      <c r="B155" s="6"/>
      <c r="C155" s="6"/>
      <c r="D155" s="6"/>
      <c r="E155" s="6"/>
      <c r="F155" s="6"/>
      <c r="G155" s="6"/>
      <c r="H155" s="6"/>
      <c r="I155" s="558"/>
      <c r="J155" s="558"/>
      <c r="K155" s="558"/>
      <c r="L155" s="558"/>
    </row>
    <row r="156" spans="1:12" s="12" customFormat="1" ht="21.9" customHeight="1">
      <c r="A156" s="6"/>
      <c r="B156" s="6"/>
      <c r="C156" s="6"/>
      <c r="D156" s="6"/>
      <c r="E156" s="6"/>
      <c r="F156" s="6"/>
      <c r="G156" s="6"/>
      <c r="H156" s="6"/>
      <c r="I156" s="558"/>
      <c r="J156" s="558"/>
      <c r="K156" s="558"/>
      <c r="L156" s="558"/>
    </row>
    <row r="157" spans="1:12" s="12" customFormat="1" ht="21.9" customHeight="1">
      <c r="A157" s="6"/>
      <c r="B157" s="6"/>
      <c r="C157" s="6"/>
      <c r="D157" s="6"/>
      <c r="E157" s="6"/>
      <c r="F157" s="6"/>
      <c r="G157" s="6"/>
      <c r="H157" s="6"/>
      <c r="I157" s="558"/>
      <c r="J157" s="558"/>
      <c r="K157" s="558"/>
      <c r="L157" s="558"/>
    </row>
    <row r="158" spans="1:12" s="12" customFormat="1" ht="21.9" customHeight="1">
      <c r="A158" s="6"/>
      <c r="B158" s="6"/>
      <c r="C158" s="6"/>
      <c r="D158" s="6"/>
      <c r="E158" s="6"/>
      <c r="F158" s="6"/>
      <c r="G158" s="6"/>
      <c r="H158" s="6"/>
      <c r="I158" s="558"/>
      <c r="J158" s="558"/>
      <c r="K158" s="558"/>
      <c r="L158" s="558"/>
    </row>
    <row r="159" spans="1:12" s="12" customFormat="1" ht="21.9" customHeight="1">
      <c r="A159" s="6"/>
      <c r="B159" s="6"/>
      <c r="C159" s="6"/>
      <c r="D159" s="6"/>
      <c r="E159" s="6"/>
      <c r="F159" s="6"/>
      <c r="G159" s="6"/>
      <c r="H159" s="6"/>
      <c r="I159" s="558"/>
      <c r="J159" s="558"/>
      <c r="K159" s="558"/>
      <c r="L159" s="558"/>
    </row>
    <row r="160" spans="1:12" s="12" customFormat="1" ht="21.9" customHeight="1">
      <c r="A160" s="6"/>
      <c r="B160" s="6"/>
      <c r="C160" s="6"/>
      <c r="D160" s="6"/>
      <c r="E160" s="6"/>
      <c r="F160" s="6"/>
      <c r="G160" s="6"/>
      <c r="H160" s="6"/>
      <c r="I160" s="558"/>
      <c r="J160" s="558"/>
      <c r="K160" s="558"/>
      <c r="L160" s="558"/>
    </row>
    <row r="161" spans="1:12" s="12" customFormat="1" ht="21.9" customHeight="1">
      <c r="A161" s="6"/>
      <c r="B161" s="6"/>
      <c r="C161" s="6"/>
      <c r="D161" s="6"/>
      <c r="E161" s="6"/>
      <c r="F161" s="6"/>
      <c r="G161" s="6"/>
      <c r="H161" s="6"/>
      <c r="I161" s="558"/>
      <c r="J161" s="558"/>
      <c r="K161" s="558"/>
      <c r="L161" s="558"/>
    </row>
    <row r="162" spans="1:12" s="12" customFormat="1" ht="21.9" customHeight="1">
      <c r="A162" s="6"/>
      <c r="B162" s="6"/>
      <c r="C162" s="6"/>
      <c r="D162" s="6"/>
      <c r="E162" s="6"/>
      <c r="F162" s="6"/>
      <c r="G162" s="6"/>
      <c r="H162" s="6"/>
      <c r="I162" s="558"/>
      <c r="J162" s="558"/>
      <c r="K162" s="558"/>
      <c r="L162" s="558"/>
    </row>
    <row r="163" spans="1:12" s="12" customFormat="1" ht="21.9" customHeight="1">
      <c r="A163" s="6"/>
      <c r="B163" s="6"/>
      <c r="C163" s="6"/>
      <c r="D163" s="6"/>
      <c r="E163" s="6"/>
      <c r="F163" s="6"/>
      <c r="G163" s="6"/>
      <c r="H163" s="6"/>
      <c r="I163" s="558"/>
      <c r="J163" s="558"/>
      <c r="K163" s="558"/>
      <c r="L163" s="558"/>
    </row>
    <row r="164" spans="1:12" s="12" customFormat="1" ht="21.9" customHeight="1">
      <c r="A164" s="6"/>
      <c r="B164" s="6"/>
      <c r="C164" s="6"/>
      <c r="D164" s="6"/>
      <c r="E164" s="6"/>
      <c r="F164" s="6"/>
      <c r="G164" s="6"/>
      <c r="H164" s="6"/>
      <c r="I164" s="558"/>
      <c r="J164" s="558"/>
      <c r="K164" s="558"/>
      <c r="L164" s="558"/>
    </row>
    <row r="165" spans="1:12" s="12" customFormat="1" ht="21.9" customHeight="1">
      <c r="A165" s="6"/>
      <c r="B165" s="6"/>
      <c r="C165" s="6"/>
      <c r="D165" s="6"/>
      <c r="E165" s="6"/>
      <c r="F165" s="6"/>
      <c r="G165" s="6"/>
      <c r="H165" s="6"/>
      <c r="I165" s="558"/>
      <c r="J165" s="558"/>
      <c r="K165" s="558"/>
      <c r="L165" s="558"/>
    </row>
    <row r="166" spans="1:12" s="12" customFormat="1" ht="21.9" customHeight="1">
      <c r="A166" s="6"/>
      <c r="B166" s="6"/>
      <c r="C166" s="6"/>
      <c r="D166" s="6"/>
      <c r="E166" s="6"/>
      <c r="F166" s="6"/>
      <c r="G166" s="6"/>
      <c r="H166" s="6"/>
      <c r="I166" s="558"/>
      <c r="J166" s="558"/>
      <c r="K166" s="558"/>
      <c r="L166" s="558"/>
    </row>
    <row r="167" spans="1:12" s="12" customFormat="1" ht="21.9" customHeight="1">
      <c r="A167" s="6"/>
      <c r="B167" s="6"/>
      <c r="C167" s="6"/>
      <c r="D167" s="6"/>
      <c r="E167" s="6"/>
      <c r="F167" s="6"/>
      <c r="G167" s="6"/>
      <c r="H167" s="6"/>
      <c r="I167" s="558"/>
      <c r="J167" s="558"/>
      <c r="K167" s="558"/>
      <c r="L167" s="558"/>
    </row>
    <row r="168" spans="1:12" s="12" customFormat="1" ht="21.9" customHeight="1">
      <c r="A168" s="6"/>
      <c r="B168" s="6"/>
      <c r="C168" s="6"/>
      <c r="D168" s="6"/>
      <c r="E168" s="6"/>
      <c r="F168" s="6"/>
      <c r="G168" s="6"/>
      <c r="H168" s="6"/>
      <c r="I168" s="558"/>
      <c r="J168" s="558"/>
      <c r="K168" s="558"/>
      <c r="L168" s="558"/>
    </row>
    <row r="169" spans="1:12" s="12" customFormat="1" ht="21.9" customHeight="1">
      <c r="A169" s="6"/>
      <c r="B169" s="6"/>
      <c r="C169" s="6"/>
      <c r="D169" s="6"/>
      <c r="E169" s="6"/>
      <c r="F169" s="6"/>
      <c r="G169" s="6"/>
      <c r="H169" s="6"/>
      <c r="I169" s="558"/>
      <c r="J169" s="558"/>
      <c r="K169" s="558"/>
      <c r="L169" s="558"/>
    </row>
    <row r="170" spans="1:12" s="12" customFormat="1" ht="21.9" customHeight="1">
      <c r="A170" s="6"/>
      <c r="B170" s="6"/>
      <c r="C170" s="6"/>
      <c r="D170" s="6"/>
      <c r="E170" s="6"/>
      <c r="F170" s="6"/>
      <c r="G170" s="6"/>
      <c r="H170" s="6"/>
      <c r="I170" s="558"/>
      <c r="J170" s="558"/>
      <c r="K170" s="558"/>
      <c r="L170" s="558"/>
    </row>
    <row r="171" spans="1:12" s="12" customFormat="1" ht="21.9" customHeight="1">
      <c r="A171" s="6"/>
      <c r="B171" s="6"/>
      <c r="C171" s="6"/>
      <c r="D171" s="6"/>
      <c r="E171" s="6"/>
      <c r="F171" s="6"/>
      <c r="G171" s="6"/>
      <c r="H171" s="6"/>
      <c r="I171" s="558"/>
      <c r="J171" s="558"/>
      <c r="K171" s="558"/>
      <c r="L171" s="558"/>
    </row>
    <row r="172" spans="1:12" s="12" customFormat="1" ht="21.9" customHeight="1">
      <c r="A172" s="6"/>
      <c r="B172" s="6"/>
      <c r="C172" s="6"/>
      <c r="D172" s="6"/>
      <c r="E172" s="6"/>
      <c r="F172" s="6"/>
      <c r="G172" s="6"/>
      <c r="H172" s="6"/>
      <c r="I172" s="558"/>
      <c r="J172" s="558"/>
      <c r="K172" s="558"/>
      <c r="L172" s="558"/>
    </row>
    <row r="173" spans="1:12" s="12" customFormat="1" ht="21.9" customHeight="1">
      <c r="A173" s="6"/>
      <c r="B173" s="6"/>
      <c r="C173" s="6"/>
      <c r="D173" s="6"/>
      <c r="E173" s="6"/>
      <c r="F173" s="6"/>
      <c r="G173" s="6"/>
      <c r="H173" s="6"/>
      <c r="I173" s="558"/>
      <c r="J173" s="558"/>
      <c r="K173" s="558"/>
      <c r="L173" s="558"/>
    </row>
    <row r="174" spans="1:12" s="12" customFormat="1" ht="21.9" customHeight="1">
      <c r="A174" s="6"/>
      <c r="B174" s="6"/>
      <c r="C174" s="6"/>
      <c r="D174" s="6"/>
      <c r="E174" s="6"/>
      <c r="F174" s="6"/>
      <c r="G174" s="6"/>
      <c r="H174" s="6"/>
      <c r="I174" s="558"/>
      <c r="J174" s="558"/>
      <c r="K174" s="558"/>
      <c r="L174" s="558"/>
    </row>
    <row r="175" spans="1:12" s="12" customFormat="1" ht="21.9" customHeight="1">
      <c r="A175" s="6"/>
      <c r="B175" s="6"/>
      <c r="C175" s="6"/>
      <c r="D175" s="6"/>
      <c r="E175" s="6"/>
      <c r="F175" s="6"/>
      <c r="G175" s="6"/>
      <c r="H175" s="6"/>
      <c r="I175" s="558"/>
      <c r="J175" s="558"/>
      <c r="K175" s="558"/>
      <c r="L175" s="558"/>
    </row>
    <row r="176" spans="1:12" s="12" customFormat="1" ht="21.9" customHeight="1">
      <c r="A176" s="6"/>
      <c r="B176" s="6"/>
      <c r="C176" s="6"/>
      <c r="D176" s="6"/>
      <c r="E176" s="6"/>
      <c r="F176" s="6"/>
      <c r="G176" s="6"/>
      <c r="H176" s="6"/>
      <c r="I176" s="558"/>
      <c r="J176" s="558"/>
      <c r="K176" s="558"/>
      <c r="L176" s="558"/>
    </row>
    <row r="177" spans="1:12" s="12" customFormat="1" ht="21.9" customHeight="1">
      <c r="A177" s="6"/>
      <c r="B177" s="6"/>
      <c r="C177" s="6"/>
      <c r="D177" s="6"/>
      <c r="E177" s="6"/>
      <c r="F177" s="6"/>
      <c r="G177" s="6"/>
      <c r="H177" s="6"/>
      <c r="I177" s="558"/>
      <c r="J177" s="558"/>
      <c r="K177" s="558"/>
      <c r="L177" s="558"/>
    </row>
    <row r="178" spans="1:12" s="12" customFormat="1" ht="21.9" customHeight="1">
      <c r="A178" s="6"/>
      <c r="B178" s="6"/>
      <c r="C178" s="6"/>
      <c r="D178" s="6"/>
      <c r="E178" s="6"/>
      <c r="F178" s="6"/>
      <c r="G178" s="6"/>
      <c r="H178" s="6"/>
      <c r="I178" s="558"/>
      <c r="J178" s="558"/>
      <c r="K178" s="558"/>
      <c r="L178" s="558"/>
    </row>
    <row r="179" spans="1:12" s="12" customFormat="1" ht="21.9" customHeight="1">
      <c r="A179" s="6"/>
      <c r="B179" s="6"/>
      <c r="C179" s="6"/>
      <c r="D179" s="6"/>
      <c r="E179" s="6"/>
      <c r="F179" s="6"/>
      <c r="G179" s="6"/>
      <c r="H179" s="6"/>
      <c r="I179" s="558"/>
      <c r="J179" s="558"/>
      <c r="K179" s="558"/>
      <c r="L179" s="558"/>
    </row>
    <row r="180" spans="1:12" s="12" customFormat="1" ht="21.9" customHeight="1">
      <c r="A180" s="6"/>
      <c r="B180" s="6"/>
      <c r="C180" s="6"/>
      <c r="D180" s="6"/>
      <c r="E180" s="6"/>
      <c r="F180" s="6"/>
      <c r="G180" s="6"/>
      <c r="H180" s="6"/>
      <c r="I180" s="558"/>
      <c r="J180" s="558"/>
      <c r="K180" s="558"/>
      <c r="L180" s="558"/>
    </row>
    <row r="181" spans="1:12" s="12" customFormat="1" ht="21.9" customHeight="1">
      <c r="A181" s="6"/>
      <c r="B181" s="6"/>
      <c r="C181" s="6"/>
      <c r="D181" s="6"/>
      <c r="E181" s="6"/>
      <c r="F181" s="6"/>
      <c r="G181" s="6"/>
      <c r="H181" s="6"/>
      <c r="I181" s="558"/>
      <c r="J181" s="558"/>
      <c r="K181" s="558"/>
      <c r="L181" s="558"/>
    </row>
    <row r="182" spans="1:12" s="12" customFormat="1" ht="21.9" customHeight="1">
      <c r="A182" s="6"/>
      <c r="B182" s="6"/>
      <c r="C182" s="6"/>
      <c r="D182" s="6"/>
      <c r="E182" s="6"/>
      <c r="F182" s="6"/>
      <c r="G182" s="6"/>
      <c r="H182" s="6"/>
      <c r="I182" s="558"/>
      <c r="J182" s="558"/>
      <c r="K182" s="558"/>
      <c r="L182" s="558"/>
    </row>
    <row r="183" spans="1:12" s="12" customFormat="1" ht="21.9" customHeight="1">
      <c r="A183" s="6"/>
      <c r="B183" s="6"/>
      <c r="C183" s="6"/>
      <c r="D183" s="6"/>
      <c r="E183" s="6"/>
      <c r="F183" s="6"/>
      <c r="G183" s="6"/>
      <c r="H183" s="6"/>
      <c r="I183" s="558"/>
      <c r="J183" s="558"/>
      <c r="K183" s="558"/>
      <c r="L183" s="558"/>
    </row>
    <row r="184" spans="1:12" s="12" customFormat="1" ht="21.9" customHeight="1">
      <c r="A184" s="6"/>
      <c r="B184" s="6"/>
      <c r="C184" s="6"/>
      <c r="D184" s="6"/>
      <c r="E184" s="6"/>
      <c r="F184" s="6"/>
      <c r="G184" s="6"/>
      <c r="H184" s="6"/>
      <c r="I184" s="558"/>
      <c r="J184" s="558"/>
      <c r="K184" s="558"/>
      <c r="L184" s="558"/>
    </row>
    <row r="185" spans="1:12" s="12" customFormat="1" ht="21.9" customHeight="1">
      <c r="A185" s="6"/>
      <c r="B185" s="6"/>
      <c r="C185" s="6"/>
      <c r="D185" s="6"/>
      <c r="E185" s="6"/>
      <c r="F185" s="6"/>
      <c r="G185" s="6"/>
      <c r="H185" s="6"/>
      <c r="I185" s="558"/>
      <c r="J185" s="558"/>
      <c r="K185" s="558"/>
      <c r="L185" s="558"/>
    </row>
    <row r="186" spans="1:12" s="12" customFormat="1" ht="21.9" customHeight="1">
      <c r="A186" s="6"/>
      <c r="B186" s="6"/>
      <c r="C186" s="6"/>
      <c r="D186" s="6"/>
      <c r="E186" s="6"/>
      <c r="F186" s="6"/>
      <c r="G186" s="6"/>
      <c r="H186" s="6"/>
      <c r="I186" s="558"/>
      <c r="J186" s="558"/>
      <c r="K186" s="558"/>
      <c r="L186" s="558"/>
    </row>
    <row r="187" spans="1:12" s="12" customFormat="1" ht="21.9" customHeight="1">
      <c r="A187" s="6"/>
      <c r="B187" s="6"/>
      <c r="C187" s="6"/>
      <c r="D187" s="6"/>
      <c r="E187" s="6"/>
      <c r="F187" s="6"/>
      <c r="G187" s="6"/>
      <c r="H187" s="6"/>
      <c r="I187" s="558"/>
      <c r="J187" s="558"/>
      <c r="K187" s="558"/>
      <c r="L187" s="558"/>
    </row>
    <row r="188" spans="1:12" s="12" customFormat="1" ht="21.9" customHeight="1">
      <c r="A188" s="6"/>
      <c r="B188" s="6"/>
      <c r="C188" s="6"/>
      <c r="D188" s="6"/>
      <c r="E188" s="6"/>
      <c r="F188" s="6"/>
      <c r="G188" s="6"/>
      <c r="H188" s="6"/>
      <c r="I188" s="558"/>
      <c r="J188" s="558"/>
      <c r="K188" s="558"/>
      <c r="L188" s="558"/>
    </row>
    <row r="189" spans="1:12" s="12" customFormat="1" ht="21.9" customHeight="1">
      <c r="A189" s="6"/>
      <c r="B189" s="6"/>
      <c r="C189" s="6"/>
      <c r="D189" s="6"/>
      <c r="E189" s="6"/>
      <c r="F189" s="6"/>
      <c r="G189" s="6"/>
      <c r="H189" s="6"/>
      <c r="I189" s="558"/>
      <c r="J189" s="558"/>
      <c r="K189" s="558"/>
      <c r="L189" s="558"/>
    </row>
    <row r="190" spans="1:12" s="12" customFormat="1" ht="21.9" customHeight="1">
      <c r="A190" s="6"/>
      <c r="B190" s="6"/>
      <c r="C190" s="6"/>
      <c r="D190" s="6"/>
      <c r="E190" s="6"/>
      <c r="F190" s="6"/>
      <c r="G190" s="6"/>
      <c r="H190" s="6"/>
      <c r="I190" s="558"/>
      <c r="J190" s="558"/>
      <c r="K190" s="558"/>
      <c r="L190" s="558"/>
    </row>
    <row r="191" spans="1:12" s="12" customFormat="1" ht="21.9" customHeight="1">
      <c r="A191" s="6"/>
      <c r="B191" s="6"/>
      <c r="C191" s="6"/>
      <c r="D191" s="6"/>
      <c r="E191" s="6"/>
      <c r="F191" s="6"/>
      <c r="G191" s="6"/>
      <c r="H191" s="6"/>
      <c r="I191" s="558"/>
      <c r="J191" s="558"/>
      <c r="K191" s="558"/>
      <c r="L191" s="558"/>
    </row>
    <row r="192" spans="1:12" s="12" customFormat="1" ht="21.9" customHeight="1">
      <c r="A192" s="6"/>
      <c r="B192" s="6"/>
      <c r="C192" s="6"/>
      <c r="D192" s="6"/>
      <c r="E192" s="6"/>
      <c r="F192" s="6"/>
      <c r="G192" s="6"/>
      <c r="H192" s="6"/>
      <c r="I192" s="558"/>
      <c r="J192" s="558"/>
      <c r="K192" s="558"/>
      <c r="L192" s="558"/>
    </row>
    <row r="193" spans="1:12" s="12" customFormat="1" ht="21.9" customHeight="1">
      <c r="A193" s="6"/>
      <c r="B193" s="6"/>
      <c r="C193" s="6"/>
      <c r="D193" s="6"/>
      <c r="E193" s="6"/>
      <c r="F193" s="6"/>
      <c r="G193" s="6"/>
      <c r="H193" s="6"/>
      <c r="I193" s="558"/>
      <c r="J193" s="558"/>
      <c r="K193" s="558"/>
      <c r="L193" s="558"/>
    </row>
    <row r="194" spans="1:12" s="12" customFormat="1" ht="21.9" customHeight="1">
      <c r="A194" s="6"/>
      <c r="B194" s="6"/>
      <c r="C194" s="6"/>
      <c r="D194" s="6"/>
      <c r="E194" s="6"/>
      <c r="F194" s="6"/>
      <c r="G194" s="6"/>
      <c r="H194" s="6"/>
      <c r="I194" s="558"/>
      <c r="J194" s="558"/>
      <c r="K194" s="558"/>
      <c r="L194" s="558"/>
    </row>
    <row r="195" spans="1:12" s="12" customFormat="1" ht="21.9" customHeight="1">
      <c r="A195" s="6"/>
      <c r="B195" s="6"/>
      <c r="C195" s="6"/>
      <c r="D195" s="6"/>
      <c r="E195" s="6"/>
      <c r="F195" s="6"/>
      <c r="G195" s="6"/>
      <c r="H195" s="6"/>
      <c r="I195" s="558"/>
      <c r="J195" s="558"/>
      <c r="K195" s="558"/>
      <c r="L195" s="558"/>
    </row>
    <row r="196" spans="1:12" s="12" customFormat="1" ht="21.9" customHeight="1">
      <c r="A196" s="6"/>
      <c r="B196" s="6"/>
      <c r="C196" s="6"/>
      <c r="D196" s="6"/>
      <c r="E196" s="6"/>
      <c r="F196" s="6"/>
      <c r="G196" s="6"/>
      <c r="H196" s="6"/>
      <c r="I196" s="558"/>
      <c r="J196" s="558"/>
      <c r="K196" s="558"/>
      <c r="L196" s="558"/>
    </row>
    <row r="197" spans="1:12" s="12" customFormat="1" ht="21.9" customHeight="1">
      <c r="A197" s="6"/>
      <c r="B197" s="6"/>
      <c r="C197" s="6"/>
      <c r="D197" s="6"/>
      <c r="E197" s="6"/>
      <c r="F197" s="6"/>
      <c r="G197" s="6"/>
      <c r="H197" s="6"/>
      <c r="I197" s="558"/>
      <c r="J197" s="558"/>
      <c r="K197" s="558"/>
      <c r="L197" s="558"/>
    </row>
    <row r="198" spans="1:12" s="12" customFormat="1" ht="21.9" customHeight="1">
      <c r="A198" s="6"/>
      <c r="B198" s="6"/>
      <c r="C198" s="6"/>
      <c r="D198" s="6"/>
      <c r="E198" s="6"/>
      <c r="F198" s="6"/>
      <c r="G198" s="6"/>
      <c r="H198" s="6"/>
      <c r="I198" s="558"/>
      <c r="J198" s="558"/>
      <c r="K198" s="558"/>
      <c r="L198" s="558"/>
    </row>
    <row r="199" spans="1:12" s="12" customFormat="1" ht="21.9" customHeight="1">
      <c r="A199" s="6"/>
      <c r="B199" s="6"/>
      <c r="C199" s="6"/>
      <c r="D199" s="6"/>
      <c r="E199" s="6"/>
      <c r="F199" s="6"/>
      <c r="G199" s="6"/>
      <c r="H199" s="6"/>
      <c r="I199" s="558"/>
      <c r="J199" s="558"/>
      <c r="K199" s="558"/>
      <c r="L199" s="558"/>
    </row>
    <row r="200" spans="1:12" s="12" customFormat="1" ht="21.9" customHeight="1">
      <c r="A200" s="6"/>
      <c r="B200" s="6"/>
      <c r="C200" s="6"/>
      <c r="D200" s="6"/>
      <c r="E200" s="6"/>
      <c r="F200" s="6"/>
      <c r="G200" s="6"/>
      <c r="H200" s="6"/>
      <c r="I200" s="558"/>
      <c r="J200" s="558"/>
      <c r="K200" s="558"/>
      <c r="L200" s="558"/>
    </row>
    <row r="201" spans="1:12" s="12" customFormat="1" ht="21.9" customHeight="1">
      <c r="A201" s="6"/>
      <c r="B201" s="6"/>
      <c r="C201" s="6"/>
      <c r="D201" s="6"/>
      <c r="E201" s="6"/>
      <c r="F201" s="6"/>
      <c r="G201" s="6"/>
      <c r="H201" s="6"/>
      <c r="I201" s="558"/>
      <c r="J201" s="558"/>
      <c r="K201" s="558"/>
      <c r="L201" s="558"/>
    </row>
    <row r="202" spans="1:12" s="12" customFormat="1" ht="21.9" customHeight="1">
      <c r="A202" s="6"/>
      <c r="B202" s="6"/>
      <c r="C202" s="6"/>
      <c r="D202" s="6"/>
      <c r="E202" s="6"/>
      <c r="F202" s="6"/>
      <c r="G202" s="6"/>
      <c r="H202" s="6"/>
      <c r="I202" s="558"/>
      <c r="J202" s="558"/>
      <c r="K202" s="558"/>
      <c r="L202" s="558"/>
    </row>
    <row r="203" spans="1:12" s="12" customFormat="1" ht="21.9" customHeight="1">
      <c r="A203" s="6"/>
      <c r="B203" s="6"/>
      <c r="C203" s="6"/>
      <c r="D203" s="6"/>
      <c r="E203" s="6"/>
      <c r="F203" s="6"/>
      <c r="G203" s="6"/>
      <c r="H203" s="6"/>
      <c r="I203" s="558"/>
      <c r="J203" s="558"/>
      <c r="K203" s="558"/>
      <c r="L203" s="558"/>
    </row>
    <row r="204" spans="1:12" s="12" customFormat="1" ht="21.9" customHeight="1">
      <c r="A204" s="6"/>
      <c r="B204" s="6"/>
      <c r="C204" s="6"/>
      <c r="D204" s="6"/>
      <c r="E204" s="6"/>
      <c r="F204" s="6"/>
      <c r="G204" s="6"/>
      <c r="H204" s="6"/>
      <c r="I204" s="558"/>
      <c r="J204" s="558"/>
      <c r="K204" s="558"/>
      <c r="L204" s="558"/>
    </row>
    <row r="205" spans="1:12" s="12" customFormat="1" ht="21.9" customHeight="1">
      <c r="A205" s="6"/>
      <c r="B205" s="6"/>
      <c r="C205" s="6"/>
      <c r="D205" s="6"/>
      <c r="E205" s="6"/>
      <c r="F205" s="6"/>
      <c r="G205" s="6"/>
      <c r="H205" s="6"/>
      <c r="I205" s="558"/>
      <c r="J205" s="558"/>
      <c r="K205" s="558"/>
      <c r="L205" s="558"/>
    </row>
    <row r="206" spans="1:12" s="12" customFormat="1" ht="21.9" customHeight="1">
      <c r="A206" s="6"/>
      <c r="B206" s="6"/>
      <c r="C206" s="6"/>
      <c r="D206" s="6"/>
      <c r="E206" s="6"/>
      <c r="F206" s="6"/>
      <c r="G206" s="6"/>
      <c r="H206" s="6"/>
      <c r="I206" s="558"/>
      <c r="J206" s="558"/>
      <c r="K206" s="558"/>
      <c r="L206" s="558"/>
    </row>
    <row r="207" spans="1:12" s="12" customFormat="1" ht="21.9" customHeight="1">
      <c r="A207" s="6"/>
      <c r="B207" s="6"/>
      <c r="C207" s="6"/>
      <c r="D207" s="6"/>
      <c r="E207" s="6"/>
      <c r="F207" s="6"/>
      <c r="G207" s="6"/>
      <c r="H207" s="6"/>
      <c r="I207" s="558"/>
      <c r="J207" s="558"/>
      <c r="K207" s="558"/>
      <c r="L207" s="558"/>
    </row>
    <row r="208" spans="1:12" s="12" customFormat="1" ht="21.9" customHeight="1">
      <c r="A208" s="6"/>
      <c r="B208" s="6"/>
      <c r="C208" s="6"/>
      <c r="D208" s="6"/>
      <c r="E208" s="6"/>
      <c r="F208" s="6"/>
      <c r="G208" s="6"/>
      <c r="H208" s="6"/>
      <c r="I208" s="558"/>
      <c r="J208" s="558"/>
      <c r="K208" s="558"/>
      <c r="L208" s="558"/>
    </row>
    <row r="209" spans="1:12" s="12" customFormat="1" ht="21.9" customHeight="1">
      <c r="A209" s="6"/>
      <c r="B209" s="6"/>
      <c r="C209" s="6"/>
      <c r="D209" s="6"/>
      <c r="E209" s="6"/>
      <c r="F209" s="6"/>
      <c r="G209" s="6"/>
      <c r="H209" s="6"/>
      <c r="I209" s="558"/>
      <c r="J209" s="558"/>
      <c r="K209" s="558"/>
      <c r="L209" s="558"/>
    </row>
    <row r="210" spans="1:12" s="12" customFormat="1" ht="21.9" customHeight="1">
      <c r="A210" s="6"/>
      <c r="B210" s="6"/>
      <c r="C210" s="6"/>
      <c r="D210" s="6"/>
      <c r="E210" s="6"/>
      <c r="F210" s="6"/>
      <c r="G210" s="6"/>
      <c r="H210" s="6"/>
      <c r="I210" s="558"/>
      <c r="J210" s="558"/>
      <c r="K210" s="558"/>
      <c r="L210" s="558"/>
    </row>
    <row r="211" spans="1:12" s="12" customFormat="1" ht="21.9" customHeight="1">
      <c r="A211" s="6"/>
      <c r="B211" s="6"/>
      <c r="C211" s="6"/>
      <c r="D211" s="6"/>
      <c r="E211" s="6"/>
      <c r="F211" s="6"/>
      <c r="G211" s="6"/>
      <c r="H211" s="6"/>
      <c r="I211" s="558"/>
      <c r="J211" s="558"/>
      <c r="K211" s="558"/>
      <c r="L211" s="558"/>
    </row>
    <row r="212" spans="1:12" s="12" customFormat="1" ht="21.9" customHeight="1">
      <c r="A212" s="6"/>
      <c r="B212" s="6"/>
      <c r="C212" s="6"/>
      <c r="D212" s="6"/>
      <c r="E212" s="6"/>
      <c r="F212" s="6"/>
      <c r="G212" s="6"/>
      <c r="H212" s="6"/>
      <c r="I212" s="558"/>
      <c r="J212" s="558"/>
      <c r="K212" s="558"/>
      <c r="L212" s="558"/>
    </row>
    <row r="213" spans="1:12" s="12" customFormat="1" ht="21.9" customHeight="1">
      <c r="A213" s="6"/>
      <c r="B213" s="6"/>
      <c r="C213" s="6"/>
      <c r="D213" s="6"/>
      <c r="E213" s="6"/>
      <c r="F213" s="6"/>
      <c r="G213" s="6"/>
      <c r="H213" s="6"/>
      <c r="I213" s="558"/>
      <c r="J213" s="558"/>
      <c r="K213" s="558"/>
      <c r="L213" s="558"/>
    </row>
    <row r="214" spans="1:12" s="12" customFormat="1" ht="21.9" customHeight="1">
      <c r="A214" s="6"/>
      <c r="B214" s="6"/>
      <c r="C214" s="6"/>
      <c r="D214" s="6"/>
      <c r="E214" s="6"/>
      <c r="F214" s="6"/>
      <c r="G214" s="6"/>
      <c r="H214" s="6"/>
      <c r="I214" s="558"/>
      <c r="J214" s="558"/>
      <c r="K214" s="558"/>
      <c r="L214" s="558"/>
    </row>
    <row r="215" spans="1:12" s="12" customFormat="1" ht="21.9" customHeight="1">
      <c r="A215" s="6"/>
      <c r="B215" s="6"/>
      <c r="C215" s="6"/>
      <c r="D215" s="6"/>
      <c r="E215" s="6"/>
      <c r="F215" s="6"/>
      <c r="G215" s="6"/>
      <c r="H215" s="6"/>
      <c r="I215" s="558"/>
      <c r="J215" s="558"/>
      <c r="K215" s="558"/>
      <c r="L215" s="558"/>
    </row>
    <row r="216" spans="1:12" s="12" customFormat="1" ht="21.9" customHeight="1">
      <c r="A216" s="6"/>
      <c r="B216" s="6"/>
      <c r="C216" s="6"/>
      <c r="D216" s="6"/>
      <c r="E216" s="6"/>
      <c r="F216" s="6"/>
      <c r="G216" s="6"/>
      <c r="H216" s="6"/>
      <c r="I216" s="558"/>
      <c r="J216" s="558"/>
      <c r="K216" s="558"/>
      <c r="L216" s="558"/>
    </row>
    <row r="217" spans="1:12" s="12" customFormat="1" ht="21.9" customHeight="1">
      <c r="A217" s="6"/>
      <c r="B217" s="6"/>
      <c r="C217" s="6"/>
      <c r="D217" s="6"/>
      <c r="E217" s="6"/>
      <c r="F217" s="6"/>
      <c r="G217" s="6"/>
      <c r="H217" s="6"/>
      <c r="I217" s="558"/>
      <c r="J217" s="558"/>
      <c r="K217" s="558"/>
      <c r="L217" s="558"/>
    </row>
    <row r="218" spans="1:12" s="12" customFormat="1" ht="21.9" customHeight="1">
      <c r="A218" s="6"/>
      <c r="B218" s="6"/>
      <c r="C218" s="6"/>
      <c r="D218" s="6"/>
      <c r="E218" s="6"/>
      <c r="F218" s="6"/>
      <c r="G218" s="6"/>
      <c r="H218" s="6"/>
      <c r="I218" s="558"/>
      <c r="J218" s="558"/>
      <c r="K218" s="558"/>
      <c r="L218" s="558"/>
    </row>
    <row r="219" spans="1:12" s="12" customFormat="1" ht="21.9" customHeight="1">
      <c r="A219" s="6"/>
      <c r="B219" s="6"/>
      <c r="C219" s="6"/>
      <c r="D219" s="6"/>
      <c r="E219" s="6"/>
      <c r="F219" s="6"/>
      <c r="G219" s="6"/>
      <c r="H219" s="6"/>
      <c r="I219" s="558"/>
      <c r="J219" s="558"/>
      <c r="K219" s="558"/>
      <c r="L219" s="558"/>
    </row>
    <row r="220" spans="1:12" s="12" customFormat="1" ht="21.9" customHeight="1">
      <c r="A220" s="6"/>
      <c r="B220" s="6"/>
      <c r="C220" s="6"/>
      <c r="D220" s="6"/>
      <c r="E220" s="6"/>
      <c r="F220" s="6"/>
      <c r="G220" s="6"/>
      <c r="H220" s="6"/>
      <c r="I220" s="558"/>
      <c r="J220" s="558"/>
      <c r="K220" s="558"/>
      <c r="L220" s="558"/>
    </row>
    <row r="221" spans="1:12" s="12" customFormat="1" ht="21.9" customHeight="1">
      <c r="A221" s="6"/>
      <c r="B221" s="6"/>
      <c r="C221" s="6"/>
      <c r="D221" s="6"/>
      <c r="E221" s="6"/>
      <c r="F221" s="6"/>
      <c r="G221" s="6"/>
      <c r="H221" s="6"/>
      <c r="I221" s="558"/>
      <c r="J221" s="558"/>
      <c r="K221" s="558"/>
      <c r="L221" s="558"/>
    </row>
    <row r="222" spans="1:12" s="12" customFormat="1" ht="21.9" customHeight="1">
      <c r="A222" s="6"/>
      <c r="B222" s="6"/>
      <c r="C222" s="6"/>
      <c r="D222" s="6"/>
      <c r="E222" s="6"/>
      <c r="F222" s="6"/>
      <c r="G222" s="6"/>
      <c r="H222" s="6"/>
      <c r="I222" s="558"/>
      <c r="J222" s="558"/>
      <c r="K222" s="558"/>
      <c r="L222" s="558"/>
    </row>
    <row r="223" spans="1:12" s="12" customFormat="1" ht="21.9" customHeight="1">
      <c r="A223" s="6"/>
      <c r="B223" s="6"/>
      <c r="C223" s="6"/>
      <c r="D223" s="6"/>
      <c r="E223" s="6"/>
      <c r="F223" s="6"/>
      <c r="G223" s="6"/>
      <c r="H223" s="6"/>
      <c r="I223" s="558"/>
      <c r="J223" s="558"/>
      <c r="K223" s="558"/>
      <c r="L223" s="558"/>
    </row>
    <row r="224" spans="1:12" s="12" customFormat="1" ht="21.9" customHeight="1">
      <c r="A224" s="6"/>
      <c r="B224" s="6"/>
      <c r="C224" s="6"/>
      <c r="D224" s="6"/>
      <c r="E224" s="6"/>
      <c r="F224" s="6"/>
      <c r="G224" s="6"/>
      <c r="H224" s="6"/>
      <c r="I224" s="558"/>
      <c r="J224" s="558"/>
      <c r="K224" s="558"/>
      <c r="L224" s="558"/>
    </row>
    <row r="225" spans="1:12" s="12" customFormat="1" ht="21.9" customHeight="1">
      <c r="A225" s="6"/>
      <c r="B225" s="6"/>
      <c r="C225" s="6"/>
      <c r="D225" s="6"/>
      <c r="E225" s="6"/>
      <c r="F225" s="6"/>
      <c r="G225" s="6"/>
      <c r="H225" s="6"/>
      <c r="I225" s="558"/>
      <c r="J225" s="558"/>
      <c r="K225" s="558"/>
      <c r="L225" s="558"/>
    </row>
    <row r="226" spans="1:12" s="12" customFormat="1" ht="21.9" customHeight="1">
      <c r="A226" s="6"/>
      <c r="B226" s="6"/>
      <c r="C226" s="6"/>
      <c r="D226" s="6"/>
      <c r="E226" s="6"/>
      <c r="F226" s="6"/>
      <c r="G226" s="6"/>
      <c r="H226" s="6"/>
      <c r="I226" s="558"/>
      <c r="J226" s="558"/>
      <c r="K226" s="558"/>
      <c r="L226" s="558"/>
    </row>
    <row r="227" spans="1:12" s="12" customFormat="1" ht="21.9" customHeight="1">
      <c r="A227" s="6"/>
      <c r="B227" s="6"/>
      <c r="C227" s="6"/>
      <c r="D227" s="6"/>
      <c r="E227" s="6"/>
      <c r="F227" s="6"/>
      <c r="G227" s="6"/>
      <c r="H227" s="6"/>
      <c r="I227" s="558"/>
      <c r="J227" s="558"/>
      <c r="K227" s="558"/>
      <c r="L227" s="558"/>
    </row>
    <row r="228" spans="1:12" s="12" customFormat="1" ht="21.9" customHeight="1">
      <c r="A228" s="6"/>
      <c r="B228" s="6"/>
      <c r="C228" s="6"/>
      <c r="D228" s="6"/>
      <c r="E228" s="6"/>
      <c r="F228" s="6"/>
      <c r="G228" s="6"/>
      <c r="H228" s="6"/>
      <c r="I228" s="558"/>
      <c r="J228" s="558"/>
      <c r="K228" s="558"/>
      <c r="L228" s="558"/>
    </row>
    <row r="229" spans="1:12" s="12" customFormat="1" ht="21.9" customHeight="1">
      <c r="A229" s="6"/>
      <c r="B229" s="6"/>
      <c r="C229" s="6"/>
      <c r="D229" s="6"/>
      <c r="E229" s="6"/>
      <c r="F229" s="6"/>
      <c r="G229" s="6"/>
      <c r="H229" s="6"/>
      <c r="I229" s="558"/>
      <c r="J229" s="558"/>
      <c r="K229" s="558"/>
      <c r="L229" s="558"/>
    </row>
    <row r="230" spans="1:12" s="12" customFormat="1" ht="21.9" customHeight="1">
      <c r="A230" s="6"/>
      <c r="B230" s="6"/>
      <c r="C230" s="6"/>
      <c r="D230" s="6"/>
      <c r="E230" s="6"/>
      <c r="F230" s="6"/>
      <c r="G230" s="6"/>
      <c r="H230" s="6"/>
      <c r="I230" s="558"/>
      <c r="J230" s="558"/>
      <c r="K230" s="558"/>
      <c r="L230" s="558"/>
    </row>
    <row r="231" spans="1:12" s="12" customFormat="1" ht="21.9" customHeight="1">
      <c r="A231" s="6"/>
      <c r="B231" s="6"/>
      <c r="C231" s="6"/>
      <c r="D231" s="6"/>
      <c r="E231" s="6"/>
      <c r="F231" s="6"/>
      <c r="G231" s="6"/>
      <c r="H231" s="6"/>
      <c r="I231" s="558"/>
      <c r="J231" s="558"/>
      <c r="K231" s="558"/>
      <c r="L231" s="558"/>
    </row>
    <row r="232" spans="1:12" s="12" customFormat="1" ht="21.9" customHeight="1">
      <c r="A232" s="6"/>
      <c r="B232" s="6"/>
      <c r="C232" s="6"/>
      <c r="D232" s="6"/>
      <c r="E232" s="6"/>
      <c r="F232" s="6"/>
      <c r="G232" s="6"/>
      <c r="H232" s="6"/>
      <c r="I232" s="558"/>
      <c r="J232" s="558"/>
      <c r="K232" s="558"/>
      <c r="L232" s="558"/>
    </row>
    <row r="233" spans="1:12" s="12" customFormat="1" ht="21.9" customHeight="1">
      <c r="A233" s="6"/>
      <c r="B233" s="6"/>
      <c r="C233" s="6"/>
      <c r="D233" s="6"/>
      <c r="E233" s="6"/>
      <c r="F233" s="6"/>
      <c r="G233" s="6"/>
      <c r="H233" s="6"/>
      <c r="I233" s="558"/>
      <c r="J233" s="558"/>
      <c r="K233" s="558"/>
      <c r="L233" s="558"/>
    </row>
    <row r="234" spans="1:12" s="12" customFormat="1" ht="21.9" customHeight="1">
      <c r="A234" s="6"/>
      <c r="B234" s="6"/>
      <c r="C234" s="6"/>
      <c r="D234" s="6"/>
      <c r="E234" s="6"/>
      <c r="F234" s="6"/>
      <c r="G234" s="6"/>
      <c r="H234" s="6"/>
      <c r="I234" s="558"/>
      <c r="J234" s="558"/>
      <c r="K234" s="558"/>
      <c r="L234" s="558"/>
    </row>
    <row r="235" spans="1:12" s="12" customFormat="1" ht="21.9" customHeight="1">
      <c r="A235" s="6"/>
      <c r="B235" s="6"/>
      <c r="C235" s="6"/>
      <c r="D235" s="6"/>
      <c r="E235" s="6"/>
      <c r="F235" s="6"/>
      <c r="G235" s="6"/>
      <c r="H235" s="6"/>
      <c r="I235" s="558"/>
      <c r="J235" s="558"/>
      <c r="K235" s="558"/>
      <c r="L235" s="558"/>
    </row>
    <row r="236" spans="1:12" s="12" customFormat="1" ht="21.9" customHeight="1">
      <c r="A236" s="6"/>
      <c r="B236" s="6"/>
      <c r="C236" s="6"/>
      <c r="D236" s="6"/>
      <c r="E236" s="6"/>
      <c r="F236" s="6"/>
      <c r="G236" s="6"/>
      <c r="H236" s="6"/>
      <c r="I236" s="558"/>
      <c r="J236" s="558"/>
      <c r="K236" s="558"/>
      <c r="L236" s="558"/>
    </row>
    <row r="237" spans="1:12" s="12" customFormat="1" ht="21.9" customHeight="1">
      <c r="A237" s="6"/>
      <c r="B237" s="6"/>
      <c r="C237" s="6"/>
      <c r="D237" s="6"/>
      <c r="E237" s="6"/>
      <c r="F237" s="6"/>
      <c r="G237" s="6"/>
      <c r="H237" s="6"/>
      <c r="I237" s="558"/>
      <c r="J237" s="558"/>
      <c r="K237" s="558"/>
      <c r="L237" s="558"/>
    </row>
    <row r="238" spans="1:12" s="12" customFormat="1" ht="21.9" customHeight="1">
      <c r="A238" s="6"/>
      <c r="B238" s="6"/>
      <c r="C238" s="6"/>
      <c r="D238" s="6"/>
      <c r="E238" s="6"/>
      <c r="F238" s="6"/>
      <c r="G238" s="6"/>
      <c r="H238" s="6"/>
      <c r="I238" s="558"/>
      <c r="J238" s="558"/>
      <c r="K238" s="558"/>
      <c r="L238" s="558"/>
    </row>
    <row r="239" spans="1:12" s="12" customFormat="1" ht="21.9" customHeight="1">
      <c r="A239" s="6"/>
      <c r="B239" s="6"/>
      <c r="C239" s="6"/>
      <c r="D239" s="6"/>
      <c r="E239" s="6"/>
      <c r="F239" s="6"/>
      <c r="G239" s="6"/>
      <c r="H239" s="6"/>
      <c r="I239" s="558"/>
      <c r="J239" s="558"/>
      <c r="K239" s="558"/>
      <c r="L239" s="558"/>
    </row>
    <row r="240" spans="1:12" s="12" customFormat="1" ht="21.9" customHeight="1">
      <c r="A240" s="6"/>
      <c r="B240" s="6"/>
      <c r="C240" s="6"/>
      <c r="D240" s="6"/>
      <c r="E240" s="6"/>
      <c r="F240" s="6"/>
      <c r="G240" s="6"/>
      <c r="H240" s="6"/>
      <c r="I240" s="558"/>
      <c r="J240" s="558"/>
      <c r="K240" s="558"/>
      <c r="L240" s="558"/>
    </row>
    <row r="241" spans="1:12" s="12" customFormat="1" ht="21.9" customHeight="1">
      <c r="A241" s="6"/>
      <c r="B241" s="6"/>
      <c r="C241" s="6"/>
      <c r="D241" s="6"/>
      <c r="E241" s="6"/>
      <c r="F241" s="6"/>
      <c r="G241" s="6"/>
      <c r="H241" s="6"/>
      <c r="I241" s="558"/>
      <c r="J241" s="558"/>
      <c r="K241" s="558"/>
      <c r="L241" s="558"/>
    </row>
    <row r="242" spans="1:12" s="12" customFormat="1" ht="21.9" customHeight="1">
      <c r="A242" s="6"/>
      <c r="B242" s="6"/>
      <c r="C242" s="6"/>
      <c r="D242" s="6"/>
      <c r="E242" s="6"/>
      <c r="F242" s="6"/>
      <c r="G242" s="6"/>
      <c r="H242" s="6"/>
      <c r="I242" s="558"/>
      <c r="J242" s="558"/>
      <c r="K242" s="558"/>
      <c r="L242" s="558"/>
    </row>
    <row r="243" spans="1:12" s="12" customFormat="1" ht="21.9" customHeight="1">
      <c r="A243" s="6"/>
      <c r="B243" s="6"/>
      <c r="C243" s="6"/>
      <c r="D243" s="6"/>
      <c r="E243" s="6"/>
      <c r="F243" s="6"/>
      <c r="G243" s="6"/>
      <c r="H243" s="6"/>
      <c r="I243" s="558"/>
      <c r="J243" s="558"/>
      <c r="K243" s="558"/>
      <c r="L243" s="558"/>
    </row>
    <row r="244" spans="1:12" s="12" customFormat="1" ht="21.9" customHeight="1">
      <c r="A244" s="6"/>
      <c r="B244" s="6"/>
      <c r="C244" s="6"/>
      <c r="D244" s="6"/>
      <c r="E244" s="6"/>
      <c r="F244" s="6"/>
      <c r="G244" s="6"/>
      <c r="H244" s="6"/>
      <c r="I244" s="558"/>
      <c r="J244" s="558"/>
      <c r="K244" s="558"/>
      <c r="L244" s="558"/>
    </row>
    <row r="245" spans="1:12" s="12" customFormat="1" ht="21.9" customHeight="1">
      <c r="A245" s="6"/>
      <c r="B245" s="6"/>
      <c r="C245" s="6"/>
      <c r="D245" s="6"/>
      <c r="E245" s="6"/>
      <c r="F245" s="6"/>
      <c r="G245" s="6"/>
      <c r="H245" s="6"/>
      <c r="I245" s="558"/>
      <c r="J245" s="558"/>
      <c r="K245" s="558"/>
      <c r="L245" s="558"/>
    </row>
    <row r="246" spans="1:12" s="12" customFormat="1" ht="21.9" customHeight="1">
      <c r="A246" s="6"/>
      <c r="B246" s="6"/>
      <c r="C246" s="6"/>
      <c r="D246" s="6"/>
      <c r="E246" s="6"/>
      <c r="F246" s="6"/>
      <c r="G246" s="6"/>
      <c r="H246" s="6"/>
      <c r="I246" s="558"/>
      <c r="J246" s="558"/>
      <c r="K246" s="558"/>
      <c r="L246" s="558"/>
    </row>
    <row r="247" spans="1:12" s="12" customFormat="1" ht="21.9" customHeight="1">
      <c r="A247" s="6"/>
      <c r="B247" s="6"/>
      <c r="C247" s="6"/>
      <c r="D247" s="6"/>
      <c r="E247" s="6"/>
      <c r="F247" s="6"/>
      <c r="G247" s="6"/>
      <c r="H247" s="6"/>
      <c r="I247" s="558"/>
      <c r="J247" s="558"/>
      <c r="K247" s="558"/>
      <c r="L247" s="558"/>
    </row>
    <row r="248" spans="1:12" s="12" customFormat="1" ht="21.9" customHeight="1">
      <c r="A248" s="6"/>
      <c r="B248" s="6"/>
      <c r="C248" s="6"/>
      <c r="D248" s="6"/>
      <c r="E248" s="6"/>
      <c r="F248" s="6"/>
      <c r="G248" s="6"/>
      <c r="H248" s="6"/>
      <c r="I248" s="558"/>
      <c r="J248" s="558"/>
      <c r="K248" s="558"/>
      <c r="L248" s="558"/>
    </row>
    <row r="249" spans="1:12" s="12" customFormat="1" ht="21.9" customHeight="1">
      <c r="A249" s="6"/>
      <c r="B249" s="6"/>
      <c r="C249" s="6"/>
      <c r="D249" s="6"/>
      <c r="E249" s="6"/>
      <c r="F249" s="6"/>
      <c r="G249" s="6"/>
      <c r="H249" s="6"/>
      <c r="I249" s="558"/>
      <c r="J249" s="558"/>
      <c r="K249" s="558"/>
      <c r="L249" s="558"/>
    </row>
    <row r="250" spans="1:12" s="12" customFormat="1" ht="21.9" customHeight="1">
      <c r="A250" s="6"/>
      <c r="B250" s="6"/>
      <c r="C250" s="6"/>
      <c r="D250" s="6"/>
      <c r="E250" s="6"/>
      <c r="F250" s="6"/>
      <c r="G250" s="6"/>
      <c r="H250" s="6"/>
      <c r="I250" s="558"/>
      <c r="J250" s="558"/>
      <c r="K250" s="558"/>
      <c r="L250" s="558"/>
    </row>
    <row r="251" spans="1:12" s="12" customFormat="1" ht="21.9" customHeight="1">
      <c r="A251" s="6"/>
      <c r="B251" s="6"/>
      <c r="C251" s="6"/>
      <c r="D251" s="6"/>
      <c r="E251" s="6"/>
      <c r="F251" s="6"/>
      <c r="G251" s="6"/>
      <c r="H251" s="6"/>
      <c r="I251" s="558"/>
      <c r="J251" s="558"/>
      <c r="K251" s="558"/>
      <c r="L251" s="558"/>
    </row>
    <row r="252" spans="1:12" s="12" customFormat="1" ht="21.9" customHeight="1">
      <c r="A252" s="6"/>
      <c r="B252" s="6"/>
      <c r="C252" s="6"/>
      <c r="D252" s="6"/>
      <c r="E252" s="6"/>
      <c r="F252" s="6"/>
      <c r="G252" s="6"/>
      <c r="H252" s="6"/>
      <c r="I252" s="558"/>
      <c r="J252" s="558"/>
      <c r="K252" s="558"/>
      <c r="L252" s="558"/>
    </row>
    <row r="253" spans="1:12" s="12" customFormat="1" ht="21.9" customHeight="1">
      <c r="A253" s="6"/>
      <c r="B253" s="6"/>
      <c r="C253" s="6"/>
      <c r="D253" s="6"/>
      <c r="E253" s="6"/>
      <c r="F253" s="6"/>
      <c r="G253" s="6"/>
      <c r="H253" s="6"/>
      <c r="I253" s="558"/>
      <c r="J253" s="558"/>
      <c r="K253" s="558"/>
      <c r="L253" s="558"/>
    </row>
    <row r="254" spans="1:12" s="12" customFormat="1" ht="21.9" customHeight="1">
      <c r="A254" s="6"/>
      <c r="B254" s="6"/>
      <c r="C254" s="6"/>
      <c r="D254" s="6"/>
      <c r="E254" s="6"/>
      <c r="F254" s="6"/>
      <c r="G254" s="6"/>
      <c r="H254" s="6"/>
      <c r="I254" s="558"/>
      <c r="J254" s="558"/>
      <c r="K254" s="558"/>
      <c r="L254" s="558"/>
    </row>
    <row r="255" spans="1:12" s="12" customFormat="1" ht="21.9" customHeight="1">
      <c r="A255" s="6"/>
      <c r="B255" s="6"/>
      <c r="C255" s="6"/>
      <c r="D255" s="6"/>
      <c r="E255" s="6"/>
      <c r="F255" s="6"/>
      <c r="G255" s="6"/>
      <c r="H255" s="6"/>
      <c r="I255" s="558"/>
      <c r="J255" s="558"/>
      <c r="K255" s="558"/>
      <c r="L255" s="558"/>
    </row>
    <row r="256" spans="1:12" s="12" customFormat="1" ht="21.9" customHeight="1">
      <c r="A256" s="6"/>
      <c r="B256" s="6"/>
      <c r="C256" s="6"/>
      <c r="D256" s="6"/>
      <c r="E256" s="6"/>
      <c r="F256" s="6"/>
      <c r="G256" s="6"/>
      <c r="H256" s="6"/>
      <c r="I256" s="558"/>
      <c r="J256" s="558"/>
      <c r="K256" s="558"/>
      <c r="L256" s="558"/>
    </row>
    <row r="257" spans="1:12" s="12" customFormat="1" ht="21.9" customHeight="1">
      <c r="A257" s="6"/>
      <c r="B257" s="6"/>
      <c r="C257" s="6"/>
      <c r="D257" s="6"/>
      <c r="E257" s="6"/>
      <c r="F257" s="6"/>
      <c r="G257" s="6"/>
      <c r="H257" s="6"/>
      <c r="I257" s="558"/>
      <c r="J257" s="558"/>
      <c r="K257" s="558"/>
      <c r="L257" s="558"/>
    </row>
    <row r="258" spans="1:12" s="12" customFormat="1" ht="21.9" customHeight="1">
      <c r="A258" s="6"/>
      <c r="B258" s="6"/>
      <c r="C258" s="6"/>
      <c r="D258" s="6"/>
      <c r="E258" s="6"/>
      <c r="F258" s="6"/>
      <c r="G258" s="6"/>
      <c r="H258" s="6"/>
      <c r="I258" s="558"/>
      <c r="J258" s="558"/>
      <c r="K258" s="558"/>
      <c r="L258" s="558"/>
    </row>
    <row r="259" spans="1:12" s="12" customFormat="1" ht="21.9" customHeight="1">
      <c r="A259" s="6"/>
      <c r="B259" s="6"/>
      <c r="C259" s="6"/>
      <c r="D259" s="6"/>
      <c r="E259" s="6"/>
      <c r="F259" s="6"/>
      <c r="G259" s="6"/>
      <c r="H259" s="6"/>
      <c r="I259" s="558"/>
      <c r="J259" s="558"/>
      <c r="K259" s="558"/>
      <c r="L259" s="558"/>
    </row>
    <row r="260" spans="1:12" s="12" customFormat="1" ht="21.9" customHeight="1">
      <c r="A260" s="6"/>
      <c r="B260" s="6"/>
      <c r="C260" s="6"/>
      <c r="D260" s="6"/>
      <c r="E260" s="6"/>
      <c r="F260" s="6"/>
      <c r="G260" s="6"/>
      <c r="H260" s="6"/>
      <c r="I260" s="558"/>
      <c r="J260" s="558"/>
      <c r="K260" s="558"/>
      <c r="L260" s="558"/>
    </row>
    <row r="261" spans="1:12" s="12" customFormat="1" ht="21.9" customHeight="1">
      <c r="A261" s="6"/>
      <c r="B261" s="6"/>
      <c r="C261" s="6"/>
      <c r="D261" s="6"/>
      <c r="E261" s="6"/>
      <c r="F261" s="6"/>
      <c r="G261" s="6"/>
      <c r="H261" s="6"/>
      <c r="I261" s="558"/>
      <c r="J261" s="558"/>
      <c r="K261" s="558"/>
      <c r="L261" s="558"/>
    </row>
    <row r="262" spans="1:12" s="12" customFormat="1" ht="21.9" customHeight="1">
      <c r="A262" s="6"/>
      <c r="B262" s="6"/>
      <c r="C262" s="6"/>
      <c r="D262" s="6"/>
      <c r="E262" s="6"/>
      <c r="F262" s="6"/>
      <c r="G262" s="6"/>
      <c r="H262" s="6"/>
      <c r="I262" s="558"/>
      <c r="J262" s="558"/>
      <c r="K262" s="558"/>
      <c r="L262" s="558"/>
    </row>
    <row r="263" spans="1:12" s="12" customFormat="1" ht="21.9" customHeight="1">
      <c r="A263" s="6"/>
      <c r="B263" s="6"/>
      <c r="C263" s="6"/>
      <c r="D263" s="6"/>
      <c r="E263" s="6"/>
      <c r="F263" s="6"/>
      <c r="G263" s="6"/>
      <c r="H263" s="6"/>
      <c r="I263" s="558"/>
      <c r="J263" s="558"/>
      <c r="K263" s="558"/>
      <c r="L263" s="558"/>
    </row>
    <row r="264" spans="1:12" s="12" customFormat="1" ht="21.9" customHeight="1">
      <c r="A264" s="6"/>
      <c r="B264" s="6"/>
      <c r="C264" s="6"/>
      <c r="D264" s="6"/>
      <c r="E264" s="6"/>
      <c r="F264" s="6"/>
      <c r="G264" s="6"/>
      <c r="H264" s="6"/>
      <c r="I264" s="558"/>
      <c r="J264" s="558"/>
      <c r="K264" s="558"/>
      <c r="L264" s="558"/>
    </row>
    <row r="265" spans="1:12" s="12" customFormat="1" ht="21.9" customHeight="1">
      <c r="A265" s="6"/>
      <c r="B265" s="6"/>
      <c r="C265" s="6"/>
      <c r="D265" s="6"/>
      <c r="E265" s="6"/>
      <c r="F265" s="6"/>
      <c r="G265" s="6"/>
      <c r="H265" s="6"/>
      <c r="I265" s="558"/>
      <c r="J265" s="558"/>
      <c r="K265" s="558"/>
      <c r="L265" s="558"/>
    </row>
    <row r="266" spans="1:12" s="12" customFormat="1" ht="21.9" customHeight="1">
      <c r="A266" s="6"/>
      <c r="B266" s="6"/>
      <c r="C266" s="6"/>
      <c r="D266" s="6"/>
      <c r="E266" s="6"/>
      <c r="F266" s="6"/>
      <c r="G266" s="6"/>
      <c r="H266" s="6"/>
      <c r="I266" s="558"/>
      <c r="J266" s="558"/>
      <c r="K266" s="558"/>
      <c r="L266" s="558"/>
    </row>
    <row r="267" spans="1:12" s="12" customFormat="1" ht="21.9" customHeight="1">
      <c r="A267" s="6"/>
      <c r="B267" s="6"/>
      <c r="C267" s="6"/>
      <c r="D267" s="6"/>
      <c r="E267" s="6"/>
      <c r="F267" s="6"/>
      <c r="G267" s="6"/>
      <c r="H267" s="6"/>
      <c r="I267" s="558"/>
      <c r="J267" s="558"/>
      <c r="K267" s="558"/>
      <c r="L267" s="558"/>
    </row>
    <row r="268" spans="1:12" s="12" customFormat="1" ht="21.9" customHeight="1">
      <c r="A268" s="6"/>
      <c r="B268" s="6"/>
      <c r="C268" s="6"/>
      <c r="D268" s="6"/>
      <c r="E268" s="6"/>
      <c r="F268" s="6"/>
      <c r="G268" s="6"/>
      <c r="H268" s="6"/>
      <c r="I268" s="558"/>
      <c r="J268" s="558"/>
      <c r="K268" s="558"/>
      <c r="L268" s="558"/>
    </row>
    <row r="269" spans="1:12" s="12" customFormat="1" ht="21.9" customHeight="1">
      <c r="A269" s="6"/>
      <c r="B269" s="6"/>
      <c r="C269" s="6"/>
      <c r="D269" s="6"/>
      <c r="E269" s="6"/>
      <c r="F269" s="6"/>
      <c r="G269" s="6"/>
      <c r="H269" s="6"/>
      <c r="I269" s="558"/>
      <c r="J269" s="558"/>
      <c r="K269" s="558"/>
      <c r="L269" s="558"/>
    </row>
    <row r="270" spans="1:12" s="12" customFormat="1" ht="21.9" customHeight="1">
      <c r="A270" s="6"/>
      <c r="B270" s="6"/>
      <c r="C270" s="6"/>
      <c r="D270" s="6"/>
      <c r="E270" s="6"/>
      <c r="F270" s="6"/>
      <c r="G270" s="6"/>
      <c r="H270" s="6"/>
      <c r="I270" s="558"/>
      <c r="J270" s="558"/>
      <c r="K270" s="558"/>
      <c r="L270" s="558"/>
    </row>
    <row r="271" spans="1:12" s="12" customFormat="1" ht="21.9" customHeight="1">
      <c r="A271" s="6"/>
      <c r="B271" s="6"/>
      <c r="C271" s="6"/>
      <c r="D271" s="6"/>
      <c r="E271" s="6"/>
      <c r="F271" s="6"/>
      <c r="G271" s="6"/>
      <c r="H271" s="6"/>
      <c r="I271" s="558"/>
      <c r="J271" s="558"/>
      <c r="K271" s="558"/>
      <c r="L271" s="558"/>
    </row>
    <row r="272" spans="1:12" s="12" customFormat="1" ht="21.9" customHeight="1">
      <c r="A272" s="6"/>
      <c r="B272" s="6"/>
      <c r="C272" s="6"/>
      <c r="D272" s="6"/>
      <c r="E272" s="6"/>
      <c r="F272" s="6"/>
      <c r="G272" s="6"/>
      <c r="H272" s="6"/>
      <c r="I272" s="558"/>
      <c r="J272" s="558"/>
      <c r="K272" s="558"/>
      <c r="L272" s="558"/>
    </row>
    <row r="273" spans="1:12" s="12" customFormat="1" ht="21.9" customHeight="1">
      <c r="A273" s="6"/>
      <c r="B273" s="6"/>
      <c r="C273" s="6"/>
      <c r="D273" s="6"/>
      <c r="E273" s="6"/>
      <c r="F273" s="6"/>
      <c r="G273" s="6"/>
      <c r="H273" s="6"/>
      <c r="I273" s="558"/>
      <c r="J273" s="558"/>
      <c r="K273" s="558"/>
      <c r="L273" s="558"/>
    </row>
    <row r="274" spans="1:12" s="12" customFormat="1" ht="21.9" customHeight="1">
      <c r="A274" s="6"/>
      <c r="B274" s="6"/>
      <c r="C274" s="6"/>
      <c r="D274" s="6"/>
      <c r="E274" s="6"/>
      <c r="F274" s="6"/>
      <c r="G274" s="6"/>
      <c r="H274" s="6"/>
      <c r="I274" s="558"/>
      <c r="J274" s="558"/>
      <c r="K274" s="558"/>
      <c r="L274" s="558"/>
    </row>
    <row r="275" spans="1:12" s="12" customFormat="1" ht="21.9" customHeight="1">
      <c r="A275" s="6"/>
      <c r="B275" s="6"/>
      <c r="C275" s="6"/>
      <c r="D275" s="6"/>
      <c r="E275" s="6"/>
      <c r="F275" s="6"/>
      <c r="G275" s="6"/>
      <c r="H275" s="6"/>
      <c r="I275" s="558"/>
      <c r="J275" s="558"/>
      <c r="K275" s="558"/>
      <c r="L275" s="558"/>
    </row>
    <row r="276" spans="1:12" s="12" customFormat="1" ht="21.9" customHeight="1">
      <c r="A276" s="6"/>
      <c r="B276" s="6"/>
      <c r="C276" s="6"/>
      <c r="D276" s="6"/>
      <c r="E276" s="6"/>
      <c r="F276" s="6"/>
      <c r="G276" s="6"/>
      <c r="H276" s="6"/>
      <c r="I276" s="558"/>
      <c r="J276" s="558"/>
      <c r="K276" s="558"/>
      <c r="L276" s="558"/>
    </row>
    <row r="277" spans="1:12" s="12" customFormat="1" ht="21.9" customHeight="1">
      <c r="A277" s="6"/>
      <c r="B277" s="6"/>
      <c r="C277" s="6"/>
      <c r="D277" s="6"/>
      <c r="E277" s="6"/>
      <c r="F277" s="6"/>
      <c r="G277" s="6"/>
      <c r="H277" s="6"/>
      <c r="I277" s="558"/>
      <c r="J277" s="558"/>
      <c r="K277" s="558"/>
      <c r="L277" s="558"/>
    </row>
    <row r="278" spans="1:12" s="12" customFormat="1" ht="21.9" customHeight="1">
      <c r="A278" s="6"/>
      <c r="B278" s="6"/>
      <c r="C278" s="6"/>
      <c r="D278" s="6"/>
      <c r="E278" s="6"/>
      <c r="F278" s="6"/>
      <c r="G278" s="6"/>
      <c r="H278" s="6"/>
      <c r="I278" s="558"/>
      <c r="J278" s="558"/>
      <c r="K278" s="558"/>
      <c r="L278" s="558"/>
    </row>
    <row r="279" spans="1:12" s="12" customFormat="1" ht="21.9" customHeight="1">
      <c r="A279" s="6"/>
      <c r="B279" s="6"/>
      <c r="C279" s="6"/>
      <c r="D279" s="6"/>
      <c r="E279" s="6"/>
      <c r="F279" s="6"/>
      <c r="G279" s="6"/>
      <c r="H279" s="6"/>
      <c r="I279" s="558"/>
      <c r="J279" s="558"/>
      <c r="K279" s="558"/>
      <c r="L279" s="558"/>
    </row>
    <row r="280" spans="1:12" s="12" customFormat="1" ht="21.9" customHeight="1">
      <c r="A280" s="6"/>
      <c r="B280" s="6"/>
      <c r="C280" s="6"/>
      <c r="D280" s="6"/>
      <c r="E280" s="6"/>
      <c r="F280" s="6"/>
      <c r="G280" s="6"/>
      <c r="H280" s="6"/>
      <c r="I280" s="558"/>
      <c r="J280" s="558"/>
      <c r="K280" s="558"/>
      <c r="L280" s="558"/>
    </row>
    <row r="281" spans="1:12" s="12" customFormat="1" ht="21.9" customHeight="1">
      <c r="A281" s="6"/>
      <c r="B281" s="6"/>
      <c r="C281" s="6"/>
      <c r="D281" s="6"/>
      <c r="E281" s="6"/>
      <c r="F281" s="6"/>
      <c r="G281" s="6"/>
      <c r="H281" s="6"/>
      <c r="I281" s="558"/>
      <c r="J281" s="558"/>
      <c r="K281" s="558"/>
      <c r="L281" s="558"/>
    </row>
    <row r="282" spans="1:12" s="12" customFormat="1" ht="21.9" customHeight="1">
      <c r="A282" s="6"/>
      <c r="B282" s="6"/>
      <c r="C282" s="6"/>
      <c r="D282" s="6"/>
      <c r="E282" s="6"/>
      <c r="F282" s="6"/>
      <c r="G282" s="6"/>
      <c r="H282" s="6"/>
      <c r="I282" s="558"/>
      <c r="J282" s="558"/>
      <c r="K282" s="558"/>
      <c r="L282" s="558"/>
    </row>
    <row r="283" spans="1:12" s="12" customFormat="1" ht="21.9" customHeight="1">
      <c r="A283" s="6"/>
      <c r="B283" s="6"/>
      <c r="C283" s="6"/>
      <c r="D283" s="6"/>
      <c r="E283" s="6"/>
      <c r="F283" s="6"/>
      <c r="G283" s="6"/>
      <c r="H283" s="6"/>
      <c r="I283" s="558"/>
      <c r="J283" s="558"/>
      <c r="K283" s="558"/>
      <c r="L283" s="558"/>
    </row>
    <row r="284" spans="1:12" s="12" customFormat="1" ht="21.9" customHeight="1">
      <c r="A284" s="6"/>
      <c r="B284" s="6"/>
      <c r="C284" s="6"/>
      <c r="D284" s="6"/>
      <c r="E284" s="6"/>
      <c r="F284" s="6"/>
      <c r="G284" s="6"/>
      <c r="H284" s="6"/>
      <c r="I284" s="558"/>
      <c r="J284" s="558"/>
      <c r="K284" s="558"/>
      <c r="L284" s="558"/>
    </row>
    <row r="285" spans="1:12" s="12" customFormat="1" ht="21.9" customHeight="1">
      <c r="A285" s="6"/>
      <c r="B285" s="6"/>
      <c r="C285" s="6"/>
      <c r="D285" s="6"/>
      <c r="E285" s="6"/>
      <c r="F285" s="6"/>
      <c r="G285" s="6"/>
      <c r="H285" s="6"/>
      <c r="I285" s="558"/>
      <c r="J285" s="558"/>
      <c r="K285" s="558"/>
      <c r="L285" s="558"/>
    </row>
    <row r="286" spans="1:12" s="12" customFormat="1" ht="21.9" customHeight="1">
      <c r="A286" s="6"/>
      <c r="B286" s="6"/>
      <c r="C286" s="6"/>
      <c r="D286" s="6"/>
      <c r="E286" s="6"/>
      <c r="F286" s="6"/>
      <c r="G286" s="6"/>
      <c r="H286" s="6"/>
      <c r="I286" s="558"/>
      <c r="J286" s="558"/>
      <c r="K286" s="558"/>
      <c r="L286" s="558"/>
    </row>
    <row r="287" spans="1:12" s="12" customFormat="1" ht="21.9" customHeight="1">
      <c r="A287" s="6"/>
      <c r="B287" s="6"/>
      <c r="C287" s="6"/>
      <c r="D287" s="6"/>
      <c r="E287" s="6"/>
      <c r="F287" s="6"/>
      <c r="G287" s="6"/>
      <c r="H287" s="6"/>
      <c r="I287" s="558"/>
      <c r="J287" s="558"/>
      <c r="K287" s="558"/>
      <c r="L287" s="558"/>
    </row>
    <row r="288" spans="1:12" s="12" customFormat="1" ht="21.9" customHeight="1">
      <c r="A288" s="6"/>
      <c r="B288" s="6"/>
      <c r="C288" s="6"/>
      <c r="D288" s="6"/>
      <c r="E288" s="6"/>
      <c r="F288" s="6"/>
      <c r="G288" s="6"/>
      <c r="H288" s="6"/>
      <c r="I288" s="558"/>
      <c r="J288" s="558"/>
      <c r="K288" s="558"/>
      <c r="L288" s="558"/>
    </row>
    <row r="289" spans="1:12" s="12" customFormat="1" ht="21.9" customHeight="1">
      <c r="A289" s="6"/>
      <c r="B289" s="6"/>
      <c r="C289" s="6"/>
      <c r="D289" s="6"/>
      <c r="E289" s="6"/>
      <c r="F289" s="6"/>
      <c r="G289" s="6"/>
      <c r="H289" s="6"/>
      <c r="I289" s="558"/>
      <c r="J289" s="558"/>
      <c r="K289" s="558"/>
      <c r="L289" s="558"/>
    </row>
    <row r="290" spans="1:12" s="12" customFormat="1" ht="21.9" customHeight="1">
      <c r="A290" s="6"/>
      <c r="B290" s="6"/>
      <c r="C290" s="6"/>
      <c r="D290" s="6"/>
      <c r="E290" s="6"/>
      <c r="F290" s="6"/>
      <c r="G290" s="6"/>
      <c r="H290" s="6"/>
      <c r="I290" s="558"/>
      <c r="J290" s="558"/>
      <c r="K290" s="558"/>
      <c r="L290" s="558"/>
    </row>
    <row r="291" spans="1:12" s="12" customFormat="1" ht="21.9" customHeight="1">
      <c r="A291" s="6"/>
      <c r="B291" s="6"/>
      <c r="C291" s="6"/>
      <c r="D291" s="6"/>
      <c r="E291" s="6"/>
      <c r="F291" s="6"/>
      <c r="G291" s="6"/>
      <c r="H291" s="6"/>
      <c r="I291" s="558"/>
      <c r="J291" s="558"/>
      <c r="K291" s="558"/>
      <c r="L291" s="558"/>
    </row>
    <row r="292" spans="1:12" s="12" customFormat="1" ht="21.9" customHeight="1">
      <c r="A292" s="6"/>
      <c r="B292" s="6"/>
      <c r="C292" s="6"/>
      <c r="D292" s="6"/>
      <c r="E292" s="6"/>
      <c r="F292" s="6"/>
      <c r="G292" s="6"/>
      <c r="H292" s="6"/>
      <c r="I292" s="558"/>
      <c r="J292" s="558"/>
      <c r="K292" s="558"/>
      <c r="L292" s="558"/>
    </row>
    <row r="293" spans="1:12" s="12" customFormat="1" ht="21.9" customHeight="1">
      <c r="A293" s="6"/>
      <c r="B293" s="6"/>
      <c r="C293" s="6"/>
      <c r="D293" s="6"/>
      <c r="E293" s="6"/>
      <c r="F293" s="6"/>
      <c r="G293" s="6"/>
      <c r="H293" s="6"/>
      <c r="I293" s="558"/>
      <c r="J293" s="558"/>
      <c r="K293" s="558"/>
      <c r="L293" s="558"/>
    </row>
    <row r="294" spans="1:12" s="12" customFormat="1" ht="21.9" customHeight="1">
      <c r="A294" s="6"/>
      <c r="B294" s="6"/>
      <c r="C294" s="6"/>
      <c r="D294" s="6"/>
      <c r="E294" s="6"/>
      <c r="F294" s="6"/>
      <c r="G294" s="6"/>
      <c r="H294" s="6"/>
      <c r="I294" s="558"/>
      <c r="J294" s="558"/>
      <c r="K294" s="558"/>
      <c r="L294" s="558"/>
    </row>
    <row r="295" spans="1:12" s="12" customFormat="1" ht="21.9" customHeight="1">
      <c r="A295" s="6"/>
      <c r="B295" s="6"/>
      <c r="C295" s="6"/>
      <c r="D295" s="6"/>
      <c r="E295" s="6"/>
      <c r="F295" s="6"/>
      <c r="G295" s="6"/>
      <c r="H295" s="6"/>
      <c r="I295" s="558"/>
      <c r="J295" s="558"/>
      <c r="K295" s="558"/>
      <c r="L295" s="558"/>
    </row>
    <row r="296" spans="1:12" s="12" customFormat="1" ht="21.9" customHeight="1">
      <c r="A296" s="6"/>
      <c r="B296" s="6"/>
      <c r="C296" s="6"/>
      <c r="D296" s="6"/>
      <c r="E296" s="6"/>
      <c r="F296" s="6"/>
      <c r="G296" s="6"/>
      <c r="H296" s="6"/>
      <c r="I296" s="558"/>
      <c r="J296" s="558"/>
      <c r="K296" s="558"/>
      <c r="L296" s="558"/>
    </row>
    <row r="297" spans="1:12" s="12" customFormat="1" ht="21.9" customHeight="1">
      <c r="A297" s="6"/>
      <c r="B297" s="6"/>
      <c r="C297" s="6"/>
      <c r="D297" s="6"/>
      <c r="E297" s="6"/>
      <c r="F297" s="6"/>
      <c r="G297" s="6"/>
      <c r="H297" s="6"/>
      <c r="I297" s="558"/>
      <c r="J297" s="558"/>
      <c r="K297" s="558"/>
      <c r="L297" s="558"/>
    </row>
    <row r="298" spans="1:12" s="12" customFormat="1" ht="21.9" customHeight="1">
      <c r="A298" s="6"/>
      <c r="B298" s="6"/>
      <c r="C298" s="6"/>
      <c r="D298" s="6"/>
      <c r="E298" s="6"/>
      <c r="F298" s="6"/>
      <c r="G298" s="6"/>
      <c r="H298" s="6"/>
      <c r="I298" s="558"/>
      <c r="J298" s="558"/>
      <c r="K298" s="558"/>
      <c r="L298" s="558"/>
    </row>
    <row r="299" spans="1:12" s="12" customFormat="1" ht="21.9" customHeight="1">
      <c r="A299" s="6"/>
      <c r="B299" s="6"/>
      <c r="C299" s="6"/>
      <c r="D299" s="6"/>
      <c r="E299" s="6"/>
      <c r="F299" s="6"/>
      <c r="G299" s="6"/>
      <c r="H299" s="6"/>
      <c r="I299" s="558"/>
      <c r="J299" s="558"/>
      <c r="K299" s="558"/>
      <c r="L299" s="558"/>
    </row>
    <row r="300" spans="1:12" s="12" customFormat="1" ht="21.9" customHeight="1">
      <c r="A300" s="6"/>
      <c r="B300" s="6"/>
      <c r="C300" s="6"/>
      <c r="D300" s="6"/>
      <c r="E300" s="6"/>
      <c r="F300" s="6"/>
      <c r="G300" s="6"/>
      <c r="H300" s="6"/>
      <c r="I300" s="558"/>
      <c r="J300" s="558"/>
      <c r="K300" s="558"/>
      <c r="L300" s="558"/>
    </row>
    <row r="301" spans="1:12" s="12" customFormat="1" ht="21.9" customHeight="1">
      <c r="A301" s="6"/>
      <c r="B301" s="6"/>
      <c r="C301" s="6"/>
      <c r="D301" s="6"/>
      <c r="E301" s="6"/>
      <c r="F301" s="6"/>
      <c r="G301" s="6"/>
      <c r="H301" s="6"/>
      <c r="I301" s="558"/>
      <c r="J301" s="558"/>
      <c r="K301" s="558"/>
      <c r="L301" s="558"/>
    </row>
    <row r="302" spans="1:12" s="12" customFormat="1" ht="21.9" customHeight="1">
      <c r="A302" s="6"/>
      <c r="B302" s="6"/>
      <c r="C302" s="6"/>
      <c r="D302" s="6"/>
      <c r="E302" s="6"/>
      <c r="F302" s="6"/>
      <c r="G302" s="6"/>
      <c r="H302" s="6"/>
      <c r="I302" s="558"/>
      <c r="J302" s="558"/>
      <c r="K302" s="558"/>
      <c r="L302" s="558"/>
    </row>
    <row r="303" spans="1:12" s="12" customFormat="1" ht="21.9" customHeight="1">
      <c r="A303" s="6"/>
      <c r="B303" s="6"/>
      <c r="C303" s="6"/>
      <c r="D303" s="6"/>
      <c r="E303" s="6"/>
      <c r="F303" s="6"/>
      <c r="G303" s="6"/>
      <c r="H303" s="6"/>
      <c r="I303" s="558"/>
      <c r="J303" s="558"/>
      <c r="K303" s="558"/>
      <c r="L303" s="558"/>
    </row>
    <row r="304" spans="1:12" s="12" customFormat="1" ht="21.9" customHeight="1">
      <c r="A304" s="6"/>
      <c r="B304" s="6"/>
      <c r="C304" s="6"/>
      <c r="D304" s="6"/>
      <c r="E304" s="6"/>
      <c r="F304" s="6"/>
      <c r="G304" s="6"/>
      <c r="H304" s="6"/>
      <c r="I304" s="558"/>
      <c r="J304" s="558"/>
      <c r="K304" s="558"/>
      <c r="L304" s="558"/>
    </row>
    <row r="305" spans="1:12" s="12" customFormat="1" ht="21.9" customHeight="1">
      <c r="A305" s="6"/>
      <c r="B305" s="6"/>
      <c r="C305" s="6"/>
      <c r="D305" s="6"/>
      <c r="E305" s="6"/>
      <c r="F305" s="6"/>
      <c r="G305" s="6"/>
      <c r="H305" s="6"/>
      <c r="I305" s="558"/>
      <c r="J305" s="558"/>
      <c r="K305" s="558"/>
      <c r="L305" s="558"/>
    </row>
    <row r="306" spans="1:12" s="12" customFormat="1" ht="21.9" customHeight="1">
      <c r="A306" s="6"/>
      <c r="B306" s="6"/>
      <c r="C306" s="6"/>
      <c r="D306" s="6"/>
      <c r="E306" s="6"/>
      <c r="F306" s="6"/>
      <c r="G306" s="6"/>
      <c r="H306" s="6"/>
      <c r="I306" s="558"/>
      <c r="J306" s="558"/>
      <c r="K306" s="558"/>
      <c r="L306" s="558"/>
    </row>
    <row r="307" spans="1:12" s="12" customFormat="1" ht="21.9" customHeight="1">
      <c r="A307" s="6"/>
      <c r="B307" s="6"/>
      <c r="C307" s="6"/>
      <c r="D307" s="6"/>
      <c r="E307" s="6"/>
      <c r="F307" s="6"/>
      <c r="G307" s="6"/>
      <c r="H307" s="6"/>
      <c r="I307" s="558"/>
      <c r="J307" s="558"/>
      <c r="K307" s="558"/>
      <c r="L307" s="558"/>
    </row>
    <row r="308" spans="1:12" s="12" customFormat="1" ht="21.9" customHeight="1">
      <c r="A308" s="6"/>
      <c r="B308" s="6"/>
      <c r="C308" s="6"/>
      <c r="D308" s="6"/>
      <c r="E308" s="6"/>
      <c r="F308" s="6"/>
      <c r="G308" s="6"/>
      <c r="H308" s="6"/>
      <c r="I308" s="558"/>
      <c r="J308" s="558"/>
      <c r="K308" s="558"/>
      <c r="L308" s="558"/>
    </row>
    <row r="309" spans="1:12" s="12" customFormat="1" ht="21.9" customHeight="1">
      <c r="A309" s="6"/>
      <c r="B309" s="6"/>
      <c r="C309" s="6"/>
      <c r="D309" s="6"/>
      <c r="E309" s="6"/>
      <c r="F309" s="6"/>
      <c r="G309" s="6"/>
      <c r="H309" s="6"/>
      <c r="I309" s="558"/>
      <c r="J309" s="558"/>
      <c r="K309" s="558"/>
      <c r="L309" s="558"/>
    </row>
    <row r="310" spans="1:12" s="12" customFormat="1" ht="21.9" customHeight="1">
      <c r="A310" s="6"/>
      <c r="B310" s="6"/>
      <c r="C310" s="6"/>
      <c r="D310" s="6"/>
      <c r="E310" s="6"/>
      <c r="F310" s="6"/>
      <c r="G310" s="6"/>
      <c r="H310" s="6"/>
      <c r="I310" s="558"/>
      <c r="J310" s="558"/>
      <c r="K310" s="558"/>
      <c r="L310" s="558"/>
    </row>
    <row r="311" spans="1:12" s="12" customFormat="1" ht="21.9" customHeight="1">
      <c r="A311" s="6"/>
      <c r="B311" s="6"/>
      <c r="C311" s="6"/>
      <c r="D311" s="6"/>
      <c r="E311" s="6"/>
      <c r="F311" s="6"/>
      <c r="G311" s="6"/>
      <c r="H311" s="6"/>
      <c r="I311" s="558"/>
      <c r="J311" s="558"/>
      <c r="K311" s="558"/>
      <c r="L311" s="558"/>
    </row>
    <row r="312" spans="1:12" s="12" customFormat="1" ht="21.9" customHeight="1">
      <c r="A312" s="6"/>
      <c r="B312" s="6"/>
      <c r="C312" s="6"/>
      <c r="D312" s="6"/>
      <c r="E312" s="6"/>
      <c r="F312" s="6"/>
      <c r="G312" s="6"/>
      <c r="H312" s="6"/>
      <c r="I312" s="558"/>
      <c r="J312" s="558"/>
      <c r="K312" s="558"/>
      <c r="L312" s="558"/>
    </row>
    <row r="313" spans="1:12" s="12" customFormat="1" ht="21.9" customHeight="1">
      <c r="A313" s="6"/>
      <c r="B313" s="6"/>
      <c r="C313" s="6"/>
      <c r="D313" s="6"/>
      <c r="E313" s="6"/>
      <c r="F313" s="6"/>
      <c r="G313" s="6"/>
      <c r="H313" s="6"/>
      <c r="I313" s="558"/>
      <c r="J313" s="558"/>
      <c r="K313" s="558"/>
      <c r="L313" s="558"/>
    </row>
    <row r="314" spans="1:12" s="12" customFormat="1" ht="21.9" customHeight="1">
      <c r="A314" s="6"/>
      <c r="B314" s="6"/>
      <c r="C314" s="6"/>
      <c r="D314" s="6"/>
      <c r="E314" s="6"/>
      <c r="F314" s="6"/>
      <c r="G314" s="6"/>
      <c r="H314" s="6"/>
      <c r="I314" s="558"/>
      <c r="J314" s="558"/>
      <c r="K314" s="558"/>
      <c r="L314" s="558"/>
    </row>
    <row r="315" spans="1:12" s="12" customFormat="1" ht="21.9" customHeight="1">
      <c r="A315" s="6"/>
      <c r="B315" s="6"/>
      <c r="C315" s="6"/>
      <c r="D315" s="6"/>
      <c r="E315" s="6"/>
      <c r="F315" s="6"/>
      <c r="G315" s="6"/>
      <c r="H315" s="6"/>
      <c r="I315" s="558"/>
      <c r="J315" s="558"/>
      <c r="K315" s="558"/>
      <c r="L315" s="558"/>
    </row>
    <row r="316" spans="1:12" s="12" customFormat="1" ht="21.9" customHeight="1">
      <c r="A316" s="6"/>
      <c r="B316" s="6"/>
      <c r="C316" s="6"/>
      <c r="D316" s="6"/>
      <c r="E316" s="6"/>
      <c r="F316" s="6"/>
      <c r="G316" s="6"/>
      <c r="H316" s="6"/>
      <c r="I316" s="558"/>
      <c r="J316" s="558"/>
      <c r="K316" s="558"/>
      <c r="L316" s="558"/>
    </row>
    <row r="317" spans="1:12" s="12" customFormat="1" ht="21.9" customHeight="1">
      <c r="A317" s="6"/>
      <c r="B317" s="6"/>
      <c r="C317" s="6"/>
      <c r="D317" s="6"/>
      <c r="E317" s="6"/>
      <c r="F317" s="6"/>
      <c r="G317" s="6"/>
      <c r="H317" s="6"/>
      <c r="I317" s="558"/>
      <c r="J317" s="558"/>
      <c r="K317" s="558"/>
      <c r="L317" s="558"/>
    </row>
    <row r="318" spans="1:12" s="12" customFormat="1" ht="21.9" customHeight="1">
      <c r="A318" s="6"/>
      <c r="B318" s="6"/>
      <c r="C318" s="6"/>
      <c r="D318" s="6"/>
      <c r="E318" s="6"/>
      <c r="F318" s="6"/>
      <c r="G318" s="6"/>
      <c r="H318" s="6"/>
      <c r="I318" s="558"/>
      <c r="J318" s="558"/>
      <c r="K318" s="558"/>
      <c r="L318" s="558"/>
    </row>
    <row r="319" spans="1:12" s="12" customFormat="1" ht="21.9" customHeight="1">
      <c r="A319" s="6"/>
      <c r="B319" s="6"/>
      <c r="C319" s="6"/>
      <c r="D319" s="6"/>
      <c r="E319" s="6"/>
      <c r="F319" s="6"/>
      <c r="G319" s="6"/>
      <c r="H319" s="6"/>
      <c r="I319" s="558"/>
      <c r="J319" s="558"/>
      <c r="K319" s="558"/>
      <c r="L319" s="558"/>
    </row>
    <row r="320" spans="1:12" s="12" customFormat="1" ht="21.9" customHeight="1">
      <c r="A320" s="6"/>
      <c r="B320" s="6"/>
      <c r="C320" s="6"/>
      <c r="D320" s="6"/>
      <c r="E320" s="6"/>
      <c r="F320" s="6"/>
      <c r="G320" s="6"/>
      <c r="H320" s="6"/>
      <c r="I320" s="558"/>
      <c r="J320" s="558"/>
      <c r="K320" s="558"/>
      <c r="L320" s="558"/>
    </row>
    <row r="321" spans="1:12" s="12" customFormat="1" ht="21.9" customHeight="1">
      <c r="A321" s="6"/>
      <c r="B321" s="6"/>
      <c r="C321" s="6"/>
      <c r="D321" s="6"/>
      <c r="E321" s="6"/>
      <c r="F321" s="6"/>
      <c r="G321" s="6"/>
      <c r="H321" s="6"/>
      <c r="I321" s="558"/>
      <c r="J321" s="558"/>
      <c r="K321" s="558"/>
      <c r="L321" s="558"/>
    </row>
    <row r="322" spans="1:12" s="12" customFormat="1" ht="21.9" customHeight="1">
      <c r="A322" s="6"/>
      <c r="B322" s="6"/>
      <c r="C322" s="6"/>
      <c r="D322" s="6"/>
      <c r="E322" s="6"/>
      <c r="F322" s="6"/>
      <c r="G322" s="6"/>
      <c r="H322" s="6"/>
      <c r="I322" s="558"/>
      <c r="J322" s="558"/>
      <c r="K322" s="558"/>
      <c r="L322" s="558"/>
    </row>
    <row r="323" spans="1:12" s="12" customFormat="1" ht="21.9" customHeight="1">
      <c r="A323" s="6"/>
      <c r="B323" s="6"/>
      <c r="C323" s="6"/>
      <c r="D323" s="6"/>
      <c r="E323" s="6"/>
      <c r="F323" s="6"/>
      <c r="G323" s="6"/>
      <c r="H323" s="6"/>
      <c r="I323" s="558"/>
      <c r="J323" s="558"/>
      <c r="K323" s="558"/>
      <c r="L323" s="558"/>
    </row>
    <row r="324" spans="1:12" s="12" customFormat="1" ht="21.9" customHeight="1">
      <c r="A324" s="6"/>
      <c r="B324" s="6"/>
      <c r="C324" s="6"/>
      <c r="D324" s="6"/>
      <c r="E324" s="6"/>
      <c r="F324" s="6"/>
      <c r="G324" s="6"/>
      <c r="H324" s="6"/>
      <c r="I324" s="558"/>
      <c r="J324" s="558"/>
      <c r="K324" s="558"/>
      <c r="L324" s="558"/>
    </row>
    <row r="325" spans="1:12" s="12" customFormat="1" ht="21.9" customHeight="1">
      <c r="A325" s="6"/>
      <c r="B325" s="6"/>
      <c r="C325" s="6"/>
      <c r="D325" s="6"/>
      <c r="E325" s="6"/>
      <c r="F325" s="6"/>
      <c r="G325" s="6"/>
      <c r="H325" s="6"/>
      <c r="I325" s="558"/>
      <c r="J325" s="558"/>
      <c r="K325" s="558"/>
      <c r="L325" s="558"/>
    </row>
    <row r="326" spans="1:12" s="12" customFormat="1" ht="21.9" customHeight="1">
      <c r="A326" s="6"/>
      <c r="B326" s="6"/>
      <c r="C326" s="6"/>
      <c r="D326" s="6"/>
      <c r="E326" s="6"/>
      <c r="F326" s="6"/>
      <c r="G326" s="6"/>
      <c r="H326" s="6"/>
      <c r="I326" s="558"/>
      <c r="J326" s="558"/>
      <c r="K326" s="558"/>
      <c r="L326" s="558"/>
    </row>
    <row r="327" spans="1:12" s="12" customFormat="1" ht="21.9" customHeight="1">
      <c r="A327" s="6"/>
      <c r="B327" s="6"/>
      <c r="C327" s="6"/>
      <c r="D327" s="6"/>
      <c r="E327" s="6"/>
      <c r="F327" s="6"/>
      <c r="G327" s="6"/>
      <c r="H327" s="6"/>
      <c r="I327" s="558"/>
      <c r="J327" s="558"/>
      <c r="K327" s="558"/>
      <c r="L327" s="558"/>
    </row>
    <row r="328" spans="1:12" s="12" customFormat="1" ht="21.9" customHeight="1">
      <c r="A328" s="6"/>
      <c r="B328" s="6"/>
      <c r="C328" s="6"/>
      <c r="D328" s="6"/>
      <c r="E328" s="6"/>
      <c r="F328" s="6"/>
      <c r="G328" s="6"/>
      <c r="H328" s="6"/>
      <c r="I328" s="558"/>
      <c r="J328" s="558"/>
      <c r="K328" s="558"/>
      <c r="L328" s="558"/>
    </row>
    <row r="329" spans="1:12" s="12" customFormat="1" ht="21.9" customHeight="1">
      <c r="A329" s="6"/>
      <c r="B329" s="6"/>
      <c r="C329" s="6"/>
      <c r="D329" s="6"/>
      <c r="E329" s="6"/>
      <c r="F329" s="6"/>
      <c r="G329" s="6"/>
      <c r="H329" s="6"/>
      <c r="I329" s="558"/>
      <c r="J329" s="558"/>
      <c r="K329" s="558"/>
      <c r="L329" s="558"/>
    </row>
    <row r="330" spans="1:12" s="12" customFormat="1" ht="21.9" customHeight="1">
      <c r="A330" s="6"/>
      <c r="B330" s="6"/>
      <c r="C330" s="6"/>
      <c r="D330" s="6"/>
      <c r="E330" s="6"/>
      <c r="F330" s="6"/>
      <c r="G330" s="6"/>
      <c r="H330" s="6"/>
      <c r="I330" s="558"/>
      <c r="J330" s="558"/>
      <c r="K330" s="558"/>
      <c r="L330" s="558"/>
    </row>
    <row r="331" spans="1:12" s="12" customFormat="1" ht="21.9" customHeight="1">
      <c r="A331" s="6"/>
      <c r="B331" s="6"/>
      <c r="C331" s="6"/>
      <c r="D331" s="6"/>
      <c r="E331" s="6"/>
      <c r="F331" s="6"/>
      <c r="G331" s="6"/>
      <c r="H331" s="6"/>
      <c r="I331" s="558"/>
      <c r="J331" s="558"/>
      <c r="K331" s="558"/>
      <c r="L331" s="558"/>
    </row>
    <row r="332" spans="1:12" s="12" customFormat="1" ht="21.9" customHeight="1">
      <c r="A332" s="6"/>
      <c r="B332" s="6"/>
      <c r="C332" s="6"/>
      <c r="D332" s="6"/>
      <c r="E332" s="6"/>
      <c r="F332" s="6"/>
      <c r="G332" s="6"/>
      <c r="H332" s="6"/>
      <c r="I332" s="558"/>
      <c r="J332" s="558"/>
      <c r="K332" s="558"/>
      <c r="L332" s="558"/>
    </row>
    <row r="333" spans="1:12" s="12" customFormat="1" ht="21.9" customHeight="1">
      <c r="A333" s="6"/>
      <c r="B333" s="6"/>
      <c r="C333" s="6"/>
      <c r="D333" s="6"/>
      <c r="E333" s="6"/>
      <c r="F333" s="6"/>
      <c r="G333" s="6"/>
      <c r="H333" s="6"/>
      <c r="I333" s="558"/>
      <c r="J333" s="558"/>
      <c r="K333" s="558"/>
      <c r="L333" s="558"/>
    </row>
    <row r="334" spans="1:12" s="12" customFormat="1" ht="21.9" customHeight="1">
      <c r="A334" s="6"/>
      <c r="B334" s="6"/>
      <c r="C334" s="6"/>
      <c r="D334" s="6"/>
      <c r="E334" s="6"/>
      <c r="F334" s="6"/>
      <c r="G334" s="6"/>
      <c r="H334" s="6"/>
      <c r="I334" s="558"/>
      <c r="J334" s="558"/>
      <c r="K334" s="558"/>
      <c r="L334" s="558"/>
    </row>
    <row r="335" spans="1:12" s="12" customFormat="1" ht="21.9" customHeight="1">
      <c r="A335" s="6"/>
      <c r="B335" s="6"/>
      <c r="C335" s="6"/>
      <c r="D335" s="6"/>
      <c r="E335" s="6"/>
      <c r="F335" s="6"/>
      <c r="G335" s="6"/>
      <c r="H335" s="6"/>
      <c r="I335" s="558"/>
      <c r="J335" s="558"/>
      <c r="K335" s="558"/>
      <c r="L335" s="558"/>
    </row>
    <row r="336" spans="1:12" s="12" customFormat="1" ht="21.9" customHeight="1">
      <c r="A336" s="6"/>
      <c r="B336" s="6"/>
      <c r="C336" s="6"/>
      <c r="D336" s="6"/>
      <c r="E336" s="6"/>
      <c r="F336" s="6"/>
      <c r="G336" s="6"/>
      <c r="H336" s="6"/>
      <c r="I336" s="558"/>
      <c r="J336" s="558"/>
      <c r="K336" s="558"/>
      <c r="L336" s="558"/>
    </row>
    <row r="337" spans="1:12" s="12" customFormat="1" ht="21.9" customHeight="1">
      <c r="A337" s="6"/>
      <c r="B337" s="6"/>
      <c r="C337" s="6"/>
      <c r="D337" s="6"/>
      <c r="E337" s="6"/>
      <c r="F337" s="6"/>
      <c r="G337" s="6"/>
      <c r="H337" s="6"/>
      <c r="I337" s="558"/>
      <c r="J337" s="558"/>
      <c r="K337" s="558"/>
      <c r="L337" s="558"/>
    </row>
    <row r="338" spans="1:12" s="12" customFormat="1" ht="21.9" customHeight="1">
      <c r="A338" s="6"/>
      <c r="B338" s="6"/>
      <c r="C338" s="6"/>
      <c r="D338" s="6"/>
      <c r="E338" s="6"/>
      <c r="F338" s="6"/>
      <c r="G338" s="6"/>
      <c r="H338" s="6"/>
      <c r="I338" s="558"/>
      <c r="J338" s="558"/>
      <c r="K338" s="558"/>
      <c r="L338" s="558"/>
    </row>
    <row r="339" spans="1:12" s="12" customFormat="1" ht="21.9" customHeight="1">
      <c r="A339" s="6"/>
      <c r="B339" s="6"/>
      <c r="C339" s="6"/>
      <c r="D339" s="6"/>
      <c r="E339" s="6"/>
      <c r="F339" s="6"/>
      <c r="G339" s="6"/>
      <c r="H339" s="6"/>
      <c r="I339" s="558"/>
      <c r="J339" s="558"/>
      <c r="K339" s="558"/>
      <c r="L339" s="558"/>
    </row>
    <row r="340" spans="1:12" s="12" customFormat="1" ht="21.9" customHeight="1">
      <c r="A340" s="6"/>
      <c r="B340" s="6"/>
      <c r="C340" s="6"/>
      <c r="D340" s="6"/>
      <c r="E340" s="6"/>
      <c r="F340" s="6"/>
      <c r="G340" s="6"/>
      <c r="H340" s="6"/>
      <c r="I340" s="558"/>
      <c r="J340" s="558"/>
      <c r="K340" s="558"/>
      <c r="L340" s="558"/>
    </row>
    <row r="341" spans="1:12" s="12" customFormat="1" ht="21.9" customHeight="1">
      <c r="A341" s="6"/>
      <c r="B341" s="6"/>
      <c r="C341" s="6"/>
      <c r="D341" s="6"/>
      <c r="E341" s="6"/>
      <c r="F341" s="6"/>
      <c r="G341" s="6"/>
      <c r="H341" s="6"/>
      <c r="I341" s="558"/>
      <c r="J341" s="558"/>
      <c r="K341" s="558"/>
      <c r="L341" s="558"/>
    </row>
    <row r="342" spans="1:12" s="12" customFormat="1" ht="21.9" customHeight="1">
      <c r="A342" s="6"/>
      <c r="B342" s="6"/>
      <c r="C342" s="6"/>
      <c r="D342" s="6"/>
      <c r="E342" s="6"/>
      <c r="F342" s="6"/>
      <c r="G342" s="6"/>
      <c r="H342" s="6"/>
      <c r="I342" s="558"/>
      <c r="J342" s="558"/>
      <c r="K342" s="558"/>
      <c r="L342" s="558"/>
    </row>
    <row r="343" spans="1:12" s="12" customFormat="1" ht="21.9" customHeight="1">
      <c r="A343" s="6"/>
      <c r="B343" s="6"/>
      <c r="C343" s="6"/>
      <c r="D343" s="6"/>
      <c r="E343" s="6"/>
      <c r="F343" s="6"/>
      <c r="G343" s="6"/>
      <c r="H343" s="6"/>
      <c r="I343" s="558"/>
      <c r="J343" s="558"/>
      <c r="K343" s="558"/>
      <c r="L343" s="558"/>
    </row>
    <row r="344" spans="1:12" s="12" customFormat="1" ht="21.9" customHeight="1">
      <c r="A344" s="6"/>
      <c r="B344" s="6"/>
      <c r="C344" s="6"/>
      <c r="D344" s="6"/>
      <c r="E344" s="6"/>
      <c r="F344" s="6"/>
      <c r="G344" s="6"/>
      <c r="H344" s="6"/>
      <c r="I344" s="558"/>
      <c r="J344" s="558"/>
      <c r="K344" s="558"/>
      <c r="L344" s="558"/>
    </row>
    <row r="345" spans="1:12" s="12" customFormat="1" ht="21.9" customHeight="1">
      <c r="A345" s="6"/>
      <c r="B345" s="6"/>
      <c r="C345" s="6"/>
      <c r="D345" s="6"/>
      <c r="E345" s="6"/>
      <c r="F345" s="6"/>
      <c r="G345" s="6"/>
      <c r="H345" s="6"/>
      <c r="I345" s="558"/>
      <c r="J345" s="558"/>
      <c r="K345" s="558"/>
      <c r="L345" s="558"/>
    </row>
    <row r="346" spans="1:12" s="12" customFormat="1" ht="21.9" customHeight="1">
      <c r="A346" s="6"/>
      <c r="B346" s="6"/>
      <c r="C346" s="6"/>
      <c r="D346" s="6"/>
      <c r="E346" s="6"/>
      <c r="F346" s="6"/>
      <c r="G346" s="6"/>
      <c r="H346" s="6"/>
      <c r="I346" s="558"/>
      <c r="J346" s="558"/>
      <c r="K346" s="558"/>
      <c r="L346" s="558"/>
    </row>
    <row r="347" spans="1:12" s="12" customFormat="1" ht="21.9" customHeight="1">
      <c r="A347" s="6"/>
      <c r="B347" s="6"/>
      <c r="C347" s="6"/>
      <c r="D347" s="6"/>
      <c r="E347" s="6"/>
      <c r="F347" s="6"/>
      <c r="G347" s="6"/>
      <c r="H347" s="6"/>
      <c r="I347" s="558"/>
      <c r="J347" s="558"/>
      <c r="K347" s="558"/>
      <c r="L347" s="558"/>
    </row>
    <row r="348" spans="1:12" s="12" customFormat="1" ht="21.9" customHeight="1">
      <c r="A348" s="6"/>
      <c r="B348" s="6"/>
      <c r="C348" s="6"/>
      <c r="D348" s="6"/>
      <c r="E348" s="6"/>
      <c r="F348" s="6"/>
      <c r="G348" s="6"/>
      <c r="H348" s="6"/>
      <c r="I348" s="558"/>
      <c r="J348" s="558"/>
      <c r="K348" s="558"/>
      <c r="L348" s="558"/>
    </row>
    <row r="349" spans="1:12" s="12" customFormat="1" ht="21.9" customHeight="1">
      <c r="A349" s="6"/>
      <c r="B349" s="6"/>
      <c r="C349" s="6"/>
      <c r="D349" s="6"/>
      <c r="E349" s="6"/>
      <c r="F349" s="6"/>
      <c r="G349" s="6"/>
      <c r="H349" s="6"/>
      <c r="I349" s="558"/>
      <c r="J349" s="558"/>
      <c r="K349" s="558"/>
      <c r="L349" s="558"/>
    </row>
    <row r="350" spans="1:12" s="12" customFormat="1" ht="21.9" customHeight="1">
      <c r="A350" s="6"/>
      <c r="B350" s="6"/>
      <c r="C350" s="6"/>
      <c r="D350" s="6"/>
      <c r="E350" s="6"/>
      <c r="F350" s="6"/>
      <c r="G350" s="6"/>
      <c r="H350" s="6"/>
      <c r="I350" s="558"/>
      <c r="J350" s="558"/>
      <c r="K350" s="558"/>
      <c r="L350" s="558"/>
    </row>
    <row r="351" spans="1:12" s="12" customFormat="1" ht="21.9" customHeight="1">
      <c r="A351" s="6"/>
      <c r="B351" s="6"/>
      <c r="C351" s="6"/>
      <c r="D351" s="6"/>
      <c r="E351" s="6"/>
      <c r="F351" s="6"/>
      <c r="G351" s="6"/>
      <c r="H351" s="6"/>
      <c r="I351" s="558"/>
      <c r="J351" s="558"/>
      <c r="K351" s="558"/>
      <c r="L351" s="558"/>
    </row>
    <row r="352" spans="1:12" s="12" customFormat="1" ht="21.9" customHeight="1">
      <c r="A352" s="6"/>
      <c r="B352" s="6"/>
      <c r="C352" s="6"/>
      <c r="D352" s="6"/>
      <c r="E352" s="6"/>
      <c r="F352" s="6"/>
      <c r="G352" s="6"/>
      <c r="H352" s="6"/>
      <c r="I352" s="558"/>
      <c r="J352" s="558"/>
      <c r="K352" s="558"/>
      <c r="L352" s="558"/>
    </row>
    <row r="353" spans="1:12" s="12" customFormat="1" ht="21.9" customHeight="1">
      <c r="A353" s="6"/>
      <c r="B353" s="6"/>
      <c r="C353" s="6"/>
      <c r="D353" s="6"/>
      <c r="E353" s="6"/>
      <c r="F353" s="6"/>
      <c r="G353" s="6"/>
      <c r="H353" s="6"/>
      <c r="I353" s="558"/>
      <c r="J353" s="558"/>
      <c r="K353" s="558"/>
      <c r="L353" s="558"/>
    </row>
    <row r="354" spans="1:12" s="12" customFormat="1" ht="21.9" customHeight="1">
      <c r="A354" s="6"/>
      <c r="B354" s="6"/>
      <c r="C354" s="6"/>
      <c r="D354" s="6"/>
      <c r="E354" s="6"/>
      <c r="F354" s="6"/>
      <c r="G354" s="6"/>
      <c r="H354" s="6"/>
      <c r="I354" s="558"/>
      <c r="J354" s="558"/>
      <c r="K354" s="558"/>
      <c r="L354" s="558"/>
    </row>
    <row r="355" spans="1:12" s="12" customFormat="1" ht="21.9" customHeight="1">
      <c r="A355" s="6"/>
      <c r="B355" s="6"/>
      <c r="C355" s="6"/>
      <c r="D355" s="6"/>
      <c r="E355" s="6"/>
      <c r="F355" s="6"/>
      <c r="G355" s="6"/>
      <c r="H355" s="6"/>
      <c r="I355" s="558"/>
      <c r="J355" s="558"/>
      <c r="K355" s="558"/>
      <c r="L355" s="558"/>
    </row>
    <row r="356" spans="1:12" s="12" customFormat="1" ht="21.9" customHeight="1">
      <c r="A356" s="6"/>
      <c r="B356" s="6"/>
      <c r="C356" s="6"/>
      <c r="D356" s="6"/>
      <c r="E356" s="6"/>
      <c r="F356" s="6"/>
      <c r="G356" s="6"/>
      <c r="H356" s="6"/>
      <c r="I356" s="558"/>
      <c r="J356" s="558"/>
      <c r="K356" s="558"/>
      <c r="L356" s="558"/>
    </row>
    <row r="357" spans="1:12" s="12" customFormat="1" ht="21.9" customHeight="1">
      <c r="A357" s="6"/>
      <c r="B357" s="6"/>
      <c r="C357" s="6"/>
      <c r="D357" s="6"/>
      <c r="E357" s="6"/>
      <c r="F357" s="6"/>
      <c r="G357" s="6"/>
      <c r="H357" s="6"/>
      <c r="I357" s="558"/>
      <c r="J357" s="558"/>
      <c r="K357" s="558"/>
      <c r="L357" s="558"/>
    </row>
    <row r="358" spans="1:12" s="12" customFormat="1" ht="21.9" customHeight="1">
      <c r="A358" s="6"/>
      <c r="B358" s="6"/>
      <c r="C358" s="6"/>
      <c r="D358" s="6"/>
      <c r="E358" s="6"/>
      <c r="F358" s="6"/>
      <c r="G358" s="6"/>
      <c r="H358" s="6"/>
      <c r="I358" s="558"/>
      <c r="J358" s="558"/>
      <c r="K358" s="558"/>
      <c r="L358" s="558"/>
    </row>
    <row r="359" spans="1:12" s="12" customFormat="1" ht="21.9" customHeight="1">
      <c r="A359" s="6"/>
      <c r="B359" s="6"/>
      <c r="C359" s="6"/>
      <c r="D359" s="6"/>
      <c r="E359" s="6"/>
      <c r="F359" s="6"/>
      <c r="G359" s="6"/>
      <c r="H359" s="6"/>
      <c r="I359" s="558"/>
      <c r="J359" s="558"/>
      <c r="K359" s="558"/>
      <c r="L359" s="558"/>
    </row>
    <row r="360" spans="1:12" s="12" customFormat="1" ht="21.9" customHeight="1">
      <c r="A360" s="6"/>
      <c r="B360" s="6"/>
      <c r="C360" s="6"/>
      <c r="D360" s="6"/>
      <c r="E360" s="6"/>
      <c r="F360" s="6"/>
      <c r="G360" s="6"/>
      <c r="H360" s="6"/>
      <c r="I360" s="558"/>
      <c r="J360" s="558"/>
      <c r="K360" s="558"/>
      <c r="L360" s="558"/>
    </row>
    <row r="361" spans="1:12" s="12" customFormat="1" ht="21.9" customHeight="1">
      <c r="A361" s="6"/>
      <c r="B361" s="6"/>
      <c r="C361" s="6"/>
      <c r="D361" s="6"/>
      <c r="E361" s="6"/>
      <c r="F361" s="6"/>
      <c r="G361" s="6"/>
      <c r="H361" s="6"/>
      <c r="I361" s="558"/>
      <c r="J361" s="558"/>
      <c r="K361" s="558"/>
      <c r="L361" s="558"/>
    </row>
    <row r="362" spans="1:12" s="12" customFormat="1" ht="21.9" customHeight="1">
      <c r="A362" s="6"/>
      <c r="B362" s="6"/>
      <c r="C362" s="6"/>
      <c r="D362" s="6"/>
      <c r="E362" s="6"/>
      <c r="F362" s="6"/>
      <c r="G362" s="6"/>
      <c r="H362" s="6"/>
      <c r="I362" s="558"/>
      <c r="J362" s="558"/>
      <c r="K362" s="558"/>
      <c r="L362" s="558"/>
    </row>
    <row r="363" spans="1:12" s="12" customFormat="1" ht="21.9" customHeight="1">
      <c r="A363" s="6"/>
      <c r="B363" s="6"/>
      <c r="C363" s="6"/>
      <c r="D363" s="6"/>
      <c r="E363" s="6"/>
      <c r="F363" s="6"/>
      <c r="G363" s="6"/>
      <c r="H363" s="6"/>
      <c r="I363" s="558"/>
      <c r="J363" s="558"/>
      <c r="K363" s="558"/>
      <c r="L363" s="558"/>
    </row>
    <row r="364" spans="1:12" s="12" customFormat="1" ht="21.9" customHeight="1">
      <c r="A364" s="6"/>
      <c r="B364" s="6"/>
      <c r="C364" s="6"/>
      <c r="D364" s="6"/>
      <c r="E364" s="6"/>
      <c r="F364" s="6"/>
      <c r="G364" s="6"/>
      <c r="H364" s="6"/>
      <c r="I364" s="558"/>
      <c r="J364" s="558"/>
      <c r="K364" s="558"/>
      <c r="L364" s="558"/>
    </row>
    <row r="365" spans="1:12" s="12" customFormat="1" ht="21.9" customHeight="1">
      <c r="A365" s="6"/>
      <c r="B365" s="6"/>
      <c r="C365" s="6"/>
      <c r="D365" s="6"/>
      <c r="E365" s="6"/>
      <c r="F365" s="6"/>
      <c r="G365" s="6"/>
      <c r="H365" s="6"/>
      <c r="I365" s="558"/>
      <c r="J365" s="558"/>
      <c r="K365" s="558"/>
      <c r="L365" s="558"/>
    </row>
    <row r="366" spans="1:12" s="12" customFormat="1" ht="21.9" customHeight="1">
      <c r="A366" s="6"/>
      <c r="B366" s="6"/>
      <c r="C366" s="6"/>
      <c r="D366" s="6"/>
      <c r="E366" s="6"/>
      <c r="F366" s="6"/>
      <c r="G366" s="6"/>
      <c r="H366" s="6"/>
      <c r="I366" s="558"/>
      <c r="J366" s="558"/>
      <c r="K366" s="558"/>
      <c r="L366" s="558"/>
    </row>
    <row r="367" spans="1:12" s="12" customFormat="1" ht="21.9" customHeight="1">
      <c r="A367" s="6"/>
      <c r="B367" s="6"/>
      <c r="C367" s="6"/>
      <c r="D367" s="6"/>
      <c r="E367" s="6"/>
      <c r="F367" s="6"/>
      <c r="G367" s="6"/>
      <c r="H367" s="6"/>
      <c r="I367" s="558"/>
      <c r="J367" s="558"/>
      <c r="K367" s="558"/>
      <c r="L367" s="558"/>
    </row>
    <row r="368" spans="1:12" s="12" customFormat="1" ht="21.9" customHeight="1">
      <c r="A368" s="6"/>
      <c r="B368" s="6"/>
      <c r="C368" s="6"/>
      <c r="D368" s="6"/>
      <c r="E368" s="6"/>
      <c r="F368" s="6"/>
      <c r="G368" s="6"/>
      <c r="H368" s="6"/>
      <c r="I368" s="558"/>
      <c r="J368" s="558"/>
      <c r="K368" s="558"/>
      <c r="L368" s="558"/>
    </row>
    <row r="369" spans="1:12" s="12" customFormat="1" ht="21.9" customHeight="1">
      <c r="A369" s="6"/>
      <c r="B369" s="6"/>
      <c r="C369" s="6"/>
      <c r="D369" s="6"/>
      <c r="E369" s="6"/>
      <c r="F369" s="6"/>
      <c r="G369" s="6"/>
      <c r="H369" s="6"/>
      <c r="I369" s="558"/>
      <c r="J369" s="558"/>
      <c r="K369" s="558"/>
      <c r="L369" s="558"/>
    </row>
    <row r="370" spans="1:12" s="12" customFormat="1" ht="21.9" customHeight="1">
      <c r="A370" s="6"/>
      <c r="B370" s="6"/>
      <c r="C370" s="6"/>
      <c r="D370" s="6"/>
      <c r="E370" s="6"/>
      <c r="F370" s="6"/>
      <c r="G370" s="6"/>
      <c r="H370" s="6"/>
      <c r="I370" s="558"/>
      <c r="J370" s="558"/>
      <c r="K370" s="558"/>
      <c r="L370" s="558"/>
    </row>
    <row r="371" spans="1:12" s="12" customFormat="1" ht="21.9" customHeight="1">
      <c r="A371" s="6"/>
      <c r="B371" s="6"/>
      <c r="C371" s="6"/>
      <c r="D371" s="6"/>
      <c r="E371" s="6"/>
      <c r="F371" s="6"/>
      <c r="G371" s="6"/>
      <c r="H371" s="6"/>
      <c r="I371" s="558"/>
      <c r="J371" s="558"/>
      <c r="K371" s="558"/>
      <c r="L371" s="558"/>
    </row>
    <row r="372" spans="1:12" s="12" customFormat="1" ht="21.9" customHeight="1">
      <c r="A372" s="6"/>
      <c r="B372" s="6"/>
      <c r="C372" s="6"/>
      <c r="D372" s="6"/>
      <c r="E372" s="6"/>
      <c r="F372" s="6"/>
      <c r="G372" s="6"/>
      <c r="H372" s="6"/>
      <c r="I372" s="558"/>
      <c r="J372" s="558"/>
      <c r="K372" s="558"/>
      <c r="L372" s="558"/>
    </row>
    <row r="373" spans="1:12" s="12" customFormat="1" ht="21.9" customHeight="1">
      <c r="A373" s="6"/>
      <c r="B373" s="6"/>
      <c r="C373" s="6"/>
      <c r="D373" s="6"/>
      <c r="E373" s="6"/>
      <c r="F373" s="6"/>
      <c r="G373" s="6"/>
      <c r="H373" s="6"/>
      <c r="I373" s="558"/>
      <c r="J373" s="558"/>
      <c r="K373" s="558"/>
      <c r="L373" s="558"/>
    </row>
    <row r="374" spans="1:12" s="12" customFormat="1" ht="21.9" customHeight="1">
      <c r="A374" s="6"/>
      <c r="B374" s="6"/>
      <c r="C374" s="6"/>
      <c r="D374" s="6"/>
      <c r="E374" s="6"/>
      <c r="F374" s="6"/>
      <c r="G374" s="6"/>
      <c r="H374" s="6"/>
      <c r="I374" s="558"/>
      <c r="J374" s="558"/>
      <c r="K374" s="558"/>
      <c r="L374" s="558"/>
    </row>
    <row r="375" spans="1:12" s="12" customFormat="1" ht="21.9" customHeight="1">
      <c r="A375" s="6"/>
      <c r="B375" s="6"/>
      <c r="C375" s="6"/>
      <c r="D375" s="6"/>
      <c r="E375" s="6"/>
      <c r="F375" s="6"/>
      <c r="G375" s="6"/>
      <c r="H375" s="6"/>
      <c r="I375" s="558"/>
      <c r="J375" s="558"/>
      <c r="K375" s="558"/>
      <c r="L375" s="558"/>
    </row>
    <row r="376" spans="1:12" s="12" customFormat="1" ht="21.9" customHeight="1">
      <c r="A376" s="6"/>
      <c r="B376" s="6"/>
      <c r="C376" s="6"/>
      <c r="D376" s="6"/>
      <c r="E376" s="6"/>
      <c r="F376" s="6"/>
      <c r="G376" s="6"/>
      <c r="H376" s="6"/>
      <c r="I376" s="558"/>
      <c r="J376" s="558"/>
      <c r="K376" s="558"/>
      <c r="L376" s="558"/>
    </row>
    <row r="377" spans="1:12" s="12" customFormat="1" ht="21.9" customHeight="1">
      <c r="A377" s="6"/>
      <c r="B377" s="6"/>
      <c r="C377" s="6"/>
      <c r="D377" s="6"/>
      <c r="E377" s="6"/>
      <c r="F377" s="6"/>
      <c r="G377" s="6"/>
      <c r="H377" s="6"/>
      <c r="I377" s="558"/>
      <c r="J377" s="558"/>
      <c r="K377" s="558"/>
      <c r="L377" s="558"/>
    </row>
    <row r="378" spans="1:12" s="12" customFormat="1" ht="21.9" customHeight="1">
      <c r="A378" s="6"/>
      <c r="B378" s="6"/>
      <c r="C378" s="6"/>
      <c r="D378" s="6"/>
      <c r="E378" s="6"/>
      <c r="F378" s="6"/>
      <c r="G378" s="6"/>
      <c r="H378" s="6"/>
      <c r="I378" s="558"/>
      <c r="J378" s="558"/>
      <c r="K378" s="558"/>
      <c r="L378" s="558"/>
    </row>
    <row r="379" spans="1:12" s="12" customFormat="1" ht="21.9" customHeight="1">
      <c r="A379" s="6"/>
      <c r="B379" s="6"/>
      <c r="C379" s="6"/>
      <c r="D379" s="6"/>
      <c r="E379" s="6"/>
      <c r="F379" s="6"/>
      <c r="G379" s="6"/>
      <c r="H379" s="6"/>
      <c r="I379" s="558"/>
      <c r="J379" s="558"/>
      <c r="K379" s="558"/>
      <c r="L379" s="558"/>
    </row>
    <row r="380" spans="1:12" s="12" customFormat="1" ht="21.9" customHeight="1">
      <c r="A380" s="6"/>
      <c r="B380" s="6"/>
      <c r="C380" s="6"/>
      <c r="D380" s="6"/>
      <c r="E380" s="6"/>
      <c r="F380" s="6"/>
      <c r="G380" s="6"/>
      <c r="H380" s="6"/>
      <c r="I380" s="558"/>
      <c r="J380" s="558"/>
      <c r="K380" s="558"/>
      <c r="L380" s="558"/>
    </row>
    <row r="381" spans="1:12" s="12" customFormat="1" ht="21.9" customHeight="1">
      <c r="A381" s="6"/>
      <c r="B381" s="6"/>
      <c r="C381" s="6"/>
      <c r="D381" s="6"/>
      <c r="E381" s="6"/>
      <c r="F381" s="6"/>
      <c r="G381" s="6"/>
      <c r="H381" s="6"/>
      <c r="I381" s="558"/>
      <c r="J381" s="558"/>
      <c r="K381" s="558"/>
      <c r="L381" s="558"/>
    </row>
    <row r="382" spans="1:12" s="12" customFormat="1" ht="21.9" customHeight="1">
      <c r="A382" s="6"/>
      <c r="B382" s="6"/>
      <c r="C382" s="6"/>
      <c r="D382" s="6"/>
      <c r="E382" s="6"/>
      <c r="F382" s="6"/>
      <c r="G382" s="6"/>
      <c r="H382" s="6"/>
      <c r="I382" s="558"/>
      <c r="J382" s="558"/>
      <c r="K382" s="558"/>
      <c r="L382" s="558"/>
    </row>
    <row r="383" spans="1:12" s="12" customFormat="1" ht="21.9" customHeight="1">
      <c r="A383" s="6"/>
      <c r="B383" s="6"/>
      <c r="C383" s="6"/>
      <c r="D383" s="6"/>
      <c r="E383" s="6"/>
      <c r="F383" s="6"/>
      <c r="G383" s="6"/>
      <c r="H383" s="6"/>
      <c r="I383" s="558"/>
      <c r="J383" s="558"/>
      <c r="K383" s="558"/>
      <c r="L383" s="558"/>
    </row>
    <row r="384" spans="1:12" s="12" customFormat="1" ht="21.9" customHeight="1">
      <c r="A384" s="6"/>
      <c r="B384" s="6"/>
      <c r="C384" s="6"/>
      <c r="D384" s="6"/>
      <c r="E384" s="6"/>
      <c r="F384" s="6"/>
      <c r="G384" s="6"/>
      <c r="H384" s="6"/>
      <c r="I384" s="558"/>
      <c r="J384" s="558"/>
      <c r="K384" s="558"/>
      <c r="L384" s="558"/>
    </row>
    <row r="385" spans="1:12" s="12" customFormat="1" ht="21.9" customHeight="1">
      <c r="A385" s="6"/>
      <c r="B385" s="6"/>
      <c r="C385" s="6"/>
      <c r="D385" s="6"/>
      <c r="E385" s="6"/>
      <c r="F385" s="6"/>
      <c r="G385" s="6"/>
      <c r="H385" s="6"/>
      <c r="I385" s="558"/>
      <c r="J385" s="558"/>
      <c r="K385" s="558"/>
      <c r="L385" s="558"/>
    </row>
    <row r="386" spans="1:12" s="12" customFormat="1" ht="21.9" customHeight="1">
      <c r="A386" s="6"/>
      <c r="B386" s="6"/>
      <c r="C386" s="6"/>
      <c r="D386" s="6"/>
      <c r="E386" s="6"/>
      <c r="F386" s="6"/>
      <c r="G386" s="6"/>
      <c r="H386" s="6"/>
      <c r="I386" s="558"/>
      <c r="J386" s="558"/>
      <c r="K386" s="558"/>
      <c r="L386" s="558"/>
    </row>
    <row r="387" spans="1:12" s="12" customFormat="1" ht="21.9" customHeight="1">
      <c r="A387" s="6"/>
      <c r="B387" s="6"/>
      <c r="C387" s="6"/>
      <c r="D387" s="6"/>
      <c r="E387" s="6"/>
      <c r="F387" s="6"/>
      <c r="G387" s="6"/>
      <c r="H387" s="6"/>
      <c r="I387" s="558"/>
      <c r="J387" s="558"/>
      <c r="K387" s="558"/>
      <c r="L387" s="558"/>
    </row>
    <row r="388" spans="1:12" s="12" customFormat="1" ht="21.9" customHeight="1">
      <c r="A388" s="6"/>
      <c r="B388" s="6"/>
      <c r="C388" s="6"/>
      <c r="D388" s="6"/>
      <c r="E388" s="6"/>
      <c r="F388" s="6"/>
      <c r="G388" s="6"/>
      <c r="H388" s="6"/>
      <c r="I388" s="558"/>
      <c r="J388" s="558"/>
      <c r="K388" s="558"/>
      <c r="L388" s="558"/>
    </row>
    <row r="389" spans="1:12" s="12" customFormat="1" ht="21.9" customHeight="1">
      <c r="A389" s="6"/>
      <c r="B389" s="6"/>
      <c r="C389" s="6"/>
      <c r="D389" s="6"/>
      <c r="E389" s="6"/>
      <c r="F389" s="6"/>
      <c r="G389" s="6"/>
      <c r="H389" s="6"/>
      <c r="I389" s="558"/>
      <c r="J389" s="558"/>
      <c r="K389" s="558"/>
      <c r="L389" s="558"/>
    </row>
    <row r="390" spans="1:12" s="12" customFormat="1" ht="21.9" customHeight="1">
      <c r="A390" s="6"/>
      <c r="B390" s="6"/>
      <c r="C390" s="6"/>
      <c r="D390" s="6"/>
      <c r="E390" s="6"/>
      <c r="F390" s="6"/>
      <c r="G390" s="6"/>
      <c r="H390" s="6"/>
      <c r="I390" s="558"/>
      <c r="J390" s="558"/>
      <c r="K390" s="558"/>
      <c r="L390" s="558"/>
    </row>
    <row r="391" spans="1:12" s="12" customFormat="1" ht="21.9" customHeight="1">
      <c r="A391" s="6"/>
      <c r="B391" s="6"/>
      <c r="C391" s="6"/>
      <c r="D391" s="6"/>
      <c r="E391" s="6"/>
      <c r="F391" s="6"/>
      <c r="G391" s="6"/>
      <c r="H391" s="6"/>
      <c r="I391" s="558"/>
      <c r="J391" s="558"/>
      <c r="K391" s="558"/>
      <c r="L391" s="558"/>
    </row>
    <row r="392" spans="1:12" s="12" customFormat="1" ht="21.9" customHeight="1">
      <c r="A392" s="6"/>
      <c r="B392" s="6"/>
      <c r="C392" s="6"/>
      <c r="D392" s="6"/>
      <c r="E392" s="6"/>
      <c r="F392" s="6"/>
      <c r="G392" s="6"/>
      <c r="H392" s="6"/>
      <c r="I392" s="558"/>
      <c r="J392" s="558"/>
      <c r="K392" s="558"/>
      <c r="L392" s="558"/>
    </row>
    <row r="393" spans="1:12" s="12" customFormat="1" ht="21.9" customHeight="1">
      <c r="A393" s="6"/>
      <c r="B393" s="6"/>
      <c r="C393" s="6"/>
      <c r="D393" s="6"/>
      <c r="E393" s="6"/>
      <c r="F393" s="6"/>
      <c r="G393" s="6"/>
      <c r="H393" s="6"/>
      <c r="I393" s="558"/>
      <c r="J393" s="558"/>
      <c r="K393" s="558"/>
      <c r="L393" s="558"/>
    </row>
    <row r="394" spans="1:12" s="12" customFormat="1" ht="21.9" customHeight="1">
      <c r="A394" s="6"/>
      <c r="B394" s="6"/>
      <c r="C394" s="6"/>
      <c r="D394" s="6"/>
      <c r="E394" s="6"/>
      <c r="F394" s="6"/>
      <c r="G394" s="6"/>
      <c r="H394" s="6"/>
      <c r="I394" s="558"/>
      <c r="J394" s="558"/>
      <c r="K394" s="558"/>
      <c r="L394" s="558"/>
    </row>
    <row r="395" spans="1:12" s="12" customFormat="1" ht="21.9" customHeight="1">
      <c r="A395" s="6"/>
      <c r="B395" s="6"/>
      <c r="C395" s="6"/>
      <c r="D395" s="6"/>
      <c r="E395" s="6"/>
      <c r="F395" s="6"/>
      <c r="G395" s="6"/>
      <c r="H395" s="6"/>
      <c r="I395" s="558"/>
      <c r="J395" s="558"/>
      <c r="K395" s="558"/>
      <c r="L395" s="558"/>
    </row>
    <row r="396" spans="1:12" s="12" customFormat="1" ht="21.9" customHeight="1">
      <c r="A396" s="6"/>
      <c r="B396" s="6"/>
      <c r="C396" s="6"/>
      <c r="D396" s="6"/>
      <c r="E396" s="6"/>
      <c r="F396" s="6"/>
      <c r="G396" s="6"/>
      <c r="H396" s="6"/>
      <c r="I396" s="558"/>
      <c r="J396" s="558"/>
      <c r="K396" s="558"/>
      <c r="L396" s="558"/>
    </row>
    <row r="397" spans="1:12" s="12" customFormat="1" ht="21.9" customHeight="1">
      <c r="A397" s="6"/>
      <c r="B397" s="6"/>
      <c r="C397" s="6"/>
      <c r="D397" s="6"/>
      <c r="E397" s="6"/>
      <c r="F397" s="6"/>
      <c r="G397" s="6"/>
      <c r="H397" s="6"/>
      <c r="I397" s="558"/>
      <c r="J397" s="558"/>
      <c r="K397" s="558"/>
      <c r="L397" s="558"/>
    </row>
    <row r="398" spans="1:12" s="12" customFormat="1" ht="21.9" customHeight="1">
      <c r="A398" s="6"/>
      <c r="B398" s="6"/>
      <c r="C398" s="6"/>
      <c r="D398" s="6"/>
      <c r="E398" s="6"/>
      <c r="F398" s="6"/>
      <c r="G398" s="6"/>
      <c r="H398" s="6"/>
      <c r="I398" s="558"/>
      <c r="J398" s="558"/>
      <c r="K398" s="558"/>
      <c r="L398" s="558"/>
    </row>
    <row r="399" spans="1:12" s="12" customFormat="1" ht="21.9" customHeight="1">
      <c r="A399" s="6"/>
      <c r="B399" s="6"/>
      <c r="C399" s="6"/>
      <c r="D399" s="6"/>
      <c r="E399" s="6"/>
      <c r="F399" s="6"/>
      <c r="G399" s="6"/>
      <c r="H399" s="6"/>
      <c r="I399" s="558"/>
      <c r="J399" s="558"/>
      <c r="K399" s="558"/>
      <c r="L399" s="558"/>
    </row>
    <row r="400" spans="1:12" s="12" customFormat="1" ht="21.9" customHeight="1">
      <c r="A400" s="6"/>
      <c r="B400" s="6"/>
      <c r="C400" s="6"/>
      <c r="D400" s="6"/>
      <c r="E400" s="6"/>
      <c r="F400" s="6"/>
      <c r="G400" s="6"/>
      <c r="H400" s="6"/>
      <c r="I400" s="558"/>
      <c r="J400" s="558"/>
      <c r="K400" s="558"/>
      <c r="L400" s="558"/>
    </row>
    <row r="401" spans="1:12" s="12" customFormat="1" ht="21.9" customHeight="1">
      <c r="A401" s="6"/>
      <c r="B401" s="6"/>
      <c r="C401" s="6"/>
      <c r="D401" s="6"/>
      <c r="E401" s="6"/>
      <c r="F401" s="6"/>
      <c r="G401" s="6"/>
      <c r="H401" s="6"/>
      <c r="I401" s="558"/>
      <c r="J401" s="558"/>
      <c r="K401" s="558"/>
      <c r="L401" s="558"/>
    </row>
    <row r="402" spans="1:12" s="12" customFormat="1" ht="21.9" customHeight="1">
      <c r="A402" s="6"/>
      <c r="B402" s="6"/>
      <c r="C402" s="6"/>
      <c r="D402" s="6"/>
      <c r="E402" s="6"/>
      <c r="F402" s="6"/>
      <c r="G402" s="6"/>
      <c r="H402" s="6"/>
      <c r="I402" s="558"/>
      <c r="J402" s="558"/>
      <c r="K402" s="558"/>
      <c r="L402" s="558"/>
    </row>
    <row r="403" spans="1:12" s="12" customFormat="1" ht="21.9" customHeight="1">
      <c r="A403" s="6"/>
      <c r="B403" s="6"/>
      <c r="C403" s="6"/>
      <c r="D403" s="6"/>
      <c r="E403" s="6"/>
      <c r="F403" s="6"/>
      <c r="G403" s="6"/>
      <c r="H403" s="6"/>
      <c r="I403" s="558"/>
      <c r="J403" s="558"/>
      <c r="K403" s="558"/>
      <c r="L403" s="558"/>
    </row>
    <row r="404" spans="1:12" s="12" customFormat="1" ht="21.9" customHeight="1">
      <c r="A404" s="6"/>
      <c r="B404" s="6"/>
      <c r="C404" s="6"/>
      <c r="D404" s="6"/>
      <c r="E404" s="6"/>
      <c r="F404" s="6"/>
      <c r="G404" s="6"/>
      <c r="H404" s="6"/>
      <c r="I404" s="558"/>
      <c r="J404" s="558"/>
      <c r="K404" s="558"/>
      <c r="L404" s="558"/>
    </row>
    <row r="405" spans="1:12" s="12" customFormat="1" ht="21.9" customHeight="1">
      <c r="A405" s="6"/>
      <c r="B405" s="6"/>
      <c r="C405" s="6"/>
      <c r="D405" s="6"/>
      <c r="E405" s="6"/>
      <c r="F405" s="6"/>
      <c r="G405" s="6"/>
      <c r="H405" s="6"/>
      <c r="I405" s="558"/>
      <c r="J405" s="558"/>
      <c r="K405" s="558"/>
      <c r="L405" s="558"/>
    </row>
    <row r="406" spans="1:12" s="12" customFormat="1" ht="21.9" customHeight="1">
      <c r="A406" s="6"/>
      <c r="B406" s="6"/>
      <c r="C406" s="6"/>
      <c r="D406" s="6"/>
      <c r="E406" s="6"/>
      <c r="F406" s="6"/>
      <c r="G406" s="6"/>
      <c r="H406" s="6"/>
      <c r="I406" s="558"/>
      <c r="J406" s="558"/>
      <c r="K406" s="558"/>
      <c r="L406" s="558"/>
    </row>
    <row r="407" spans="1:12" s="12" customFormat="1" ht="21.9" customHeight="1">
      <c r="A407" s="6"/>
      <c r="B407" s="6"/>
      <c r="C407" s="6"/>
      <c r="D407" s="6"/>
      <c r="E407" s="6"/>
      <c r="F407" s="6"/>
      <c r="G407" s="6"/>
      <c r="H407" s="6"/>
      <c r="I407" s="558"/>
      <c r="J407" s="558"/>
      <c r="K407" s="558"/>
      <c r="L407" s="558"/>
    </row>
    <row r="408" spans="1:12" s="12" customFormat="1" ht="21.9" customHeight="1">
      <c r="A408" s="6"/>
      <c r="B408" s="6"/>
      <c r="C408" s="6"/>
      <c r="D408" s="6"/>
      <c r="E408" s="6"/>
      <c r="F408" s="6"/>
      <c r="G408" s="6"/>
      <c r="H408" s="6"/>
      <c r="I408" s="558"/>
      <c r="J408" s="558"/>
      <c r="K408" s="558"/>
      <c r="L408" s="558"/>
    </row>
    <row r="409" spans="1:12" s="12" customFormat="1" ht="21.9" customHeight="1">
      <c r="A409" s="6"/>
      <c r="B409" s="6"/>
      <c r="C409" s="6"/>
      <c r="D409" s="6"/>
      <c r="E409" s="6"/>
      <c r="F409" s="6"/>
      <c r="G409" s="6"/>
      <c r="H409" s="6"/>
      <c r="I409" s="558"/>
      <c r="J409" s="558"/>
      <c r="K409" s="558"/>
      <c r="L409" s="558"/>
    </row>
    <row r="410" spans="1:12" s="12" customFormat="1" ht="21.9" customHeight="1">
      <c r="A410" s="6"/>
      <c r="B410" s="6"/>
      <c r="C410" s="6"/>
      <c r="D410" s="6"/>
      <c r="E410" s="6"/>
      <c r="F410" s="6"/>
      <c r="G410" s="6"/>
      <c r="H410" s="6"/>
      <c r="I410" s="558"/>
      <c r="J410" s="558"/>
      <c r="K410" s="558"/>
      <c r="L410" s="558"/>
    </row>
    <row r="411" spans="1:12" s="12" customFormat="1" ht="21.9" customHeight="1">
      <c r="A411" s="6"/>
      <c r="B411" s="6"/>
      <c r="C411" s="6"/>
      <c r="D411" s="6"/>
      <c r="E411" s="6"/>
      <c r="F411" s="6"/>
      <c r="G411" s="6"/>
      <c r="H411" s="6"/>
      <c r="I411" s="558"/>
      <c r="J411" s="558"/>
      <c r="K411" s="558"/>
      <c r="L411" s="558"/>
    </row>
    <row r="412" spans="1:12" s="12" customFormat="1" ht="21.9" customHeight="1">
      <c r="A412" s="6"/>
      <c r="B412" s="6"/>
      <c r="C412" s="6"/>
      <c r="D412" s="6"/>
      <c r="E412" s="6"/>
      <c r="F412" s="6"/>
      <c r="G412" s="6"/>
      <c r="H412" s="6"/>
      <c r="I412" s="558"/>
      <c r="J412" s="558"/>
      <c r="K412" s="558"/>
      <c r="L412" s="558"/>
    </row>
    <row r="413" spans="1:12" s="12" customFormat="1" ht="21.9" customHeight="1">
      <c r="A413" s="6"/>
      <c r="B413" s="6"/>
      <c r="C413" s="6"/>
      <c r="D413" s="6"/>
      <c r="E413" s="6"/>
      <c r="F413" s="6"/>
      <c r="G413" s="6"/>
      <c r="H413" s="6"/>
      <c r="I413" s="558"/>
      <c r="J413" s="558"/>
      <c r="K413" s="558"/>
      <c r="L413" s="558"/>
    </row>
    <row r="414" spans="1:12" s="12" customFormat="1" ht="21.9" customHeight="1">
      <c r="A414" s="6"/>
      <c r="B414" s="6"/>
      <c r="C414" s="6"/>
      <c r="D414" s="6"/>
      <c r="E414" s="6"/>
      <c r="F414" s="6"/>
      <c r="G414" s="6"/>
      <c r="H414" s="6"/>
      <c r="I414" s="558"/>
      <c r="J414" s="558"/>
      <c r="K414" s="558"/>
      <c r="L414" s="558"/>
    </row>
    <row r="415" spans="1:12" s="12" customFormat="1" ht="21.9" customHeight="1">
      <c r="A415" s="6"/>
      <c r="B415" s="6"/>
      <c r="C415" s="6"/>
      <c r="D415" s="6"/>
      <c r="E415" s="6"/>
      <c r="F415" s="6"/>
      <c r="G415" s="6"/>
      <c r="H415" s="6"/>
      <c r="I415" s="558"/>
      <c r="J415" s="558"/>
      <c r="K415" s="558"/>
      <c r="L415" s="558"/>
    </row>
    <row r="416" spans="1:12" s="12" customFormat="1" ht="21.9" customHeight="1">
      <c r="A416" s="6"/>
      <c r="B416" s="6"/>
      <c r="C416" s="6"/>
      <c r="D416" s="6"/>
      <c r="E416" s="6"/>
      <c r="F416" s="6"/>
      <c r="G416" s="6"/>
      <c r="H416" s="6"/>
      <c r="I416" s="558"/>
      <c r="J416" s="558"/>
      <c r="K416" s="558"/>
      <c r="L416" s="558"/>
    </row>
    <row r="417" spans="1:12" s="12" customFormat="1" ht="21.9" customHeight="1">
      <c r="A417" s="6"/>
      <c r="B417" s="6"/>
      <c r="C417" s="6"/>
      <c r="D417" s="6"/>
      <c r="E417" s="6"/>
      <c r="F417" s="6"/>
      <c r="G417" s="6"/>
      <c r="H417" s="6"/>
      <c r="I417" s="558"/>
      <c r="J417" s="558"/>
      <c r="K417" s="558"/>
      <c r="L417" s="558"/>
    </row>
    <row r="418" spans="1:12" s="12" customFormat="1" ht="21.9" customHeight="1">
      <c r="A418" s="6"/>
      <c r="B418" s="6"/>
      <c r="C418" s="6"/>
      <c r="D418" s="6"/>
      <c r="E418" s="6"/>
      <c r="F418" s="6"/>
      <c r="G418" s="6"/>
      <c r="H418" s="6"/>
      <c r="I418" s="558"/>
      <c r="J418" s="558"/>
      <c r="K418" s="558"/>
      <c r="L418" s="558"/>
    </row>
    <row r="419" spans="1:12" s="12" customFormat="1" ht="21.9" customHeight="1">
      <c r="A419" s="6"/>
      <c r="B419" s="6"/>
      <c r="C419" s="6"/>
      <c r="D419" s="6"/>
      <c r="E419" s="6"/>
      <c r="F419" s="6"/>
      <c r="G419" s="6"/>
      <c r="H419" s="6"/>
      <c r="I419" s="558"/>
      <c r="J419" s="558"/>
      <c r="K419" s="558"/>
      <c r="L419" s="558"/>
    </row>
    <row r="420" spans="1:12" s="12" customFormat="1" ht="21.9" customHeight="1">
      <c r="A420" s="6"/>
      <c r="B420" s="6"/>
      <c r="C420" s="6"/>
      <c r="D420" s="6"/>
      <c r="E420" s="6"/>
      <c r="F420" s="6"/>
      <c r="G420" s="6"/>
      <c r="H420" s="6"/>
      <c r="I420" s="558"/>
      <c r="J420" s="558"/>
      <c r="K420" s="558"/>
      <c r="L420" s="558"/>
    </row>
    <row r="421" spans="1:12" s="12" customFormat="1" ht="21.9" customHeight="1">
      <c r="A421" s="6"/>
      <c r="B421" s="6"/>
      <c r="C421" s="6"/>
      <c r="D421" s="6"/>
      <c r="E421" s="6"/>
      <c r="F421" s="6"/>
      <c r="G421" s="6"/>
      <c r="H421" s="6"/>
      <c r="I421" s="558"/>
      <c r="J421" s="558"/>
      <c r="K421" s="558"/>
      <c r="L421" s="558"/>
    </row>
    <row r="422" spans="1:12" s="12" customFormat="1" ht="21.9" customHeight="1">
      <c r="A422" s="6"/>
      <c r="B422" s="6"/>
      <c r="C422" s="6"/>
      <c r="D422" s="6"/>
      <c r="E422" s="6"/>
      <c r="F422" s="6"/>
      <c r="G422" s="6"/>
      <c r="H422" s="6"/>
      <c r="I422" s="558"/>
      <c r="J422" s="558"/>
      <c r="K422" s="558"/>
      <c r="L422" s="558"/>
    </row>
    <row r="423" spans="1:12" s="12" customFormat="1" ht="21.9" customHeight="1">
      <c r="A423" s="6"/>
      <c r="B423" s="6"/>
      <c r="C423" s="6"/>
      <c r="D423" s="6"/>
      <c r="E423" s="6"/>
      <c r="F423" s="6"/>
      <c r="G423" s="6"/>
      <c r="H423" s="6"/>
      <c r="I423" s="558"/>
      <c r="J423" s="558"/>
      <c r="K423" s="558"/>
      <c r="L423" s="558"/>
    </row>
    <row r="424" spans="1:12" s="12" customFormat="1" ht="21.9" customHeight="1">
      <c r="A424" s="6"/>
      <c r="B424" s="6"/>
      <c r="C424" s="6"/>
      <c r="D424" s="6"/>
      <c r="E424" s="6"/>
      <c r="F424" s="6"/>
      <c r="G424" s="6"/>
      <c r="H424" s="6"/>
      <c r="I424" s="558"/>
      <c r="J424" s="558"/>
      <c r="K424" s="558"/>
      <c r="L424" s="558"/>
    </row>
    <row r="425" spans="1:12" s="12" customFormat="1" ht="21.9" customHeight="1">
      <c r="A425" s="6"/>
      <c r="B425" s="6"/>
      <c r="C425" s="6"/>
      <c r="D425" s="6"/>
      <c r="E425" s="6"/>
      <c r="F425" s="6"/>
      <c r="G425" s="6"/>
      <c r="H425" s="6"/>
      <c r="I425" s="558"/>
      <c r="J425" s="558"/>
      <c r="K425" s="558"/>
      <c r="L425" s="558"/>
    </row>
    <row r="426" spans="1:12" s="12" customFormat="1" ht="21.9" customHeight="1">
      <c r="A426" s="6"/>
      <c r="B426" s="6"/>
      <c r="C426" s="6"/>
      <c r="D426" s="6"/>
      <c r="E426" s="6"/>
      <c r="F426" s="6"/>
      <c r="G426" s="6"/>
      <c r="H426" s="6"/>
      <c r="I426" s="558"/>
      <c r="J426" s="558"/>
      <c r="K426" s="558"/>
      <c r="L426" s="558"/>
    </row>
    <row r="427" spans="1:12" s="12" customFormat="1" ht="21.9" customHeight="1">
      <c r="A427" s="6"/>
      <c r="B427" s="6"/>
      <c r="C427" s="6"/>
      <c r="D427" s="6"/>
      <c r="E427" s="6"/>
      <c r="F427" s="6"/>
      <c r="G427" s="6"/>
      <c r="H427" s="6"/>
      <c r="I427" s="558"/>
      <c r="J427" s="558"/>
      <c r="K427" s="558"/>
      <c r="L427" s="558"/>
    </row>
    <row r="428" spans="1:12" s="12" customFormat="1" ht="21.9" customHeight="1">
      <c r="A428" s="6"/>
      <c r="B428" s="6"/>
      <c r="C428" s="6"/>
      <c r="D428" s="6"/>
      <c r="E428" s="6"/>
      <c r="F428" s="6"/>
      <c r="G428" s="6"/>
      <c r="H428" s="6"/>
      <c r="I428" s="558"/>
      <c r="J428" s="558"/>
      <c r="K428" s="558"/>
      <c r="L428" s="558"/>
    </row>
    <row r="429" spans="1:12" s="12" customFormat="1" ht="21.9" customHeight="1">
      <c r="A429" s="6"/>
      <c r="B429" s="6"/>
      <c r="C429" s="6"/>
      <c r="D429" s="6"/>
      <c r="E429" s="6"/>
      <c r="F429" s="6"/>
      <c r="G429" s="6"/>
      <c r="H429" s="6"/>
      <c r="I429" s="558"/>
      <c r="J429" s="558"/>
      <c r="K429" s="558"/>
      <c r="L429" s="558"/>
    </row>
    <row r="430" spans="1:12" s="12" customFormat="1" ht="21.9" customHeight="1">
      <c r="A430" s="6"/>
      <c r="B430" s="6"/>
      <c r="C430" s="6"/>
      <c r="D430" s="6"/>
      <c r="E430" s="6"/>
      <c r="F430" s="6"/>
      <c r="G430" s="6"/>
      <c r="H430" s="6"/>
      <c r="I430" s="558"/>
      <c r="J430" s="558"/>
      <c r="K430" s="558"/>
      <c r="L430" s="558"/>
    </row>
    <row r="431" spans="1:12" s="12" customFormat="1" ht="21.9" customHeight="1">
      <c r="A431" s="6"/>
      <c r="B431" s="6"/>
      <c r="C431" s="6"/>
      <c r="D431" s="6"/>
      <c r="E431" s="6"/>
      <c r="F431" s="6"/>
      <c r="G431" s="6"/>
      <c r="H431" s="6"/>
      <c r="I431" s="558"/>
      <c r="J431" s="558"/>
      <c r="K431" s="558"/>
      <c r="L431" s="558"/>
    </row>
    <row r="432" spans="1:12" s="12" customFormat="1" ht="21.9" customHeight="1">
      <c r="A432" s="6"/>
      <c r="B432" s="6"/>
      <c r="C432" s="6"/>
      <c r="D432" s="6"/>
      <c r="E432" s="6"/>
      <c r="F432" s="6"/>
      <c r="G432" s="6"/>
      <c r="H432" s="6"/>
      <c r="I432" s="558"/>
      <c r="J432" s="558"/>
      <c r="K432" s="558"/>
      <c r="L432" s="558"/>
    </row>
    <row r="433" spans="1:12" s="12" customFormat="1" ht="21.9" customHeight="1">
      <c r="A433" s="6"/>
      <c r="B433" s="6"/>
      <c r="C433" s="6"/>
      <c r="D433" s="6"/>
      <c r="E433" s="6"/>
      <c r="F433" s="6"/>
      <c r="G433" s="6"/>
      <c r="H433" s="6"/>
      <c r="I433" s="558"/>
      <c r="J433" s="558"/>
      <c r="K433" s="558"/>
      <c r="L433" s="558"/>
    </row>
    <row r="434" spans="1:12" s="12" customFormat="1" ht="21.9" customHeight="1">
      <c r="A434" s="6"/>
      <c r="B434" s="6"/>
      <c r="C434" s="6"/>
      <c r="D434" s="6"/>
      <c r="E434" s="6"/>
      <c r="F434" s="6"/>
      <c r="G434" s="6"/>
      <c r="H434" s="6"/>
      <c r="I434" s="558"/>
      <c r="J434" s="558"/>
      <c r="K434" s="558"/>
      <c r="L434" s="558"/>
    </row>
    <row r="435" spans="1:12" s="12" customFormat="1" ht="21.9" customHeight="1">
      <c r="A435" s="6"/>
      <c r="B435" s="6"/>
      <c r="C435" s="6"/>
      <c r="D435" s="6"/>
      <c r="E435" s="6"/>
      <c r="F435" s="6"/>
      <c r="G435" s="6"/>
      <c r="H435" s="6"/>
      <c r="I435" s="558"/>
      <c r="J435" s="558"/>
      <c r="K435" s="558"/>
      <c r="L435" s="558"/>
    </row>
    <row r="436" spans="1:12" s="12" customFormat="1" ht="21.9" customHeight="1">
      <c r="A436" s="6"/>
      <c r="B436" s="6"/>
      <c r="C436" s="6"/>
      <c r="D436" s="6"/>
      <c r="E436" s="6"/>
      <c r="F436" s="6"/>
      <c r="G436" s="6"/>
      <c r="H436" s="6"/>
      <c r="I436" s="558"/>
      <c r="J436" s="558"/>
      <c r="K436" s="558"/>
      <c r="L436" s="558"/>
    </row>
    <row r="437" spans="1:12" s="12" customFormat="1" ht="21.9" customHeight="1">
      <c r="A437" s="6"/>
      <c r="B437" s="6"/>
      <c r="C437" s="6"/>
      <c r="D437" s="6"/>
      <c r="E437" s="6"/>
      <c r="F437" s="6"/>
      <c r="G437" s="6"/>
      <c r="H437" s="6"/>
      <c r="I437" s="558"/>
      <c r="J437" s="558"/>
      <c r="K437" s="558"/>
      <c r="L437" s="558"/>
    </row>
    <row r="438" spans="1:12" s="12" customFormat="1" ht="21.9" customHeight="1">
      <c r="A438" s="6"/>
      <c r="B438" s="6"/>
      <c r="C438" s="6"/>
      <c r="D438" s="6"/>
      <c r="E438" s="6"/>
      <c r="F438" s="6"/>
      <c r="G438" s="6"/>
      <c r="H438" s="6"/>
      <c r="I438" s="558"/>
      <c r="J438" s="558"/>
      <c r="K438" s="558"/>
      <c r="L438" s="558"/>
    </row>
    <row r="439" spans="1:12" s="12" customFormat="1" ht="21.9" customHeight="1">
      <c r="A439" s="6"/>
      <c r="B439" s="6"/>
      <c r="C439" s="6"/>
      <c r="D439" s="6"/>
      <c r="E439" s="6"/>
      <c r="F439" s="6"/>
      <c r="G439" s="6"/>
      <c r="H439" s="6"/>
      <c r="I439" s="558"/>
      <c r="J439" s="558"/>
      <c r="K439" s="558"/>
      <c r="L439" s="558"/>
    </row>
    <row r="440" spans="1:12" s="12" customFormat="1" ht="21.9" customHeight="1">
      <c r="A440" s="6"/>
      <c r="B440" s="6"/>
      <c r="C440" s="6"/>
      <c r="D440" s="6"/>
      <c r="E440" s="6"/>
      <c r="F440" s="6"/>
      <c r="G440" s="6"/>
      <c r="H440" s="6"/>
      <c r="I440" s="558"/>
      <c r="J440" s="558"/>
      <c r="K440" s="558"/>
      <c r="L440" s="558"/>
    </row>
    <row r="441" spans="1:12" s="12" customFormat="1" ht="21.9" customHeight="1">
      <c r="A441" s="6"/>
      <c r="B441" s="6"/>
      <c r="C441" s="6"/>
      <c r="D441" s="6"/>
      <c r="E441" s="6"/>
      <c r="F441" s="6"/>
      <c r="G441" s="6"/>
      <c r="H441" s="6"/>
      <c r="I441" s="558"/>
      <c r="J441" s="558"/>
      <c r="K441" s="558"/>
      <c r="L441" s="558"/>
    </row>
    <row r="442" spans="1:12" s="12" customFormat="1" ht="21.9" customHeight="1">
      <c r="A442" s="6"/>
      <c r="B442" s="6"/>
      <c r="C442" s="6"/>
      <c r="D442" s="6"/>
      <c r="E442" s="6"/>
      <c r="F442" s="6"/>
      <c r="G442" s="6"/>
      <c r="H442" s="6"/>
      <c r="I442" s="558"/>
      <c r="J442" s="558"/>
      <c r="K442" s="558"/>
      <c r="L442" s="558"/>
    </row>
    <row r="443" spans="1:12" s="12" customFormat="1" ht="21.9" customHeight="1">
      <c r="A443" s="6"/>
      <c r="B443" s="6"/>
      <c r="C443" s="6"/>
      <c r="D443" s="6"/>
      <c r="E443" s="6"/>
      <c r="F443" s="6"/>
      <c r="G443" s="6"/>
      <c r="H443" s="6"/>
      <c r="I443" s="558"/>
      <c r="J443" s="558"/>
      <c r="K443" s="558"/>
      <c r="L443" s="558"/>
    </row>
    <row r="444" spans="1:12" s="12" customFormat="1" ht="21.9" customHeight="1">
      <c r="A444" s="6"/>
      <c r="B444" s="6"/>
      <c r="C444" s="6"/>
      <c r="D444" s="6"/>
      <c r="E444" s="6"/>
      <c r="F444" s="6"/>
      <c r="G444" s="6"/>
      <c r="H444" s="6"/>
      <c r="I444" s="558"/>
      <c r="J444" s="558"/>
      <c r="K444" s="558"/>
      <c r="L444" s="558"/>
    </row>
    <row r="445" spans="1:12" s="12" customFormat="1" ht="21.9" customHeight="1">
      <c r="A445" s="6"/>
      <c r="B445" s="6"/>
      <c r="C445" s="6"/>
      <c r="D445" s="6"/>
      <c r="E445" s="6"/>
      <c r="F445" s="6"/>
      <c r="G445" s="6"/>
      <c r="H445" s="6"/>
      <c r="I445" s="558"/>
      <c r="J445" s="558"/>
      <c r="K445" s="558"/>
      <c r="L445" s="558"/>
    </row>
    <row r="446" spans="1:12" s="12" customFormat="1" ht="21.9" customHeight="1">
      <c r="A446" s="6"/>
      <c r="B446" s="6"/>
      <c r="C446" s="6"/>
      <c r="D446" s="6"/>
      <c r="E446" s="6"/>
      <c r="F446" s="6"/>
      <c r="G446" s="6"/>
      <c r="H446" s="6"/>
      <c r="I446" s="558"/>
      <c r="J446" s="558"/>
      <c r="K446" s="558"/>
      <c r="L446" s="558"/>
    </row>
    <row r="447" spans="1:12" s="12" customFormat="1" ht="21.9" customHeight="1">
      <c r="A447" s="6"/>
      <c r="B447" s="6"/>
      <c r="C447" s="6"/>
      <c r="D447" s="6"/>
      <c r="E447" s="6"/>
      <c r="F447" s="6"/>
      <c r="G447" s="6"/>
      <c r="H447" s="6"/>
      <c r="I447" s="558"/>
      <c r="J447" s="558"/>
      <c r="K447" s="558"/>
      <c r="L447" s="558"/>
    </row>
    <row r="448" spans="1:12" s="12" customFormat="1" ht="21.9" customHeight="1">
      <c r="A448" s="6"/>
      <c r="B448" s="6"/>
      <c r="C448" s="6"/>
      <c r="D448" s="6"/>
      <c r="E448" s="6"/>
      <c r="F448" s="6"/>
      <c r="G448" s="6"/>
      <c r="H448" s="6"/>
      <c r="I448" s="558"/>
      <c r="J448" s="558"/>
      <c r="K448" s="558"/>
      <c r="L448" s="558"/>
    </row>
    <row r="449" spans="1:12" s="12" customFormat="1" ht="21.9" customHeight="1">
      <c r="A449" s="6"/>
      <c r="B449" s="6"/>
      <c r="C449" s="6"/>
      <c r="D449" s="6"/>
      <c r="E449" s="6"/>
      <c r="F449" s="6"/>
      <c r="G449" s="6"/>
      <c r="H449" s="6"/>
      <c r="I449" s="558"/>
      <c r="J449" s="558"/>
      <c r="K449" s="558"/>
      <c r="L449" s="558"/>
    </row>
    <row r="450" spans="1:12" s="12" customFormat="1" ht="21.9" customHeight="1">
      <c r="A450" s="6"/>
      <c r="B450" s="6"/>
      <c r="C450" s="6"/>
      <c r="D450" s="6"/>
      <c r="E450" s="6"/>
      <c r="F450" s="6"/>
      <c r="G450" s="6"/>
      <c r="H450" s="6"/>
      <c r="I450" s="558"/>
      <c r="J450" s="558"/>
      <c r="K450" s="558"/>
      <c r="L450" s="558"/>
    </row>
    <row r="451" spans="1:12" s="12" customFormat="1" ht="21.9" customHeight="1">
      <c r="A451" s="6"/>
      <c r="B451" s="6"/>
      <c r="C451" s="6"/>
      <c r="D451" s="6"/>
      <c r="E451" s="6"/>
      <c r="F451" s="6"/>
      <c r="G451" s="6"/>
      <c r="H451" s="6"/>
      <c r="I451" s="558"/>
      <c r="J451" s="558"/>
      <c r="K451" s="558"/>
      <c r="L451" s="558"/>
    </row>
    <row r="452" spans="1:12" s="12" customFormat="1" ht="21.9" customHeight="1">
      <c r="A452" s="6"/>
      <c r="B452" s="6"/>
      <c r="C452" s="6"/>
      <c r="D452" s="6"/>
      <c r="E452" s="6"/>
      <c r="F452" s="6"/>
      <c r="G452" s="6"/>
      <c r="H452" s="6"/>
      <c r="I452" s="558"/>
      <c r="J452" s="558"/>
      <c r="K452" s="558"/>
      <c r="L452" s="558"/>
    </row>
    <row r="453" spans="1:12" s="12" customFormat="1" ht="21.9" customHeight="1">
      <c r="A453" s="6"/>
      <c r="B453" s="6"/>
      <c r="C453" s="6"/>
      <c r="D453" s="6"/>
      <c r="E453" s="6"/>
      <c r="F453" s="6"/>
      <c r="G453" s="6"/>
      <c r="H453" s="6"/>
      <c r="I453" s="558"/>
      <c r="J453" s="558"/>
      <c r="K453" s="558"/>
      <c r="L453" s="558"/>
    </row>
    <row r="454" spans="1:12" s="12" customFormat="1" ht="21.9" customHeight="1">
      <c r="A454" s="6"/>
      <c r="B454" s="6"/>
      <c r="C454" s="6"/>
      <c r="D454" s="6"/>
      <c r="E454" s="6"/>
      <c r="F454" s="6"/>
      <c r="G454" s="6"/>
      <c r="H454" s="6"/>
      <c r="I454" s="558"/>
      <c r="J454" s="558"/>
      <c r="K454" s="558"/>
      <c r="L454" s="558"/>
    </row>
    <row r="455" spans="1:12" s="12" customFormat="1" ht="21.9" customHeight="1">
      <c r="A455" s="6"/>
      <c r="B455" s="6"/>
      <c r="C455" s="6"/>
      <c r="D455" s="6"/>
      <c r="E455" s="6"/>
      <c r="F455" s="6"/>
      <c r="G455" s="6"/>
      <c r="H455" s="6"/>
      <c r="I455" s="558"/>
      <c r="J455" s="558"/>
      <c r="K455" s="558"/>
      <c r="L455" s="558"/>
    </row>
    <row r="456" spans="1:12" s="12" customFormat="1" ht="21.9" customHeight="1">
      <c r="A456" s="6"/>
      <c r="B456" s="6"/>
      <c r="C456" s="6"/>
      <c r="D456" s="6"/>
      <c r="E456" s="6"/>
      <c r="F456" s="6"/>
      <c r="G456" s="6"/>
      <c r="H456" s="6"/>
      <c r="I456" s="558"/>
      <c r="J456" s="558"/>
      <c r="K456" s="558"/>
      <c r="L456" s="558"/>
    </row>
    <row r="457" spans="1:12" s="12" customFormat="1" ht="21.9" customHeight="1">
      <c r="A457" s="6"/>
      <c r="B457" s="6"/>
      <c r="C457" s="6"/>
      <c r="D457" s="6"/>
      <c r="E457" s="6"/>
      <c r="F457" s="6"/>
      <c r="G457" s="6"/>
      <c r="H457" s="6"/>
      <c r="I457" s="558"/>
      <c r="J457" s="558"/>
      <c r="K457" s="558"/>
      <c r="L457" s="558"/>
    </row>
    <row r="458" spans="1:12" s="12" customFormat="1" ht="21.9" customHeight="1">
      <c r="A458" s="6"/>
      <c r="B458" s="6"/>
      <c r="C458" s="6"/>
      <c r="D458" s="6"/>
      <c r="E458" s="6"/>
      <c r="F458" s="6"/>
      <c r="G458" s="6"/>
      <c r="H458" s="6"/>
      <c r="I458" s="558"/>
      <c r="J458" s="558"/>
      <c r="K458" s="558"/>
      <c r="L458" s="558"/>
    </row>
    <row r="459" spans="1:12" s="12" customFormat="1" ht="21.9" customHeight="1">
      <c r="A459" s="6"/>
      <c r="B459" s="6"/>
      <c r="C459" s="6"/>
      <c r="D459" s="6"/>
      <c r="E459" s="6"/>
      <c r="F459" s="6"/>
      <c r="G459" s="6"/>
      <c r="H459" s="6"/>
      <c r="I459" s="558"/>
      <c r="J459" s="558"/>
      <c r="K459" s="558"/>
      <c r="L459" s="558"/>
    </row>
    <row r="460" spans="1:12" s="12" customFormat="1" ht="21.9" customHeight="1">
      <c r="A460" s="6"/>
      <c r="B460" s="6"/>
      <c r="C460" s="6"/>
      <c r="D460" s="6"/>
      <c r="E460" s="6"/>
      <c r="F460" s="6"/>
      <c r="G460" s="6"/>
      <c r="H460" s="6"/>
      <c r="I460" s="558"/>
      <c r="J460" s="558"/>
      <c r="K460" s="558"/>
      <c r="L460" s="558"/>
    </row>
    <row r="461" spans="1:12" s="12" customFormat="1" ht="21.9" customHeight="1">
      <c r="A461" s="6"/>
      <c r="B461" s="6"/>
      <c r="C461" s="6"/>
      <c r="D461" s="6"/>
      <c r="E461" s="6"/>
      <c r="F461" s="6"/>
      <c r="G461" s="6"/>
      <c r="H461" s="6"/>
      <c r="I461" s="558"/>
      <c r="J461" s="558"/>
      <c r="K461" s="558"/>
      <c r="L461" s="558"/>
    </row>
    <row r="462" spans="1:12" s="12" customFormat="1" ht="21.9" customHeight="1">
      <c r="A462" s="6"/>
      <c r="B462" s="6"/>
      <c r="C462" s="6"/>
      <c r="D462" s="6"/>
      <c r="E462" s="6"/>
      <c r="F462" s="6"/>
      <c r="G462" s="6"/>
      <c r="H462" s="6"/>
      <c r="I462" s="558"/>
      <c r="J462" s="558"/>
      <c r="K462" s="558"/>
      <c r="L462" s="558"/>
    </row>
    <row r="463" spans="1:12" s="12" customFormat="1" ht="21.9" customHeight="1">
      <c r="A463" s="6"/>
      <c r="B463" s="6"/>
      <c r="C463" s="6"/>
      <c r="D463" s="6"/>
      <c r="E463" s="6"/>
      <c r="F463" s="6"/>
      <c r="G463" s="6"/>
      <c r="H463" s="6"/>
      <c r="I463" s="558"/>
      <c r="J463" s="558"/>
      <c r="K463" s="558"/>
      <c r="L463" s="558"/>
    </row>
    <row r="464" spans="1:12" s="12" customFormat="1" ht="21.9" customHeight="1">
      <c r="A464" s="6"/>
      <c r="B464" s="6"/>
      <c r="C464" s="6"/>
      <c r="D464" s="6"/>
      <c r="E464" s="6"/>
      <c r="F464" s="6"/>
      <c r="G464" s="6"/>
      <c r="H464" s="6"/>
      <c r="I464" s="558"/>
      <c r="J464" s="558"/>
      <c r="K464" s="558"/>
      <c r="L464" s="558"/>
    </row>
    <row r="465" spans="1:12" s="12" customFormat="1" ht="21.9" customHeight="1">
      <c r="A465" s="6"/>
      <c r="B465" s="6"/>
      <c r="C465" s="6"/>
      <c r="D465" s="6"/>
      <c r="E465" s="6"/>
      <c r="F465" s="6"/>
      <c r="G465" s="6"/>
      <c r="H465" s="6"/>
      <c r="I465" s="558"/>
      <c r="J465" s="558"/>
      <c r="K465" s="558"/>
      <c r="L465" s="558"/>
    </row>
    <row r="466" spans="1:12" s="12" customFormat="1" ht="21.9" customHeight="1">
      <c r="A466" s="6"/>
      <c r="B466" s="6"/>
      <c r="C466" s="6"/>
      <c r="D466" s="6"/>
      <c r="E466" s="6"/>
      <c r="F466" s="6"/>
      <c r="G466" s="6"/>
      <c r="H466" s="6"/>
      <c r="I466" s="558"/>
      <c r="J466" s="558"/>
      <c r="K466" s="558"/>
      <c r="L466" s="558"/>
    </row>
    <row r="467" spans="1:12" s="12" customFormat="1" ht="21.9" customHeight="1">
      <c r="A467" s="6"/>
      <c r="B467" s="6"/>
      <c r="C467" s="6"/>
      <c r="D467" s="6"/>
      <c r="E467" s="6"/>
      <c r="F467" s="6"/>
      <c r="G467" s="6"/>
      <c r="H467" s="6"/>
      <c r="I467" s="558"/>
      <c r="J467" s="558"/>
      <c r="K467" s="558"/>
      <c r="L467" s="558"/>
    </row>
    <row r="468" spans="1:12" s="12" customFormat="1" ht="21.9" customHeight="1">
      <c r="A468" s="6"/>
      <c r="B468" s="6"/>
      <c r="C468" s="6"/>
      <c r="D468" s="6"/>
      <c r="E468" s="6"/>
      <c r="F468" s="6"/>
      <c r="G468" s="6"/>
      <c r="H468" s="6"/>
      <c r="I468" s="558"/>
      <c r="J468" s="558"/>
      <c r="K468" s="558"/>
      <c r="L468" s="558"/>
    </row>
    <row r="469" spans="1:12" s="12" customFormat="1" ht="21.9" customHeight="1">
      <c r="A469" s="6"/>
      <c r="B469" s="6"/>
      <c r="C469" s="6"/>
      <c r="D469" s="6"/>
      <c r="E469" s="6"/>
      <c r="F469" s="6"/>
      <c r="G469" s="6"/>
      <c r="H469" s="6"/>
      <c r="I469" s="558"/>
      <c r="J469" s="558"/>
      <c r="K469" s="558"/>
      <c r="L469" s="558"/>
    </row>
    <row r="470" spans="1:12" s="12" customFormat="1" ht="21.9" customHeight="1">
      <c r="A470" s="6"/>
      <c r="B470" s="6"/>
      <c r="C470" s="6"/>
      <c r="D470" s="6"/>
      <c r="E470" s="6"/>
      <c r="F470" s="6"/>
      <c r="G470" s="6"/>
      <c r="H470" s="6"/>
      <c r="I470" s="558"/>
      <c r="J470" s="558"/>
      <c r="K470" s="558"/>
      <c r="L470" s="558"/>
    </row>
    <row r="471" spans="1:12" s="12" customFormat="1" ht="21.9" customHeight="1">
      <c r="A471" s="6"/>
      <c r="B471" s="6"/>
      <c r="C471" s="6"/>
      <c r="D471" s="6"/>
      <c r="E471" s="6"/>
      <c r="F471" s="6"/>
      <c r="G471" s="6"/>
      <c r="H471" s="6"/>
      <c r="I471" s="558"/>
      <c r="J471" s="558"/>
      <c r="K471" s="558"/>
      <c r="L471" s="558"/>
    </row>
    <row r="472" spans="1:12" s="12" customFormat="1" ht="21.9" customHeight="1">
      <c r="A472" s="6"/>
      <c r="B472" s="6"/>
      <c r="C472" s="6"/>
      <c r="D472" s="6"/>
      <c r="E472" s="6"/>
      <c r="F472" s="6"/>
      <c r="G472" s="6"/>
      <c r="H472" s="6"/>
      <c r="I472" s="558"/>
      <c r="J472" s="558"/>
      <c r="K472" s="558"/>
      <c r="L472" s="558"/>
    </row>
    <row r="473" spans="1:12" s="12" customFormat="1" ht="21.9" customHeight="1">
      <c r="A473" s="6"/>
      <c r="B473" s="6"/>
      <c r="C473" s="6"/>
      <c r="D473" s="6"/>
      <c r="E473" s="6"/>
      <c r="F473" s="6"/>
      <c r="G473" s="6"/>
      <c r="H473" s="6"/>
      <c r="I473" s="558"/>
      <c r="J473" s="558"/>
      <c r="K473" s="558"/>
      <c r="L473" s="558"/>
    </row>
    <row r="474" spans="1:12" s="12" customFormat="1" ht="21.9" customHeight="1">
      <c r="A474" s="6"/>
      <c r="B474" s="6"/>
      <c r="C474" s="6"/>
      <c r="D474" s="6"/>
      <c r="E474" s="6"/>
      <c r="F474" s="6"/>
      <c r="G474" s="6"/>
      <c r="H474" s="6"/>
      <c r="I474" s="558"/>
      <c r="J474" s="558"/>
      <c r="K474" s="558"/>
      <c r="L474" s="558"/>
    </row>
    <row r="475" spans="1:12" s="12" customFormat="1" ht="21.9" customHeight="1">
      <c r="A475" s="6"/>
      <c r="B475" s="6"/>
      <c r="C475" s="6"/>
      <c r="D475" s="6"/>
      <c r="E475" s="6"/>
      <c r="F475" s="6"/>
      <c r="G475" s="6"/>
      <c r="H475" s="6"/>
      <c r="I475" s="558"/>
      <c r="J475" s="558"/>
      <c r="K475" s="558"/>
      <c r="L475" s="558"/>
    </row>
    <row r="476" spans="1:12" s="12" customFormat="1" ht="21.9" customHeight="1">
      <c r="A476" s="6"/>
      <c r="B476" s="6"/>
      <c r="C476" s="6"/>
      <c r="D476" s="6"/>
      <c r="E476" s="6"/>
      <c r="F476" s="6"/>
      <c r="G476" s="6"/>
      <c r="H476" s="6"/>
      <c r="I476" s="558"/>
      <c r="J476" s="558"/>
      <c r="K476" s="558"/>
      <c r="L476" s="558"/>
    </row>
    <row r="477" spans="1:12" s="12" customFormat="1" ht="21.9" customHeight="1">
      <c r="A477" s="6"/>
      <c r="B477" s="6"/>
      <c r="C477" s="6"/>
      <c r="D477" s="6"/>
      <c r="E477" s="6"/>
      <c r="F477" s="6"/>
      <c r="G477" s="6"/>
      <c r="H477" s="6"/>
      <c r="I477" s="558"/>
      <c r="J477" s="558"/>
      <c r="K477" s="558"/>
      <c r="L477" s="558"/>
    </row>
    <row r="478" spans="1:12" s="12" customFormat="1" ht="21.9" customHeight="1">
      <c r="A478" s="179"/>
      <c r="B478" s="175"/>
      <c r="C478" s="175"/>
      <c r="D478" s="175"/>
      <c r="E478" s="175"/>
      <c r="F478" s="175"/>
      <c r="G478" s="175"/>
      <c r="H478" s="175"/>
      <c r="I478" s="558"/>
      <c r="J478" s="558"/>
      <c r="K478" s="558"/>
      <c r="L478" s="558"/>
    </row>
    <row r="479" spans="1:12" s="12" customFormat="1" ht="21.9" customHeight="1">
      <c r="A479" s="179"/>
      <c r="B479" s="175"/>
      <c r="C479" s="175"/>
      <c r="D479" s="175"/>
      <c r="E479" s="175"/>
      <c r="F479" s="175"/>
      <c r="G479" s="175"/>
      <c r="H479" s="175"/>
      <c r="I479" s="558"/>
      <c r="J479" s="558"/>
      <c r="K479" s="558"/>
      <c r="L479" s="558"/>
    </row>
    <row r="480" spans="1:12" s="12" customFormat="1" ht="21.9" customHeight="1">
      <c r="A480" s="179"/>
      <c r="B480" s="175"/>
      <c r="C480" s="175"/>
      <c r="D480" s="175"/>
      <c r="E480" s="175"/>
      <c r="F480" s="175"/>
      <c r="G480" s="175"/>
      <c r="H480" s="175"/>
      <c r="I480" s="558"/>
      <c r="J480" s="558"/>
      <c r="K480" s="558"/>
      <c r="L480" s="558"/>
    </row>
    <row r="481" spans="1:12" s="12" customFormat="1" ht="21.9" customHeight="1">
      <c r="A481" s="179"/>
      <c r="B481" s="175"/>
      <c r="C481" s="175"/>
      <c r="D481" s="175"/>
      <c r="E481" s="175"/>
      <c r="F481" s="175"/>
      <c r="G481" s="175"/>
      <c r="H481" s="175"/>
      <c r="I481" s="558"/>
      <c r="J481" s="558"/>
      <c r="K481" s="558"/>
      <c r="L481" s="558"/>
    </row>
    <row r="482" spans="1:12" s="12" customFormat="1" ht="21.9" customHeight="1">
      <c r="A482" s="179"/>
      <c r="B482" s="175"/>
      <c r="C482" s="175"/>
      <c r="D482" s="175"/>
      <c r="E482" s="175"/>
      <c r="F482" s="175"/>
      <c r="G482" s="175"/>
      <c r="H482" s="175"/>
      <c r="I482" s="558"/>
      <c r="J482" s="558"/>
      <c r="K482" s="558"/>
      <c r="L482" s="558"/>
    </row>
    <row r="483" spans="1:12" s="12" customFormat="1" ht="21.9" customHeight="1">
      <c r="A483" s="179"/>
      <c r="B483" s="175"/>
      <c r="C483" s="175"/>
      <c r="D483" s="175"/>
      <c r="E483" s="175"/>
      <c r="F483" s="175"/>
      <c r="G483" s="175"/>
      <c r="H483" s="175"/>
      <c r="I483" s="558"/>
      <c r="J483" s="558"/>
      <c r="K483" s="558"/>
      <c r="L483" s="558"/>
    </row>
    <row r="484" spans="1:12" s="12" customFormat="1" ht="21.9" customHeight="1">
      <c r="A484" s="179"/>
      <c r="B484" s="175"/>
      <c r="C484" s="175"/>
      <c r="D484" s="175"/>
      <c r="E484" s="175"/>
      <c r="F484" s="175"/>
      <c r="G484" s="175"/>
      <c r="H484" s="175"/>
      <c r="I484" s="558"/>
      <c r="J484" s="558"/>
      <c r="K484" s="558"/>
      <c r="L484" s="558"/>
    </row>
    <row r="485" spans="1:12" s="12" customFormat="1" ht="21.9" customHeight="1">
      <c r="A485" s="179"/>
      <c r="B485" s="175"/>
      <c r="C485" s="175"/>
      <c r="D485" s="175"/>
      <c r="E485" s="175"/>
      <c r="F485" s="175"/>
      <c r="G485" s="175"/>
      <c r="H485" s="175"/>
      <c r="I485" s="558"/>
      <c r="J485" s="558"/>
      <c r="K485" s="558"/>
      <c r="L485" s="558"/>
    </row>
    <row r="486" spans="1:12" s="12" customFormat="1" ht="21.9" customHeight="1">
      <c r="A486" s="179"/>
      <c r="B486" s="175"/>
      <c r="C486" s="175"/>
      <c r="D486" s="175"/>
      <c r="E486" s="175"/>
      <c r="F486" s="175"/>
      <c r="G486" s="175"/>
      <c r="H486" s="175"/>
      <c r="I486" s="558"/>
      <c r="J486" s="558"/>
      <c r="K486" s="558"/>
      <c r="L486" s="558"/>
    </row>
    <row r="487" spans="1:12" s="12" customFormat="1" ht="21.9" customHeight="1">
      <c r="A487" s="179"/>
      <c r="B487" s="175"/>
      <c r="C487" s="175"/>
      <c r="D487" s="175"/>
      <c r="E487" s="175"/>
      <c r="F487" s="175"/>
      <c r="G487" s="175"/>
      <c r="H487" s="175"/>
      <c r="I487" s="558"/>
      <c r="J487" s="558"/>
      <c r="K487" s="558"/>
      <c r="L487" s="558"/>
    </row>
    <row r="488" spans="1:12" s="12" customFormat="1" ht="21.9" customHeight="1">
      <c r="A488" s="179"/>
      <c r="B488" s="175"/>
      <c r="C488" s="175"/>
      <c r="D488" s="175"/>
      <c r="E488" s="175"/>
      <c r="F488" s="175"/>
      <c r="G488" s="175"/>
      <c r="H488" s="175"/>
      <c r="I488" s="558"/>
      <c r="J488" s="558"/>
      <c r="K488" s="558"/>
      <c r="L488" s="558"/>
    </row>
    <row r="489" spans="1:12" s="12" customFormat="1" ht="21.9" customHeight="1">
      <c r="A489" s="179"/>
      <c r="B489" s="175"/>
      <c r="C489" s="175"/>
      <c r="D489" s="175"/>
      <c r="E489" s="175"/>
      <c r="F489" s="175"/>
      <c r="G489" s="175"/>
      <c r="H489" s="175"/>
      <c r="I489" s="558"/>
      <c r="J489" s="558"/>
      <c r="K489" s="558"/>
      <c r="L489" s="558"/>
    </row>
    <row r="490" spans="1:12" s="12" customFormat="1" ht="21.9" customHeight="1">
      <c r="A490" s="179"/>
      <c r="B490" s="175"/>
      <c r="C490" s="175"/>
      <c r="D490" s="175"/>
      <c r="E490" s="175"/>
      <c r="F490" s="175"/>
      <c r="G490" s="175"/>
      <c r="H490" s="175"/>
      <c r="I490" s="558"/>
      <c r="J490" s="558"/>
      <c r="K490" s="558"/>
      <c r="L490" s="558"/>
    </row>
    <row r="491" spans="1:12" s="12" customFormat="1" ht="21.9" customHeight="1">
      <c r="A491" s="179"/>
      <c r="B491" s="175"/>
      <c r="C491" s="175"/>
      <c r="D491" s="175"/>
      <c r="E491" s="175"/>
      <c r="F491" s="175"/>
      <c r="G491" s="175"/>
      <c r="H491" s="175"/>
      <c r="I491" s="558"/>
      <c r="J491" s="558"/>
      <c r="K491" s="558"/>
      <c r="L491" s="558"/>
    </row>
    <row r="492" spans="1:12" s="12" customFormat="1" ht="21.9" customHeight="1">
      <c r="A492" s="179"/>
      <c r="B492" s="175"/>
      <c r="C492" s="175"/>
      <c r="D492" s="175"/>
      <c r="E492" s="175"/>
      <c r="F492" s="175"/>
      <c r="G492" s="175"/>
      <c r="H492" s="175"/>
      <c r="I492" s="558"/>
      <c r="J492" s="558"/>
      <c r="K492" s="558"/>
      <c r="L492" s="558"/>
    </row>
    <row r="493" spans="1:12" s="12" customFormat="1" ht="21.9" customHeight="1">
      <c r="A493" s="179"/>
      <c r="B493" s="175"/>
      <c r="C493" s="175"/>
      <c r="D493" s="175"/>
      <c r="E493" s="175"/>
      <c r="F493" s="175"/>
      <c r="G493" s="175"/>
      <c r="H493" s="175"/>
      <c r="I493" s="558"/>
      <c r="J493" s="558"/>
      <c r="K493" s="558"/>
      <c r="L493" s="558"/>
    </row>
    <row r="494" spans="1:12" s="12" customFormat="1" ht="21.9" customHeight="1">
      <c r="A494" s="179"/>
      <c r="B494" s="175"/>
      <c r="C494" s="175"/>
      <c r="D494" s="175"/>
      <c r="E494" s="175"/>
      <c r="F494" s="175"/>
      <c r="G494" s="175"/>
      <c r="H494" s="175"/>
      <c r="I494" s="558"/>
      <c r="J494" s="558"/>
      <c r="K494" s="558"/>
      <c r="L494" s="558"/>
    </row>
    <row r="495" spans="1:12" s="12" customFormat="1" ht="21.9" customHeight="1">
      <c r="A495" s="179"/>
      <c r="B495" s="175"/>
      <c r="C495" s="175"/>
      <c r="D495" s="175"/>
      <c r="E495" s="175"/>
      <c r="F495" s="175"/>
      <c r="G495" s="175"/>
      <c r="H495" s="175"/>
      <c r="I495" s="558"/>
      <c r="J495" s="558"/>
      <c r="K495" s="558"/>
      <c r="L495" s="558"/>
    </row>
    <row r="496" spans="1:12" s="12" customFormat="1" ht="21.9" customHeight="1">
      <c r="A496" s="179"/>
      <c r="B496" s="175"/>
      <c r="C496" s="175"/>
      <c r="D496" s="175"/>
      <c r="E496" s="175"/>
      <c r="F496" s="175"/>
      <c r="G496" s="175"/>
      <c r="H496" s="175"/>
      <c r="I496" s="558"/>
      <c r="J496" s="558"/>
      <c r="K496" s="558"/>
      <c r="L496" s="558"/>
    </row>
    <row r="497" spans="1:12" s="12" customFormat="1" ht="21.9" customHeight="1">
      <c r="A497" s="179"/>
      <c r="B497" s="175"/>
      <c r="C497" s="175"/>
      <c r="D497" s="175"/>
      <c r="E497" s="175"/>
      <c r="F497" s="175"/>
      <c r="G497" s="175"/>
      <c r="H497" s="175"/>
      <c r="I497" s="558"/>
      <c r="J497" s="558"/>
      <c r="K497" s="558"/>
      <c r="L497" s="558"/>
    </row>
    <row r="498" spans="1:12" s="12" customFormat="1" ht="21.9" customHeight="1">
      <c r="A498" s="179"/>
      <c r="B498" s="175"/>
      <c r="C498" s="175"/>
      <c r="D498" s="175"/>
      <c r="E498" s="175"/>
      <c r="F498" s="175"/>
      <c r="G498" s="175"/>
      <c r="H498" s="175"/>
      <c r="I498" s="558"/>
      <c r="J498" s="558"/>
      <c r="K498" s="558"/>
      <c r="L498" s="558"/>
    </row>
    <row r="499" spans="1:12" s="12" customFormat="1" ht="21.9" customHeight="1">
      <c r="A499" s="179"/>
      <c r="B499" s="175"/>
      <c r="C499" s="175"/>
      <c r="D499" s="175"/>
      <c r="E499" s="175"/>
      <c r="F499" s="175"/>
      <c r="G499" s="175"/>
      <c r="H499" s="175"/>
      <c r="I499" s="558"/>
      <c r="J499" s="558"/>
      <c r="K499" s="558"/>
      <c r="L499" s="558"/>
    </row>
    <row r="500" spans="1:12" s="12" customFormat="1" ht="21.9" customHeight="1">
      <c r="A500" s="179"/>
      <c r="B500" s="175"/>
      <c r="C500" s="175"/>
      <c r="D500" s="175"/>
      <c r="E500" s="175"/>
      <c r="F500" s="175"/>
      <c r="G500" s="175"/>
      <c r="H500" s="175"/>
      <c r="I500" s="558"/>
      <c r="J500" s="558"/>
      <c r="K500" s="558"/>
      <c r="L500" s="558"/>
    </row>
    <row r="501" spans="1:12" s="12" customFormat="1" ht="21.9" customHeight="1">
      <c r="A501" s="179"/>
      <c r="B501" s="175"/>
      <c r="C501" s="175"/>
      <c r="D501" s="175"/>
      <c r="E501" s="175"/>
      <c r="F501" s="175"/>
      <c r="G501" s="175"/>
      <c r="H501" s="175"/>
      <c r="I501" s="558"/>
      <c r="J501" s="558"/>
      <c r="K501" s="558"/>
      <c r="L501" s="558"/>
    </row>
    <row r="502" spans="1:12" s="12" customFormat="1" ht="21.9" customHeight="1">
      <c r="A502" s="179"/>
      <c r="B502" s="175"/>
      <c r="C502" s="175"/>
      <c r="D502" s="175"/>
      <c r="E502" s="175"/>
      <c r="F502" s="175"/>
      <c r="G502" s="175"/>
      <c r="H502" s="175"/>
      <c r="I502" s="558"/>
      <c r="J502" s="558"/>
      <c r="K502" s="558"/>
      <c r="L502" s="558"/>
    </row>
    <row r="503" spans="1:12" s="12" customFormat="1" ht="21.9" customHeight="1">
      <c r="A503" s="179"/>
      <c r="B503" s="175"/>
      <c r="C503" s="175"/>
      <c r="D503" s="175"/>
      <c r="E503" s="175"/>
      <c r="F503" s="175"/>
      <c r="G503" s="175"/>
      <c r="H503" s="175"/>
      <c r="I503" s="558"/>
      <c r="J503" s="558"/>
      <c r="K503" s="558"/>
      <c r="L503" s="558"/>
    </row>
    <row r="504" spans="1:12" s="12" customFormat="1" ht="21.9" customHeight="1">
      <c r="A504" s="179"/>
      <c r="B504" s="175"/>
      <c r="C504" s="175"/>
      <c r="D504" s="175"/>
      <c r="E504" s="175"/>
      <c r="F504" s="175"/>
      <c r="G504" s="175"/>
      <c r="H504" s="175"/>
      <c r="I504" s="558"/>
      <c r="J504" s="558"/>
      <c r="K504" s="558"/>
      <c r="L504" s="558"/>
    </row>
    <row r="505" spans="1:12" s="12" customFormat="1" ht="21.9" customHeight="1">
      <c r="A505" s="179"/>
      <c r="B505" s="175"/>
      <c r="C505" s="175"/>
      <c r="D505" s="175"/>
      <c r="E505" s="175"/>
      <c r="F505" s="175"/>
      <c r="G505" s="175"/>
      <c r="H505" s="175"/>
      <c r="I505" s="558"/>
      <c r="J505" s="558"/>
      <c r="K505" s="558"/>
      <c r="L505" s="558"/>
    </row>
    <row r="506" spans="1:12" s="12" customFormat="1" ht="21.9" customHeight="1">
      <c r="A506" s="179"/>
      <c r="B506" s="175"/>
      <c r="C506" s="175"/>
      <c r="D506" s="175"/>
      <c r="E506" s="175"/>
      <c r="F506" s="175"/>
      <c r="G506" s="175"/>
      <c r="H506" s="175"/>
      <c r="I506" s="558"/>
      <c r="J506" s="558"/>
      <c r="K506" s="558"/>
      <c r="L506" s="558"/>
    </row>
    <row r="507" spans="1:12" s="12" customFormat="1" ht="21.9" customHeight="1">
      <c r="A507" s="179"/>
      <c r="B507" s="175"/>
      <c r="C507" s="175"/>
      <c r="D507" s="175"/>
      <c r="E507" s="175"/>
      <c r="F507" s="175"/>
      <c r="G507" s="175"/>
      <c r="H507" s="175"/>
      <c r="I507" s="558"/>
      <c r="J507" s="558"/>
      <c r="K507" s="558"/>
      <c r="L507" s="558"/>
    </row>
    <row r="508" spans="1:12" s="12" customFormat="1" ht="21.9" customHeight="1">
      <c r="A508" s="179"/>
      <c r="B508" s="175"/>
      <c r="C508" s="175"/>
      <c r="D508" s="175"/>
      <c r="E508" s="175"/>
      <c r="F508" s="175"/>
      <c r="G508" s="175"/>
      <c r="H508" s="175"/>
      <c r="I508" s="558"/>
      <c r="J508" s="558"/>
      <c r="K508" s="558"/>
      <c r="L508" s="558"/>
    </row>
    <row r="509" spans="1:12" s="12" customFormat="1" ht="21.9" customHeight="1">
      <c r="A509" s="179"/>
      <c r="B509" s="175"/>
      <c r="C509" s="175"/>
      <c r="D509" s="175"/>
      <c r="E509" s="175"/>
      <c r="F509" s="175"/>
      <c r="G509" s="175"/>
      <c r="H509" s="175"/>
      <c r="I509" s="558"/>
      <c r="J509" s="558"/>
      <c r="K509" s="558"/>
      <c r="L509" s="558"/>
    </row>
    <row r="510" spans="1:12" s="12" customFormat="1" ht="21.9" customHeight="1">
      <c r="A510" s="179"/>
      <c r="B510" s="175"/>
      <c r="C510" s="175"/>
      <c r="D510" s="175"/>
      <c r="E510" s="175"/>
      <c r="F510" s="175"/>
      <c r="G510" s="175"/>
      <c r="H510" s="175"/>
      <c r="I510" s="558"/>
      <c r="J510" s="558"/>
      <c r="K510" s="558"/>
      <c r="L510" s="558"/>
    </row>
    <row r="511" spans="1:12" s="12" customFormat="1" ht="21.9" customHeight="1">
      <c r="A511" s="179"/>
      <c r="B511" s="175"/>
      <c r="C511" s="175"/>
      <c r="D511" s="175"/>
      <c r="E511" s="175"/>
      <c r="F511" s="175"/>
      <c r="G511" s="175"/>
      <c r="H511" s="175"/>
      <c r="I511" s="558"/>
      <c r="J511" s="558"/>
      <c r="K511" s="558"/>
      <c r="L511" s="558"/>
    </row>
    <row r="512" spans="1:12" s="12" customFormat="1" ht="21.9" customHeight="1">
      <c r="A512" s="179"/>
      <c r="B512" s="175"/>
      <c r="C512" s="175"/>
      <c r="D512" s="175"/>
      <c r="E512" s="175"/>
      <c r="F512" s="175"/>
      <c r="G512" s="175"/>
      <c r="H512" s="175"/>
      <c r="I512" s="558"/>
      <c r="J512" s="558"/>
      <c r="K512" s="558"/>
      <c r="L512" s="558"/>
    </row>
    <row r="513" spans="1:12" s="12" customFormat="1" ht="21.9" customHeight="1">
      <c r="A513" s="179"/>
      <c r="B513" s="175"/>
      <c r="C513" s="175"/>
      <c r="D513" s="175"/>
      <c r="E513" s="175"/>
      <c r="F513" s="175"/>
      <c r="G513" s="175"/>
      <c r="H513" s="175"/>
      <c r="I513" s="558"/>
      <c r="J513" s="558"/>
      <c r="K513" s="558"/>
      <c r="L513" s="558"/>
    </row>
    <row r="514" spans="1:12" s="12" customFormat="1" ht="21.9" customHeight="1">
      <c r="A514" s="179"/>
      <c r="B514" s="175"/>
      <c r="C514" s="175"/>
      <c r="D514" s="175"/>
      <c r="E514" s="175"/>
      <c r="F514" s="175"/>
      <c r="G514" s="175"/>
      <c r="H514" s="175"/>
      <c r="I514" s="558"/>
      <c r="J514" s="558"/>
      <c r="K514" s="558"/>
      <c r="L514" s="558"/>
    </row>
    <row r="515" spans="1:12" s="12" customFormat="1" ht="21.9" customHeight="1">
      <c r="A515" s="179"/>
      <c r="B515" s="175"/>
      <c r="C515" s="175"/>
      <c r="D515" s="175"/>
      <c r="E515" s="175"/>
      <c r="F515" s="175"/>
      <c r="G515" s="175"/>
      <c r="H515" s="175"/>
      <c r="I515" s="558"/>
      <c r="J515" s="558"/>
      <c r="K515" s="558"/>
      <c r="L515" s="558"/>
    </row>
    <row r="516" spans="1:12" s="12" customFormat="1" ht="21.9" customHeight="1">
      <c r="A516" s="179"/>
      <c r="B516" s="175"/>
      <c r="C516" s="175"/>
      <c r="D516" s="175"/>
      <c r="E516" s="175"/>
      <c r="F516" s="175"/>
      <c r="G516" s="175"/>
      <c r="H516" s="175"/>
      <c r="I516" s="558"/>
      <c r="J516" s="558"/>
      <c r="K516" s="558"/>
      <c r="L516" s="558"/>
    </row>
    <row r="517" spans="1:12" s="12" customFormat="1" ht="21.9" customHeight="1">
      <c r="A517" s="179"/>
      <c r="B517" s="175"/>
      <c r="C517" s="175"/>
      <c r="D517" s="175"/>
      <c r="E517" s="175"/>
      <c r="F517" s="175"/>
      <c r="G517" s="175"/>
      <c r="H517" s="175"/>
      <c r="I517" s="558"/>
      <c r="J517" s="558"/>
      <c r="K517" s="558"/>
      <c r="L517" s="558"/>
    </row>
    <row r="518" spans="1:12" s="12" customFormat="1" ht="21.9" customHeight="1">
      <c r="A518" s="179"/>
      <c r="B518" s="175"/>
      <c r="C518" s="175"/>
      <c r="D518" s="175"/>
      <c r="E518" s="175"/>
      <c r="F518" s="175"/>
      <c r="G518" s="175"/>
      <c r="H518" s="175"/>
      <c r="I518" s="558"/>
      <c r="J518" s="558"/>
      <c r="K518" s="558"/>
      <c r="L518" s="558"/>
    </row>
    <row r="519" spans="1:12" s="12" customFormat="1" ht="21.9" customHeight="1">
      <c r="A519" s="179"/>
      <c r="B519" s="175"/>
      <c r="C519" s="175"/>
      <c r="D519" s="175"/>
      <c r="E519" s="175"/>
      <c r="F519" s="175"/>
      <c r="G519" s="175"/>
      <c r="H519" s="175"/>
      <c r="I519" s="558"/>
      <c r="J519" s="558"/>
      <c r="K519" s="558"/>
      <c r="L519" s="558"/>
    </row>
    <row r="520" spans="1:12" s="12" customFormat="1" ht="21.9" customHeight="1">
      <c r="A520" s="179"/>
      <c r="B520" s="175"/>
      <c r="C520" s="175"/>
      <c r="D520" s="175"/>
      <c r="E520" s="175"/>
      <c r="F520" s="175"/>
      <c r="G520" s="175"/>
      <c r="H520" s="175"/>
      <c r="I520" s="558"/>
      <c r="J520" s="558"/>
      <c r="K520" s="558"/>
      <c r="L520" s="558"/>
    </row>
    <row r="521" spans="1:12" s="12" customFormat="1" ht="21.9" customHeight="1">
      <c r="A521" s="179"/>
      <c r="B521" s="175"/>
      <c r="C521" s="175"/>
      <c r="D521" s="175"/>
      <c r="E521" s="175"/>
      <c r="F521" s="175"/>
      <c r="G521" s="175"/>
      <c r="H521" s="175"/>
      <c r="I521" s="558"/>
      <c r="J521" s="558"/>
      <c r="K521" s="558"/>
      <c r="L521" s="558"/>
    </row>
    <row r="522" spans="1:12" s="12" customFormat="1" ht="21.9" customHeight="1">
      <c r="A522" s="179"/>
      <c r="B522" s="175"/>
      <c r="C522" s="175"/>
      <c r="D522" s="175"/>
      <c r="E522" s="175"/>
      <c r="F522" s="175"/>
      <c r="G522" s="175"/>
      <c r="H522" s="175"/>
      <c r="I522" s="558"/>
      <c r="J522" s="558"/>
      <c r="K522" s="558"/>
      <c r="L522" s="558"/>
    </row>
    <row r="523" spans="1:12" s="12" customFormat="1" ht="21.9" customHeight="1">
      <c r="A523" s="179"/>
      <c r="B523" s="175"/>
      <c r="C523" s="175"/>
      <c r="D523" s="175"/>
      <c r="E523" s="175"/>
      <c r="F523" s="175"/>
      <c r="G523" s="175"/>
      <c r="H523" s="175"/>
      <c r="I523" s="558"/>
      <c r="J523" s="558"/>
      <c r="K523" s="558"/>
      <c r="L523" s="558"/>
    </row>
    <row r="524" spans="1:12" s="12" customFormat="1" ht="21.9" customHeight="1">
      <c r="A524" s="179"/>
      <c r="B524" s="175"/>
      <c r="C524" s="175"/>
      <c r="D524" s="175"/>
      <c r="E524" s="175"/>
      <c r="F524" s="175"/>
      <c r="G524" s="175"/>
      <c r="H524" s="175"/>
      <c r="I524" s="558"/>
      <c r="J524" s="558"/>
      <c r="K524" s="558"/>
      <c r="L524" s="558"/>
    </row>
    <row r="525" spans="1:12" s="12" customFormat="1" ht="21.9" customHeight="1">
      <c r="A525" s="179"/>
      <c r="B525" s="175"/>
      <c r="C525" s="175"/>
      <c r="D525" s="175"/>
      <c r="E525" s="175"/>
      <c r="F525" s="175"/>
      <c r="G525" s="175"/>
      <c r="H525" s="175"/>
      <c r="I525" s="558"/>
      <c r="J525" s="558"/>
      <c r="K525" s="558"/>
      <c r="L525" s="558"/>
    </row>
    <row r="526" spans="1:12" s="12" customFormat="1" ht="21.9" customHeight="1">
      <c r="A526" s="179"/>
      <c r="B526" s="175"/>
      <c r="C526" s="175"/>
      <c r="D526" s="175"/>
      <c r="E526" s="175"/>
      <c r="F526" s="175"/>
      <c r="G526" s="175"/>
      <c r="H526" s="175"/>
      <c r="I526" s="558"/>
      <c r="J526" s="558"/>
      <c r="K526" s="558"/>
      <c r="L526" s="558"/>
    </row>
    <row r="527" spans="1:12" s="12" customFormat="1" ht="21.9" customHeight="1">
      <c r="A527" s="179"/>
      <c r="B527" s="175"/>
      <c r="C527" s="175"/>
      <c r="D527" s="175"/>
      <c r="E527" s="175"/>
      <c r="F527" s="175"/>
      <c r="G527" s="175"/>
      <c r="H527" s="175"/>
      <c r="I527" s="558"/>
      <c r="J527" s="558"/>
      <c r="K527" s="558"/>
      <c r="L527" s="558"/>
    </row>
    <row r="528" spans="1:12" s="12" customFormat="1" ht="21.9" customHeight="1">
      <c r="A528" s="179"/>
      <c r="B528" s="175"/>
      <c r="C528" s="175"/>
      <c r="D528" s="175"/>
      <c r="E528" s="175"/>
      <c r="F528" s="175"/>
      <c r="G528" s="175"/>
      <c r="H528" s="175"/>
      <c r="I528" s="558"/>
      <c r="J528" s="558"/>
      <c r="K528" s="558"/>
      <c r="L528" s="558"/>
    </row>
    <row r="529" spans="1:12" s="12" customFormat="1" ht="21.9" customHeight="1">
      <c r="A529" s="179"/>
      <c r="B529" s="175"/>
      <c r="C529" s="175"/>
      <c r="D529" s="175"/>
      <c r="E529" s="175"/>
      <c r="F529" s="175"/>
      <c r="G529" s="175"/>
      <c r="H529" s="175"/>
      <c r="I529" s="558"/>
      <c r="J529" s="558"/>
      <c r="K529" s="558"/>
      <c r="L529" s="558"/>
    </row>
    <row r="530" spans="1:12" s="12" customFormat="1" ht="21.9" customHeight="1">
      <c r="A530" s="179"/>
      <c r="B530" s="175"/>
      <c r="C530" s="175"/>
      <c r="D530" s="175"/>
      <c r="E530" s="175"/>
      <c r="F530" s="175"/>
      <c r="G530" s="175"/>
      <c r="H530" s="175"/>
      <c r="I530" s="558"/>
      <c r="J530" s="558"/>
      <c r="K530" s="558"/>
      <c r="L530" s="558"/>
    </row>
    <row r="531" spans="1:12" s="12" customFormat="1" ht="21.9" customHeight="1">
      <c r="A531" s="179"/>
      <c r="B531" s="175"/>
      <c r="C531" s="175"/>
      <c r="D531" s="175"/>
      <c r="E531" s="175"/>
      <c r="F531" s="175"/>
      <c r="G531" s="175"/>
      <c r="H531" s="175"/>
      <c r="I531" s="558"/>
      <c r="J531" s="558"/>
      <c r="K531" s="558"/>
      <c r="L531" s="558"/>
    </row>
    <row r="532" spans="1:12" s="12" customFormat="1" ht="21.9" customHeight="1">
      <c r="A532" s="179"/>
      <c r="B532" s="175"/>
      <c r="C532" s="175"/>
      <c r="D532" s="175"/>
      <c r="E532" s="175"/>
      <c r="F532" s="175"/>
      <c r="G532" s="175"/>
      <c r="H532" s="175"/>
      <c r="I532" s="558"/>
      <c r="J532" s="558"/>
      <c r="K532" s="558"/>
      <c r="L532" s="558"/>
    </row>
    <row r="533" spans="1:12" s="12" customFormat="1" ht="21.9" customHeight="1">
      <c r="A533" s="179"/>
      <c r="B533" s="175"/>
      <c r="C533" s="175"/>
      <c r="D533" s="175"/>
      <c r="E533" s="175"/>
      <c r="F533" s="175"/>
      <c r="G533" s="175"/>
      <c r="H533" s="175"/>
      <c r="I533" s="558"/>
      <c r="J533" s="558"/>
      <c r="K533" s="558"/>
      <c r="L533" s="558"/>
    </row>
    <row r="534" spans="1:12" s="12" customFormat="1" ht="21.9" customHeight="1">
      <c r="A534" s="179"/>
      <c r="B534" s="175"/>
      <c r="C534" s="175"/>
      <c r="D534" s="175"/>
      <c r="E534" s="175"/>
      <c r="F534" s="175"/>
      <c r="G534" s="175"/>
      <c r="H534" s="175"/>
      <c r="I534" s="558"/>
      <c r="J534" s="558"/>
      <c r="K534" s="558"/>
      <c r="L534" s="558"/>
    </row>
    <row r="535" spans="1:12" s="12" customFormat="1" ht="21.9" customHeight="1">
      <c r="A535" s="179"/>
      <c r="B535" s="175"/>
      <c r="C535" s="175"/>
      <c r="D535" s="175"/>
      <c r="E535" s="175"/>
      <c r="F535" s="175"/>
      <c r="G535" s="175"/>
      <c r="H535" s="175"/>
      <c r="I535" s="558"/>
      <c r="J535" s="558"/>
      <c r="K535" s="558"/>
      <c r="L535" s="558"/>
    </row>
    <row r="536" spans="1:12" s="12" customFormat="1" ht="21.9" customHeight="1">
      <c r="A536" s="179"/>
      <c r="B536" s="175"/>
      <c r="C536" s="175"/>
      <c r="D536" s="175"/>
      <c r="E536" s="175"/>
      <c r="F536" s="175"/>
      <c r="G536" s="175"/>
      <c r="H536" s="175"/>
      <c r="I536" s="558"/>
      <c r="J536" s="558"/>
      <c r="K536" s="558"/>
      <c r="L536" s="558"/>
    </row>
    <row r="537" spans="1:12" s="12" customFormat="1" ht="21.9" customHeight="1">
      <c r="A537" s="179"/>
      <c r="B537" s="175"/>
      <c r="C537" s="175"/>
      <c r="D537" s="175"/>
      <c r="E537" s="175"/>
      <c r="F537" s="175"/>
      <c r="G537" s="175"/>
      <c r="H537" s="175"/>
      <c r="I537" s="558"/>
      <c r="J537" s="558"/>
      <c r="K537" s="558"/>
      <c r="L537" s="558"/>
    </row>
    <row r="538" spans="1:12" s="12" customFormat="1" ht="21.9" customHeight="1">
      <c r="A538" s="179"/>
      <c r="B538" s="175"/>
      <c r="C538" s="175"/>
      <c r="D538" s="175"/>
      <c r="E538" s="175"/>
      <c r="F538" s="175"/>
      <c r="G538" s="175"/>
      <c r="H538" s="175"/>
      <c r="I538" s="558"/>
      <c r="J538" s="558"/>
      <c r="K538" s="558"/>
      <c r="L538" s="558"/>
    </row>
    <row r="539" spans="1:12" s="12" customFormat="1" ht="21.9" customHeight="1">
      <c r="A539" s="179"/>
      <c r="B539" s="175"/>
      <c r="C539" s="175"/>
      <c r="D539" s="175"/>
      <c r="E539" s="175"/>
      <c r="F539" s="175"/>
      <c r="G539" s="175"/>
      <c r="H539" s="175"/>
      <c r="I539" s="558"/>
      <c r="J539" s="558"/>
      <c r="K539" s="558"/>
      <c r="L539" s="558"/>
    </row>
    <row r="540" spans="1:12" s="12" customFormat="1" ht="21.9" customHeight="1">
      <c r="A540" s="179"/>
      <c r="B540" s="175"/>
      <c r="C540" s="175"/>
      <c r="D540" s="175"/>
      <c r="E540" s="175"/>
      <c r="F540" s="175"/>
      <c r="G540" s="175"/>
      <c r="H540" s="175"/>
      <c r="I540" s="558"/>
      <c r="J540" s="558"/>
      <c r="K540" s="558"/>
      <c r="L540" s="558"/>
    </row>
    <row r="541" spans="1:12" s="12" customFormat="1" ht="21.9" customHeight="1">
      <c r="A541" s="179"/>
      <c r="B541" s="175"/>
      <c r="C541" s="175"/>
      <c r="D541" s="175"/>
      <c r="E541" s="175"/>
      <c r="F541" s="175"/>
      <c r="G541" s="175"/>
      <c r="H541" s="175"/>
      <c r="I541" s="558"/>
      <c r="J541" s="558"/>
      <c r="K541" s="558"/>
      <c r="L541" s="558"/>
    </row>
    <row r="542" spans="1:12" s="12" customFormat="1" ht="21.9" customHeight="1">
      <c r="A542" s="179"/>
      <c r="B542" s="175"/>
      <c r="C542" s="175"/>
      <c r="D542" s="175"/>
      <c r="E542" s="175"/>
      <c r="F542" s="175"/>
      <c r="G542" s="175"/>
      <c r="H542" s="175"/>
      <c r="I542" s="558"/>
      <c r="J542" s="558"/>
      <c r="K542" s="558"/>
      <c r="L542" s="558"/>
    </row>
    <row r="543" spans="1:12" s="12" customFormat="1" ht="21.9" customHeight="1">
      <c r="A543" s="179"/>
      <c r="B543" s="175"/>
      <c r="C543" s="175"/>
      <c r="D543" s="175"/>
      <c r="E543" s="175"/>
      <c r="F543" s="175"/>
      <c r="G543" s="175"/>
      <c r="H543" s="175"/>
      <c r="I543" s="558"/>
      <c r="J543" s="558"/>
      <c r="K543" s="558"/>
      <c r="L543" s="558"/>
    </row>
    <row r="544" spans="1:12" s="12" customFormat="1" ht="21.9" customHeight="1">
      <c r="A544" s="179"/>
      <c r="B544" s="175"/>
      <c r="C544" s="175"/>
      <c r="D544" s="175"/>
      <c r="E544" s="175"/>
      <c r="F544" s="175"/>
      <c r="G544" s="175"/>
      <c r="H544" s="175"/>
      <c r="I544" s="558"/>
      <c r="J544" s="558"/>
      <c r="K544" s="558"/>
      <c r="L544" s="558"/>
    </row>
    <row r="545" spans="1:12" s="12" customFormat="1" ht="21.9" customHeight="1">
      <c r="A545" s="179"/>
      <c r="B545" s="175"/>
      <c r="C545" s="175"/>
      <c r="D545" s="175"/>
      <c r="E545" s="175"/>
      <c r="F545" s="175"/>
      <c r="G545" s="175"/>
      <c r="H545" s="175"/>
      <c r="I545" s="558"/>
      <c r="J545" s="558"/>
      <c r="K545" s="558"/>
      <c r="L545" s="558"/>
    </row>
    <row r="546" spans="1:12" s="12" customFormat="1" ht="21.9" customHeight="1">
      <c r="A546" s="179"/>
      <c r="B546" s="175"/>
      <c r="C546" s="175"/>
      <c r="D546" s="175"/>
      <c r="E546" s="175"/>
      <c r="F546" s="175"/>
      <c r="G546" s="175"/>
      <c r="H546" s="175"/>
      <c r="I546" s="558"/>
      <c r="J546" s="558"/>
      <c r="K546" s="558"/>
      <c r="L546" s="558"/>
    </row>
    <row r="547" spans="1:12" s="12" customFormat="1" ht="21.9" customHeight="1">
      <c r="A547" s="179"/>
      <c r="B547" s="175"/>
      <c r="C547" s="175"/>
      <c r="D547" s="175"/>
      <c r="E547" s="175"/>
      <c r="F547" s="175"/>
      <c r="G547" s="175"/>
      <c r="H547" s="175"/>
      <c r="I547" s="558"/>
      <c r="J547" s="558"/>
      <c r="K547" s="558"/>
      <c r="L547" s="558"/>
    </row>
    <row r="548" spans="1:12" s="12" customFormat="1" ht="21.9" customHeight="1">
      <c r="A548" s="179"/>
      <c r="B548" s="175"/>
      <c r="C548" s="175"/>
      <c r="D548" s="175"/>
      <c r="E548" s="175"/>
      <c r="F548" s="175"/>
      <c r="G548" s="175"/>
      <c r="H548" s="175"/>
      <c r="I548" s="558"/>
      <c r="J548" s="558"/>
      <c r="K548" s="558"/>
      <c r="L548" s="558"/>
    </row>
    <row r="549" spans="1:12" s="12" customFormat="1" ht="21.9" customHeight="1">
      <c r="A549" s="179"/>
      <c r="B549" s="175"/>
      <c r="C549" s="175"/>
      <c r="D549" s="175"/>
      <c r="E549" s="175"/>
      <c r="F549" s="175"/>
      <c r="G549" s="175"/>
      <c r="H549" s="175"/>
      <c r="I549" s="558"/>
      <c r="J549" s="558"/>
      <c r="K549" s="558"/>
      <c r="L549" s="558"/>
    </row>
    <row r="550" spans="1:12" s="12" customFormat="1" ht="21.9" customHeight="1">
      <c r="A550" s="179"/>
      <c r="B550" s="175"/>
      <c r="C550" s="175"/>
      <c r="D550" s="175"/>
      <c r="E550" s="175"/>
      <c r="F550" s="175"/>
      <c r="G550" s="175"/>
      <c r="H550" s="175"/>
      <c r="I550" s="558"/>
      <c r="J550" s="558"/>
      <c r="K550" s="558"/>
      <c r="L550" s="558"/>
    </row>
    <row r="551" spans="1:12" s="12" customFormat="1" ht="21.9" customHeight="1">
      <c r="A551" s="179"/>
      <c r="B551" s="175"/>
      <c r="C551" s="175"/>
      <c r="D551" s="175"/>
      <c r="E551" s="175"/>
      <c r="F551" s="175"/>
      <c r="G551" s="175"/>
      <c r="H551" s="175"/>
      <c r="I551" s="558"/>
      <c r="J551" s="558"/>
      <c r="K551" s="558"/>
      <c r="L551" s="558"/>
    </row>
    <row r="552" spans="1:12" s="12" customFormat="1" ht="21.9" customHeight="1">
      <c r="A552" s="179"/>
      <c r="B552" s="175"/>
      <c r="C552" s="175"/>
      <c r="D552" s="175"/>
      <c r="E552" s="175"/>
      <c r="F552" s="175"/>
      <c r="G552" s="175"/>
      <c r="H552" s="175"/>
      <c r="I552" s="558"/>
      <c r="J552" s="558"/>
      <c r="K552" s="558"/>
      <c r="L552" s="558"/>
    </row>
    <row r="553" spans="1:12" s="12" customFormat="1" ht="21.9" customHeight="1">
      <c r="A553" s="179"/>
      <c r="B553" s="175"/>
      <c r="C553" s="175"/>
      <c r="D553" s="175"/>
      <c r="E553" s="175"/>
      <c r="F553" s="175"/>
      <c r="G553" s="175"/>
      <c r="H553" s="175"/>
      <c r="I553" s="558"/>
      <c r="J553" s="558"/>
      <c r="K553" s="558"/>
      <c r="L553" s="558"/>
    </row>
    <row r="554" spans="1:12" s="12" customFormat="1" ht="21.9" customHeight="1">
      <c r="A554" s="179"/>
      <c r="B554" s="175"/>
      <c r="C554" s="175"/>
      <c r="D554" s="175"/>
      <c r="E554" s="175"/>
      <c r="F554" s="175"/>
      <c r="G554" s="175"/>
      <c r="H554" s="175"/>
      <c r="I554" s="558"/>
      <c r="J554" s="558"/>
      <c r="K554" s="558"/>
      <c r="L554" s="558"/>
    </row>
    <row r="555" spans="1:12" s="12" customFormat="1" ht="21.9" customHeight="1">
      <c r="A555" s="179"/>
      <c r="B555" s="175"/>
      <c r="C555" s="175"/>
      <c r="D555" s="175"/>
      <c r="E555" s="175"/>
      <c r="F555" s="175"/>
      <c r="G555" s="175"/>
      <c r="H555" s="175"/>
      <c r="I555" s="558"/>
      <c r="J555" s="558"/>
      <c r="K555" s="558"/>
      <c r="L555" s="558"/>
    </row>
    <row r="556" spans="1:12" s="12" customFormat="1" ht="21.9" customHeight="1">
      <c r="A556" s="179"/>
      <c r="B556" s="175"/>
      <c r="C556" s="175"/>
      <c r="D556" s="175"/>
      <c r="E556" s="175"/>
      <c r="F556" s="175"/>
      <c r="G556" s="175"/>
      <c r="H556" s="175"/>
      <c r="I556" s="558"/>
      <c r="J556" s="558"/>
      <c r="K556" s="558"/>
      <c r="L556" s="558"/>
    </row>
    <row r="557" spans="1:12" s="12" customFormat="1" ht="21.9" customHeight="1">
      <c r="A557" s="179"/>
      <c r="B557" s="175"/>
      <c r="C557" s="175"/>
      <c r="D557" s="175"/>
      <c r="E557" s="175"/>
      <c r="F557" s="175"/>
      <c r="G557" s="175"/>
      <c r="H557" s="175"/>
      <c r="I557" s="558"/>
      <c r="J557" s="558"/>
      <c r="K557" s="558"/>
      <c r="L557" s="558"/>
    </row>
    <row r="558" spans="1:12" s="12" customFormat="1" ht="21.9" customHeight="1">
      <c r="A558" s="179"/>
      <c r="B558" s="175"/>
      <c r="C558" s="175"/>
      <c r="D558" s="175"/>
      <c r="E558" s="175"/>
      <c r="F558" s="175"/>
      <c r="G558" s="175"/>
      <c r="H558" s="175"/>
      <c r="I558" s="558"/>
      <c r="J558" s="558"/>
      <c r="K558" s="558"/>
      <c r="L558" s="558"/>
    </row>
    <row r="559" spans="1:12" s="12" customFormat="1" ht="21.9" customHeight="1">
      <c r="A559" s="179"/>
      <c r="B559" s="175"/>
      <c r="C559" s="175"/>
      <c r="D559" s="175"/>
      <c r="E559" s="175"/>
      <c r="F559" s="175"/>
      <c r="G559" s="175"/>
      <c r="H559" s="175"/>
      <c r="I559" s="558"/>
      <c r="J559" s="558"/>
      <c r="K559" s="558"/>
      <c r="L559" s="558"/>
    </row>
    <row r="560" spans="1:12" s="12" customFormat="1" ht="21.9" customHeight="1">
      <c r="A560" s="179"/>
      <c r="B560" s="175"/>
      <c r="C560" s="175"/>
      <c r="D560" s="175"/>
      <c r="E560" s="175"/>
      <c r="F560" s="175"/>
      <c r="G560" s="175"/>
      <c r="H560" s="175"/>
      <c r="I560" s="558"/>
      <c r="J560" s="558"/>
      <c r="K560" s="558"/>
      <c r="L560" s="558"/>
    </row>
    <row r="561" spans="1:12" s="12" customFormat="1" ht="21.9" customHeight="1">
      <c r="A561" s="179"/>
      <c r="B561" s="175"/>
      <c r="C561" s="175"/>
      <c r="D561" s="175"/>
      <c r="E561" s="175"/>
      <c r="F561" s="175"/>
      <c r="G561" s="175"/>
      <c r="H561" s="175"/>
      <c r="I561" s="558"/>
      <c r="J561" s="558"/>
      <c r="K561" s="558"/>
      <c r="L561" s="558"/>
    </row>
    <row r="562" spans="1:12" s="12" customFormat="1" ht="21.9" customHeight="1">
      <c r="A562" s="179"/>
      <c r="B562" s="175"/>
      <c r="C562" s="175"/>
      <c r="D562" s="175"/>
      <c r="E562" s="175"/>
      <c r="F562" s="175"/>
      <c r="G562" s="175"/>
      <c r="H562" s="175"/>
      <c r="I562" s="558"/>
      <c r="J562" s="558"/>
      <c r="K562" s="558"/>
      <c r="L562" s="558"/>
    </row>
    <row r="563" spans="1:12" s="12" customFormat="1" ht="21.9" customHeight="1">
      <c r="A563" s="179"/>
      <c r="B563" s="175"/>
      <c r="C563" s="175"/>
      <c r="D563" s="175"/>
      <c r="E563" s="175"/>
      <c r="F563" s="175"/>
      <c r="G563" s="175"/>
      <c r="H563" s="175"/>
      <c r="I563" s="558"/>
      <c r="J563" s="558"/>
      <c r="K563" s="558"/>
      <c r="L563" s="558"/>
    </row>
    <row r="564" spans="1:12" s="12" customFormat="1" ht="21.9" customHeight="1">
      <c r="A564" s="179"/>
      <c r="B564" s="175"/>
      <c r="C564" s="175"/>
      <c r="D564" s="175"/>
      <c r="E564" s="175"/>
      <c r="F564" s="175"/>
      <c r="G564" s="175"/>
      <c r="H564" s="175"/>
      <c r="I564" s="558"/>
      <c r="J564" s="558"/>
      <c r="K564" s="558"/>
      <c r="L564" s="558"/>
    </row>
    <row r="565" spans="1:12" s="12" customFormat="1" ht="21.9" customHeight="1">
      <c r="A565" s="179"/>
      <c r="B565" s="175"/>
      <c r="C565" s="175"/>
      <c r="D565" s="175"/>
      <c r="E565" s="175"/>
      <c r="F565" s="175"/>
      <c r="G565" s="175"/>
      <c r="H565" s="175"/>
      <c r="I565" s="558"/>
      <c r="J565" s="558"/>
      <c r="K565" s="558"/>
      <c r="L565" s="558"/>
    </row>
    <row r="566" spans="1:12" s="12" customFormat="1" ht="21.9" customHeight="1">
      <c r="A566" s="179"/>
      <c r="B566" s="175"/>
      <c r="C566" s="175"/>
      <c r="D566" s="175"/>
      <c r="E566" s="175"/>
      <c r="F566" s="175"/>
      <c r="G566" s="175"/>
      <c r="H566" s="175"/>
      <c r="I566" s="558"/>
      <c r="J566" s="558"/>
      <c r="K566" s="558"/>
      <c r="L566" s="558"/>
    </row>
    <row r="567" spans="1:12" s="12" customFormat="1" ht="21.9" customHeight="1">
      <c r="A567" s="179"/>
      <c r="B567" s="175"/>
      <c r="C567" s="175"/>
      <c r="D567" s="175"/>
      <c r="E567" s="175"/>
      <c r="F567" s="175"/>
      <c r="G567" s="175"/>
      <c r="H567" s="175"/>
      <c r="I567" s="558"/>
      <c r="J567" s="558"/>
      <c r="K567" s="558"/>
      <c r="L567" s="558"/>
    </row>
    <row r="568" spans="1:12" s="12" customFormat="1" ht="21.9" customHeight="1">
      <c r="A568" s="179"/>
      <c r="B568" s="175"/>
      <c r="C568" s="175"/>
      <c r="D568" s="175"/>
      <c r="E568" s="175"/>
      <c r="F568" s="175"/>
      <c r="G568" s="175"/>
      <c r="H568" s="175"/>
      <c r="I568" s="558"/>
      <c r="J568" s="558"/>
      <c r="K568" s="558"/>
      <c r="L568" s="558"/>
    </row>
    <row r="569" spans="1:12" s="12" customFormat="1" ht="21.9" customHeight="1">
      <c r="A569" s="179"/>
      <c r="B569" s="175"/>
      <c r="C569" s="175"/>
      <c r="D569" s="175"/>
      <c r="E569" s="175"/>
      <c r="F569" s="175"/>
      <c r="G569" s="175"/>
      <c r="H569" s="175"/>
      <c r="I569" s="558"/>
      <c r="J569" s="558"/>
      <c r="K569" s="558"/>
      <c r="L569" s="558"/>
    </row>
    <row r="570" spans="1:12" s="12" customFormat="1" ht="21.9" customHeight="1">
      <c r="A570" s="179"/>
      <c r="B570" s="175"/>
      <c r="C570" s="175"/>
      <c r="D570" s="175"/>
      <c r="E570" s="175"/>
      <c r="F570" s="175"/>
      <c r="G570" s="175"/>
      <c r="H570" s="175"/>
      <c r="I570" s="558"/>
      <c r="J570" s="558"/>
      <c r="K570" s="558"/>
      <c r="L570" s="558"/>
    </row>
    <row r="571" spans="1:12" s="12" customFormat="1" ht="21.9" customHeight="1">
      <c r="A571" s="179"/>
      <c r="B571" s="175"/>
      <c r="C571" s="175"/>
      <c r="D571" s="175"/>
      <c r="E571" s="175"/>
      <c r="F571" s="175"/>
      <c r="G571" s="175"/>
      <c r="H571" s="175"/>
      <c r="I571" s="558"/>
      <c r="J571" s="558"/>
      <c r="K571" s="558"/>
      <c r="L571" s="558"/>
    </row>
    <row r="572" spans="1:12" s="12" customFormat="1" ht="21.9" customHeight="1">
      <c r="A572" s="179"/>
      <c r="B572" s="175"/>
      <c r="C572" s="175"/>
      <c r="D572" s="175"/>
      <c r="E572" s="175"/>
      <c r="F572" s="175"/>
      <c r="G572" s="175"/>
      <c r="H572" s="175"/>
      <c r="I572" s="558"/>
      <c r="J572" s="558"/>
      <c r="K572" s="558"/>
      <c r="L572" s="558"/>
    </row>
    <row r="573" spans="1:12" s="12" customFormat="1" ht="21.9" customHeight="1">
      <c r="A573" s="179"/>
      <c r="B573" s="175"/>
      <c r="C573" s="175"/>
      <c r="D573" s="175"/>
      <c r="E573" s="175"/>
      <c r="F573" s="175"/>
      <c r="G573" s="175"/>
      <c r="H573" s="175"/>
      <c r="I573" s="558"/>
      <c r="J573" s="558"/>
      <c r="K573" s="558"/>
      <c r="L573" s="558"/>
    </row>
    <row r="574" spans="1:12" s="12" customFormat="1" ht="21.9" customHeight="1">
      <c r="A574" s="179"/>
      <c r="B574" s="175"/>
      <c r="C574" s="175"/>
      <c r="D574" s="175"/>
      <c r="E574" s="175"/>
      <c r="F574" s="175"/>
      <c r="G574" s="175"/>
      <c r="H574" s="175"/>
      <c r="I574" s="558"/>
      <c r="J574" s="558"/>
      <c r="K574" s="558"/>
      <c r="L574" s="558"/>
    </row>
    <row r="575" spans="1:12" s="12" customFormat="1" ht="21.9" customHeight="1">
      <c r="A575" s="179"/>
      <c r="B575" s="175"/>
      <c r="C575" s="175"/>
      <c r="D575" s="175"/>
      <c r="E575" s="175"/>
      <c r="F575" s="175"/>
      <c r="G575" s="175"/>
      <c r="H575" s="175"/>
      <c r="I575" s="558"/>
      <c r="J575" s="558"/>
      <c r="K575" s="558"/>
      <c r="L575" s="558"/>
    </row>
    <row r="576" spans="1:12" s="12" customFormat="1" ht="21.9" customHeight="1">
      <c r="A576" s="179"/>
      <c r="B576" s="175"/>
      <c r="C576" s="175"/>
      <c r="D576" s="175"/>
      <c r="E576" s="175"/>
      <c r="F576" s="175"/>
      <c r="G576" s="175"/>
      <c r="H576" s="175"/>
      <c r="I576" s="558"/>
      <c r="J576" s="558"/>
      <c r="K576" s="558"/>
      <c r="L576" s="558"/>
    </row>
    <row r="577" spans="1:12" s="12" customFormat="1" ht="21.9" customHeight="1">
      <c r="A577" s="179"/>
      <c r="B577" s="175"/>
      <c r="C577" s="175"/>
      <c r="D577" s="175"/>
      <c r="E577" s="175"/>
      <c r="F577" s="175"/>
      <c r="G577" s="175"/>
      <c r="H577" s="175"/>
      <c r="I577" s="558"/>
      <c r="J577" s="558"/>
      <c r="K577" s="558"/>
      <c r="L577" s="558"/>
    </row>
    <row r="578" spans="1:12" s="12" customFormat="1" ht="21.9" customHeight="1">
      <c r="A578" s="179"/>
      <c r="B578" s="175"/>
      <c r="C578" s="175"/>
      <c r="D578" s="175"/>
      <c r="E578" s="175"/>
      <c r="F578" s="175"/>
      <c r="G578" s="175"/>
      <c r="H578" s="175"/>
      <c r="I578" s="558"/>
      <c r="J578" s="558"/>
      <c r="K578" s="558"/>
      <c r="L578" s="558"/>
    </row>
    <row r="579" spans="1:12" s="12" customFormat="1" ht="21.9" customHeight="1">
      <c r="A579" s="179"/>
      <c r="B579" s="175"/>
      <c r="C579" s="175"/>
      <c r="D579" s="175"/>
      <c r="E579" s="175"/>
      <c r="F579" s="175"/>
      <c r="G579" s="175"/>
      <c r="H579" s="175"/>
      <c r="I579" s="558"/>
      <c r="J579" s="558"/>
      <c r="K579" s="558"/>
      <c r="L579" s="558"/>
    </row>
    <row r="580" spans="1:12" s="12" customFormat="1" ht="21.9" customHeight="1">
      <c r="A580" s="179"/>
      <c r="B580" s="175"/>
      <c r="C580" s="175"/>
      <c r="D580" s="175"/>
      <c r="E580" s="175"/>
      <c r="F580" s="175"/>
      <c r="G580" s="175"/>
      <c r="H580" s="175"/>
      <c r="I580" s="558"/>
      <c r="J580" s="558"/>
      <c r="K580" s="558"/>
      <c r="L580" s="558"/>
    </row>
    <row r="581" spans="1:12" s="12" customFormat="1" ht="21.9" customHeight="1">
      <c r="A581" s="179"/>
      <c r="B581" s="175"/>
      <c r="C581" s="175"/>
      <c r="D581" s="175"/>
      <c r="E581" s="175"/>
      <c r="F581" s="175"/>
      <c r="G581" s="175"/>
      <c r="H581" s="175"/>
      <c r="I581" s="558"/>
      <c r="J581" s="558"/>
      <c r="K581" s="558"/>
      <c r="L581" s="558"/>
    </row>
    <row r="582" spans="1:12" s="12" customFormat="1" ht="21.9" customHeight="1">
      <c r="A582" s="179"/>
      <c r="B582" s="175"/>
      <c r="C582" s="175"/>
      <c r="D582" s="175"/>
      <c r="E582" s="175"/>
      <c r="F582" s="175"/>
      <c r="G582" s="175"/>
      <c r="H582" s="175"/>
      <c r="I582" s="558"/>
      <c r="J582" s="558"/>
      <c r="K582" s="558"/>
      <c r="L582" s="558"/>
    </row>
    <row r="583" spans="1:12" s="12" customFormat="1" ht="21.9" customHeight="1">
      <c r="A583" s="179"/>
      <c r="B583" s="175"/>
      <c r="C583" s="175"/>
      <c r="D583" s="175"/>
      <c r="E583" s="175"/>
      <c r="F583" s="175"/>
      <c r="G583" s="175"/>
      <c r="H583" s="175"/>
      <c r="I583" s="558"/>
      <c r="J583" s="558"/>
      <c r="K583" s="558"/>
      <c r="L583" s="558"/>
    </row>
    <row r="584" spans="1:12" s="12" customFormat="1" ht="21.9" customHeight="1">
      <c r="A584" s="179"/>
      <c r="B584" s="175"/>
      <c r="C584" s="175"/>
      <c r="D584" s="175"/>
      <c r="E584" s="175"/>
      <c r="F584" s="175"/>
      <c r="G584" s="175"/>
      <c r="H584" s="175"/>
      <c r="I584" s="558"/>
      <c r="J584" s="558"/>
      <c r="K584" s="558"/>
      <c r="L584" s="558"/>
    </row>
    <row r="585" spans="1:12" s="12" customFormat="1" ht="21.9" customHeight="1">
      <c r="A585" s="179"/>
      <c r="B585" s="175"/>
      <c r="C585" s="175"/>
      <c r="D585" s="175"/>
      <c r="E585" s="175"/>
      <c r="F585" s="175"/>
      <c r="G585" s="175"/>
      <c r="H585" s="175"/>
      <c r="I585" s="558"/>
      <c r="J585" s="558"/>
      <c r="K585" s="558"/>
      <c r="L585" s="558"/>
    </row>
    <row r="586" spans="1:12" s="12" customFormat="1" ht="21.9" customHeight="1">
      <c r="A586" s="179"/>
      <c r="B586" s="175"/>
      <c r="C586" s="175"/>
      <c r="D586" s="175"/>
      <c r="E586" s="175"/>
      <c r="F586" s="175"/>
      <c r="G586" s="175"/>
      <c r="H586" s="175"/>
      <c r="I586" s="558"/>
      <c r="J586" s="558"/>
      <c r="K586" s="558"/>
      <c r="L586" s="558"/>
    </row>
    <row r="587" spans="1:12" s="12" customFormat="1" ht="21.9" customHeight="1">
      <c r="A587" s="179"/>
      <c r="B587" s="175"/>
      <c r="C587" s="175"/>
      <c r="D587" s="175"/>
      <c r="E587" s="175"/>
      <c r="F587" s="175"/>
      <c r="G587" s="175"/>
      <c r="H587" s="175"/>
      <c r="I587" s="558"/>
      <c r="J587" s="558"/>
      <c r="K587" s="558"/>
      <c r="L587" s="558"/>
    </row>
    <row r="588" spans="1:12" s="12" customFormat="1" ht="21.9" customHeight="1">
      <c r="A588" s="179"/>
      <c r="B588" s="175"/>
      <c r="C588" s="175"/>
      <c r="D588" s="175"/>
      <c r="E588" s="175"/>
      <c r="F588" s="175"/>
      <c r="G588" s="175"/>
      <c r="H588" s="175"/>
      <c r="I588" s="558"/>
      <c r="J588" s="558"/>
      <c r="K588" s="558"/>
      <c r="L588" s="558"/>
    </row>
    <row r="589" spans="1:12" s="12" customFormat="1" ht="21.9" customHeight="1">
      <c r="A589" s="179"/>
      <c r="B589" s="175"/>
      <c r="C589" s="175"/>
      <c r="D589" s="175"/>
      <c r="E589" s="175"/>
      <c r="F589" s="175"/>
      <c r="G589" s="175"/>
      <c r="H589" s="175"/>
      <c r="I589" s="558"/>
      <c r="J589" s="558"/>
      <c r="K589" s="558"/>
      <c r="L589" s="558"/>
    </row>
    <row r="590" spans="1:12" s="12" customFormat="1" ht="21.9" customHeight="1">
      <c r="A590" s="179"/>
      <c r="B590" s="175"/>
      <c r="C590" s="175"/>
      <c r="D590" s="175"/>
      <c r="E590" s="175"/>
      <c r="F590" s="175"/>
      <c r="G590" s="175"/>
      <c r="H590" s="175"/>
      <c r="I590" s="558"/>
      <c r="J590" s="558"/>
      <c r="K590" s="558"/>
      <c r="L590" s="558"/>
    </row>
    <row r="591" spans="1:12" s="12" customFormat="1" ht="21.9" customHeight="1">
      <c r="A591" s="179"/>
      <c r="B591" s="175"/>
      <c r="C591" s="175"/>
      <c r="D591" s="175"/>
      <c r="E591" s="175"/>
      <c r="F591" s="175"/>
      <c r="G591" s="175"/>
      <c r="H591" s="175"/>
      <c r="I591" s="558"/>
      <c r="J591" s="558"/>
      <c r="K591" s="558"/>
      <c r="L591" s="558"/>
    </row>
    <row r="592" spans="1:12" s="12" customFormat="1" ht="21.9" customHeight="1">
      <c r="A592" s="179"/>
      <c r="B592" s="175"/>
      <c r="C592" s="175"/>
      <c r="D592" s="175"/>
      <c r="E592" s="175"/>
      <c r="F592" s="175"/>
      <c r="G592" s="175"/>
      <c r="H592" s="175"/>
      <c r="I592" s="558"/>
      <c r="J592" s="558"/>
      <c r="K592" s="558"/>
      <c r="L592" s="558"/>
    </row>
    <row r="593" spans="1:12" s="12" customFormat="1" ht="21.9" customHeight="1">
      <c r="A593" s="179"/>
      <c r="B593" s="175"/>
      <c r="C593" s="175"/>
      <c r="D593" s="175"/>
      <c r="E593" s="175"/>
      <c r="F593" s="175"/>
      <c r="G593" s="175"/>
      <c r="H593" s="175"/>
      <c r="I593" s="558"/>
      <c r="J593" s="558"/>
      <c r="K593" s="558"/>
      <c r="L593" s="558"/>
    </row>
    <row r="594" spans="1:12" s="12" customFormat="1" ht="21.9" customHeight="1">
      <c r="A594" s="179"/>
      <c r="B594" s="175"/>
      <c r="C594" s="175"/>
      <c r="D594" s="175"/>
      <c r="E594" s="175"/>
      <c r="F594" s="175"/>
      <c r="G594" s="175"/>
      <c r="H594" s="175"/>
      <c r="I594" s="558"/>
      <c r="J594" s="558"/>
      <c r="K594" s="558"/>
      <c r="L594" s="558"/>
    </row>
    <row r="595" spans="1:12" s="12" customFormat="1" ht="21.9" customHeight="1">
      <c r="A595" s="179"/>
      <c r="B595" s="175"/>
      <c r="C595" s="175"/>
      <c r="D595" s="175"/>
      <c r="E595" s="175"/>
      <c r="F595" s="175"/>
      <c r="G595" s="175"/>
      <c r="H595" s="175"/>
      <c r="I595" s="558"/>
      <c r="J595" s="558"/>
      <c r="K595" s="558"/>
      <c r="L595" s="558"/>
    </row>
    <row r="596" spans="1:12" s="12" customFormat="1" ht="21.9" customHeight="1">
      <c r="A596" s="179"/>
      <c r="B596" s="175"/>
      <c r="C596" s="175"/>
      <c r="D596" s="175"/>
      <c r="E596" s="175"/>
      <c r="F596" s="175"/>
      <c r="G596" s="175"/>
      <c r="H596" s="175"/>
      <c r="I596" s="558"/>
      <c r="J596" s="558"/>
      <c r="K596" s="558"/>
      <c r="L596" s="558"/>
    </row>
    <row r="597" spans="1:12" s="12" customFormat="1" ht="21.9" customHeight="1">
      <c r="A597" s="179"/>
      <c r="B597" s="175"/>
      <c r="C597" s="175"/>
      <c r="D597" s="175"/>
      <c r="E597" s="175"/>
      <c r="F597" s="175"/>
      <c r="G597" s="175"/>
      <c r="H597" s="175"/>
      <c r="I597" s="558"/>
      <c r="J597" s="558"/>
      <c r="K597" s="558"/>
      <c r="L597" s="558"/>
    </row>
    <row r="598" spans="1:12" s="12" customFormat="1" ht="21.9" customHeight="1">
      <c r="A598" s="179"/>
      <c r="B598" s="175"/>
      <c r="C598" s="175"/>
      <c r="D598" s="175"/>
      <c r="E598" s="175"/>
      <c r="F598" s="175"/>
      <c r="G598" s="175"/>
      <c r="H598" s="175"/>
      <c r="I598" s="558"/>
      <c r="J598" s="558"/>
      <c r="K598" s="558"/>
      <c r="L598" s="558"/>
    </row>
    <row r="599" spans="1:12" s="12" customFormat="1" ht="21.9" customHeight="1">
      <c r="A599" s="179"/>
      <c r="B599" s="175"/>
      <c r="C599" s="175"/>
      <c r="D599" s="175"/>
      <c r="E599" s="175"/>
      <c r="F599" s="175"/>
      <c r="G599" s="175"/>
      <c r="H599" s="175"/>
      <c r="I599" s="558"/>
      <c r="J599" s="558"/>
      <c r="K599" s="558"/>
      <c r="L599" s="558"/>
    </row>
    <row r="600" spans="1:12" s="12" customFormat="1" ht="21.9" customHeight="1">
      <c r="A600" s="179"/>
      <c r="B600" s="175"/>
      <c r="C600" s="175"/>
      <c r="D600" s="175"/>
      <c r="E600" s="175"/>
      <c r="F600" s="175"/>
      <c r="G600" s="175"/>
      <c r="H600" s="175"/>
      <c r="I600" s="558"/>
      <c r="J600" s="558"/>
      <c r="K600" s="558"/>
      <c r="L600" s="558"/>
    </row>
    <row r="601" spans="1:12" s="12" customFormat="1" ht="21.9" customHeight="1">
      <c r="A601" s="179"/>
      <c r="B601" s="175"/>
      <c r="C601" s="175"/>
      <c r="D601" s="175"/>
      <c r="E601" s="175"/>
      <c r="F601" s="175"/>
      <c r="G601" s="175"/>
      <c r="H601" s="175"/>
      <c r="I601" s="558"/>
      <c r="J601" s="558"/>
      <c r="K601" s="558"/>
      <c r="L601" s="558"/>
    </row>
    <row r="602" spans="1:12" s="12" customFormat="1" ht="21.9" customHeight="1">
      <c r="A602" s="179"/>
      <c r="B602" s="175"/>
      <c r="C602" s="175"/>
      <c r="D602" s="175"/>
      <c r="E602" s="175"/>
      <c r="F602" s="175"/>
      <c r="G602" s="175"/>
      <c r="H602" s="175"/>
      <c r="I602" s="558"/>
      <c r="J602" s="558"/>
      <c r="K602" s="558"/>
      <c r="L602" s="558"/>
    </row>
    <row r="603" spans="1:12" s="12" customFormat="1" ht="21.9" customHeight="1">
      <c r="A603" s="179"/>
      <c r="B603" s="175"/>
      <c r="C603" s="175"/>
      <c r="D603" s="175"/>
      <c r="E603" s="175"/>
      <c r="F603" s="175"/>
      <c r="G603" s="175"/>
      <c r="H603" s="175"/>
      <c r="I603" s="558"/>
      <c r="J603" s="558"/>
      <c r="K603" s="558"/>
      <c r="L603" s="558"/>
    </row>
    <row r="604" spans="1:12" s="12" customFormat="1" ht="21.9" customHeight="1">
      <c r="A604" s="179"/>
      <c r="B604" s="175"/>
      <c r="C604" s="175"/>
      <c r="D604" s="175"/>
      <c r="E604" s="175"/>
      <c r="F604" s="175"/>
      <c r="G604" s="175"/>
      <c r="H604" s="175"/>
      <c r="I604" s="558"/>
      <c r="J604" s="558"/>
      <c r="K604" s="558"/>
      <c r="L604" s="558"/>
    </row>
    <row r="605" spans="1:12" s="12" customFormat="1" ht="21.9" customHeight="1">
      <c r="A605" s="179"/>
      <c r="B605" s="175"/>
      <c r="C605" s="175"/>
      <c r="D605" s="175"/>
      <c r="E605" s="175"/>
      <c r="F605" s="175"/>
      <c r="G605" s="175"/>
      <c r="H605" s="175"/>
      <c r="I605" s="558"/>
      <c r="J605" s="558"/>
      <c r="K605" s="558"/>
      <c r="L605" s="558"/>
    </row>
    <row r="606" spans="1:12" s="12" customFormat="1" ht="21.9" customHeight="1">
      <c r="A606" s="179"/>
      <c r="B606" s="175"/>
      <c r="C606" s="175"/>
      <c r="D606" s="175"/>
      <c r="E606" s="175"/>
      <c r="F606" s="175"/>
      <c r="G606" s="175"/>
      <c r="H606" s="175"/>
      <c r="I606" s="558"/>
      <c r="J606" s="558"/>
      <c r="K606" s="558"/>
      <c r="L606" s="558"/>
    </row>
    <row r="607" spans="1:12" s="12" customFormat="1" ht="21.9" customHeight="1">
      <c r="A607" s="179"/>
      <c r="B607" s="175"/>
      <c r="C607" s="175"/>
      <c r="D607" s="175"/>
      <c r="E607" s="175"/>
      <c r="F607" s="175"/>
      <c r="G607" s="175"/>
      <c r="H607" s="175"/>
      <c r="I607" s="558"/>
      <c r="J607" s="558"/>
      <c r="K607" s="558"/>
      <c r="L607" s="558"/>
    </row>
    <row r="608" spans="1:12" s="12" customFormat="1" ht="21.9" customHeight="1">
      <c r="A608" s="179"/>
      <c r="B608" s="175"/>
      <c r="C608" s="175"/>
      <c r="D608" s="175"/>
      <c r="E608" s="175"/>
      <c r="F608" s="175"/>
      <c r="G608" s="175"/>
      <c r="H608" s="175"/>
      <c r="I608" s="558"/>
      <c r="J608" s="558"/>
      <c r="K608" s="558"/>
      <c r="L608" s="558"/>
    </row>
    <row r="609" spans="1:12" s="12" customFormat="1" ht="21.9" customHeight="1">
      <c r="A609" s="179"/>
      <c r="B609" s="175"/>
      <c r="C609" s="175"/>
      <c r="D609" s="175"/>
      <c r="E609" s="175"/>
      <c r="F609" s="175"/>
      <c r="G609" s="175"/>
      <c r="H609" s="175"/>
      <c r="I609" s="558"/>
      <c r="J609" s="558"/>
      <c r="K609" s="558"/>
      <c r="L609" s="558"/>
    </row>
    <row r="610" spans="1:12" s="12" customFormat="1" ht="21.9" customHeight="1">
      <c r="A610" s="179"/>
      <c r="B610" s="175"/>
      <c r="C610" s="175"/>
      <c r="D610" s="175"/>
      <c r="E610" s="175"/>
      <c r="F610" s="175"/>
      <c r="G610" s="175"/>
      <c r="H610" s="175"/>
      <c r="I610" s="558"/>
      <c r="J610" s="558"/>
      <c r="K610" s="558"/>
      <c r="L610" s="558"/>
    </row>
    <row r="611" spans="1:12" s="12" customFormat="1" ht="21.9" customHeight="1">
      <c r="A611" s="179"/>
      <c r="B611" s="175"/>
      <c r="C611" s="175"/>
      <c r="D611" s="175"/>
      <c r="E611" s="175"/>
      <c r="F611" s="175"/>
      <c r="G611" s="175"/>
      <c r="H611" s="175"/>
      <c r="I611" s="558"/>
      <c r="J611" s="558"/>
      <c r="K611" s="558"/>
      <c r="L611" s="558"/>
    </row>
    <row r="612" spans="1:12" s="12" customFormat="1" ht="21.9" customHeight="1">
      <c r="A612" s="179"/>
      <c r="B612" s="175"/>
      <c r="C612" s="175"/>
      <c r="D612" s="175"/>
      <c r="E612" s="175"/>
      <c r="F612" s="175"/>
      <c r="G612" s="175"/>
      <c r="H612" s="175"/>
      <c r="I612" s="558"/>
      <c r="J612" s="558"/>
      <c r="K612" s="558"/>
      <c r="L612" s="558"/>
    </row>
    <row r="613" spans="1:12" s="12" customFormat="1" ht="21.9" customHeight="1">
      <c r="A613" s="179"/>
      <c r="B613" s="175"/>
      <c r="C613" s="175"/>
      <c r="D613" s="175"/>
      <c r="E613" s="175"/>
      <c r="F613" s="175"/>
      <c r="G613" s="175"/>
      <c r="H613" s="175"/>
      <c r="I613" s="558"/>
      <c r="J613" s="558"/>
      <c r="K613" s="558"/>
      <c r="L613" s="558"/>
    </row>
    <row r="614" spans="1:12" s="12" customFormat="1" ht="21.9" customHeight="1">
      <c r="A614" s="179"/>
      <c r="B614" s="175"/>
      <c r="C614" s="175"/>
      <c r="D614" s="175"/>
      <c r="E614" s="175"/>
      <c r="F614" s="175"/>
      <c r="G614" s="175"/>
      <c r="H614" s="175"/>
      <c r="I614" s="558"/>
      <c r="J614" s="558"/>
      <c r="K614" s="558"/>
      <c r="L614" s="558"/>
    </row>
    <row r="615" spans="1:12" s="12" customFormat="1" ht="21.9" customHeight="1">
      <c r="A615" s="179"/>
      <c r="B615" s="175"/>
      <c r="C615" s="175"/>
      <c r="D615" s="175"/>
      <c r="E615" s="175"/>
      <c r="F615" s="175"/>
      <c r="G615" s="175"/>
      <c r="H615" s="175"/>
      <c r="I615" s="558"/>
      <c r="J615" s="558"/>
      <c r="K615" s="558"/>
      <c r="L615" s="558"/>
    </row>
    <row r="616" spans="1:12" s="12" customFormat="1" ht="21.9" customHeight="1">
      <c r="A616" s="179"/>
      <c r="B616" s="175"/>
      <c r="C616" s="175"/>
      <c r="D616" s="175"/>
      <c r="E616" s="175"/>
      <c r="F616" s="175"/>
      <c r="G616" s="175"/>
      <c r="H616" s="175"/>
      <c r="I616" s="558"/>
      <c r="J616" s="558"/>
      <c r="K616" s="558"/>
      <c r="L616" s="558"/>
    </row>
    <row r="617" spans="1:12" s="12" customFormat="1" ht="21.9" customHeight="1">
      <c r="A617" s="179"/>
      <c r="B617" s="175"/>
      <c r="C617" s="175"/>
      <c r="D617" s="175"/>
      <c r="E617" s="175"/>
      <c r="F617" s="175"/>
      <c r="G617" s="175"/>
      <c r="H617" s="175"/>
      <c r="I617" s="558"/>
      <c r="J617" s="558"/>
      <c r="K617" s="558"/>
      <c r="L617" s="558"/>
    </row>
    <row r="618" spans="1:12" s="12" customFormat="1" ht="21.9" customHeight="1">
      <c r="A618" s="179"/>
      <c r="B618" s="175"/>
      <c r="C618" s="175"/>
      <c r="D618" s="175"/>
      <c r="E618" s="175"/>
      <c r="F618" s="175"/>
      <c r="G618" s="175"/>
      <c r="H618" s="175"/>
      <c r="I618" s="558"/>
      <c r="J618" s="558"/>
      <c r="K618" s="558"/>
      <c r="L618" s="558"/>
    </row>
  </sheetData>
  <mergeCells count="15">
    <mergeCell ref="N11:X11"/>
    <mergeCell ref="N12:X12"/>
    <mergeCell ref="F12:F13"/>
    <mergeCell ref="G12:G13"/>
    <mergeCell ref="I11:L11"/>
    <mergeCell ref="M11:M13"/>
    <mergeCell ref="H11:H13"/>
    <mergeCell ref="A2:B2"/>
    <mergeCell ref="A3:B3"/>
    <mergeCell ref="A11:A13"/>
    <mergeCell ref="B11:G11"/>
    <mergeCell ref="B12:B13"/>
    <mergeCell ref="C12:C13"/>
    <mergeCell ref="D12:D13"/>
    <mergeCell ref="E12:E13"/>
  </mergeCells>
  <phoneticPr fontId="7" type="noConversion"/>
  <pageMargins left="0.63" right="0.08" top="0.78740157480314965" bottom="0.78740157480314965" header="0.27559055118110237" footer="7.874015748031496E-2"/>
  <pageSetup paperSize="9" scale="67" orientation="landscape" horizontalDpi="200" verticalDpi="2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79880" r:id="rId4">
          <objectPr defaultSize="0" autoPict="0" r:id="rId5">
            <anchor moveWithCells="1" sizeWithCells="1">
              <from>
                <xdr:col>5</xdr:col>
                <xdr:colOff>160020</xdr:colOff>
                <xdr:row>2</xdr:row>
                <xdr:rowOff>228600</xdr:rowOff>
              </from>
              <to>
                <xdr:col>10</xdr:col>
                <xdr:colOff>342900</xdr:colOff>
                <xdr:row>8</xdr:row>
                <xdr:rowOff>38100</xdr:rowOff>
              </to>
            </anchor>
          </objectPr>
        </oleObject>
      </mc:Choice>
      <mc:Fallback>
        <oleObject progId="AutoCAD.Drawing.16" shapeId="79880" r:id="rId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AA47"/>
  <sheetViews>
    <sheetView topLeftCell="A4" zoomScale="75" workbookViewId="0">
      <selection activeCell="G18" sqref="G18"/>
    </sheetView>
  </sheetViews>
  <sheetFormatPr defaultColWidth="9" defaultRowHeight="21.9" customHeight="1"/>
  <cols>
    <col min="1" max="1" width="12" style="1" customWidth="1"/>
    <col min="2" max="2" width="10.59765625" style="181" customWidth="1"/>
    <col min="3" max="10" width="9.8984375" style="181" customWidth="1"/>
    <col min="11" max="11" width="5.59765625" style="7" customWidth="1"/>
    <col min="12" max="12" width="7.09765625" style="46" customWidth="1"/>
    <col min="13" max="14" width="7.09765625" style="235" customWidth="1"/>
    <col min="15" max="15" width="7.09765625" style="46" customWidth="1"/>
    <col min="16" max="16" width="8.09765625" style="7" customWidth="1"/>
    <col min="17" max="23" width="7.59765625" style="259" customWidth="1"/>
    <col min="24" max="27" width="7.59765625" style="7" customWidth="1"/>
    <col min="28" max="16384" width="9" style="1"/>
  </cols>
  <sheetData>
    <row r="1" spans="1:27" ht="21.9" customHeight="1">
      <c r="A1" s="20"/>
      <c r="B1" s="21"/>
      <c r="C1" s="26"/>
      <c r="D1" s="26"/>
      <c r="E1" s="26"/>
      <c r="F1" s="26"/>
      <c r="M1" s="894"/>
    </row>
    <row r="2" spans="1:27" ht="21.9" customHeight="1">
      <c r="A2" s="999" t="s">
        <v>3976</v>
      </c>
      <c r="B2" s="999"/>
      <c r="C2" s="26"/>
      <c r="D2" s="26"/>
      <c r="E2" s="26"/>
      <c r="F2" s="26"/>
    </row>
    <row r="3" spans="1:27" ht="21.9" customHeight="1">
      <c r="A3" s="999" t="s">
        <v>3977</v>
      </c>
      <c r="B3" s="999"/>
      <c r="C3" s="26"/>
      <c r="D3" s="26"/>
      <c r="E3" s="26"/>
      <c r="F3" s="26"/>
    </row>
    <row r="4" spans="1:27" ht="21.9" customHeight="1">
      <c r="A4" s="83"/>
      <c r="B4" s="83"/>
      <c r="C4" s="26"/>
      <c r="D4" s="26"/>
      <c r="E4" s="26"/>
      <c r="F4" s="26"/>
      <c r="G4" s="895"/>
      <c r="Y4" s="896"/>
    </row>
    <row r="5" spans="1:27" ht="21.9" customHeight="1">
      <c r="A5" s="83"/>
      <c r="B5" s="83"/>
      <c r="C5" s="26"/>
      <c r="D5" s="26"/>
      <c r="E5" s="26"/>
      <c r="F5" s="26"/>
    </row>
    <row r="6" spans="1:27" ht="21.9" customHeight="1">
      <c r="A6" s="83"/>
      <c r="B6" s="83"/>
      <c r="C6" s="26"/>
      <c r="D6" s="26"/>
      <c r="E6" s="26"/>
      <c r="F6" s="26"/>
    </row>
    <row r="7" spans="1:27" ht="21.9" customHeight="1">
      <c r="A7" s="83"/>
      <c r="B7" s="83"/>
      <c r="C7" s="26"/>
      <c r="D7" s="26"/>
      <c r="E7" s="26"/>
      <c r="F7" s="26"/>
    </row>
    <row r="8" spans="1:27" ht="21.9" customHeight="1">
      <c r="A8" s="83"/>
      <c r="B8" s="83"/>
      <c r="C8" s="26"/>
      <c r="D8" s="26"/>
      <c r="E8" s="26"/>
      <c r="F8" s="26"/>
    </row>
    <row r="9" spans="1:27" ht="21.9" customHeight="1">
      <c r="A9" s="83"/>
      <c r="B9" s="83"/>
      <c r="C9" s="26"/>
      <c r="D9" s="26"/>
      <c r="E9" s="26"/>
      <c r="F9" s="26"/>
    </row>
    <row r="10" spans="1:27" ht="21.9" customHeight="1">
      <c r="A10" s="83"/>
      <c r="B10" s="83"/>
      <c r="C10" s="26"/>
      <c r="D10" s="26"/>
      <c r="E10" s="26"/>
      <c r="F10" s="26"/>
    </row>
    <row r="11" spans="1:27" ht="27" customHeight="1">
      <c r="A11" s="1042" t="s">
        <v>3777</v>
      </c>
      <c r="B11" s="1009" t="s">
        <v>3978</v>
      </c>
      <c r="C11" s="1073"/>
      <c r="D11" s="1073"/>
      <c r="E11" s="1073"/>
      <c r="F11" s="1073"/>
      <c r="G11" s="1073"/>
      <c r="H11" s="1073"/>
      <c r="I11" s="1073"/>
      <c r="J11" s="1074"/>
      <c r="K11" s="1044" t="s">
        <v>3539</v>
      </c>
      <c r="L11" s="1052" t="s">
        <v>3779</v>
      </c>
      <c r="M11" s="1053"/>
      <c r="N11" s="1053"/>
      <c r="O11" s="1054"/>
      <c r="P11" s="1060" t="s">
        <v>3780</v>
      </c>
      <c r="Q11" s="991" t="s">
        <v>3781</v>
      </c>
      <c r="R11" s="992"/>
      <c r="S11" s="992"/>
      <c r="T11" s="992"/>
      <c r="U11" s="992"/>
      <c r="V11" s="992"/>
      <c r="W11" s="992"/>
      <c r="X11" s="992"/>
      <c r="Y11" s="992"/>
      <c r="Z11" s="992"/>
      <c r="AA11" s="993"/>
    </row>
    <row r="12" spans="1:27" ht="13.5" customHeight="1">
      <c r="A12" s="1043"/>
      <c r="B12" s="1007" t="s">
        <v>3979</v>
      </c>
      <c r="C12" s="1007" t="s">
        <v>3980</v>
      </c>
      <c r="D12" s="1007" t="s">
        <v>3981</v>
      </c>
      <c r="E12" s="1007" t="s">
        <v>3982</v>
      </c>
      <c r="F12" s="1007" t="s">
        <v>5313</v>
      </c>
      <c r="G12" s="1007" t="s">
        <v>3983</v>
      </c>
      <c r="H12" s="1007" t="s">
        <v>3984</v>
      </c>
      <c r="I12" s="1007" t="s">
        <v>3985</v>
      </c>
      <c r="J12" s="1007" t="s">
        <v>3986</v>
      </c>
      <c r="K12" s="1044"/>
      <c r="L12" s="85" t="s">
        <v>1066</v>
      </c>
      <c r="M12" s="225" t="s">
        <v>1067</v>
      </c>
      <c r="N12" s="225" t="s">
        <v>1068</v>
      </c>
      <c r="O12" s="104" t="s">
        <v>1069</v>
      </c>
      <c r="P12" s="1068"/>
      <c r="Q12" s="994" t="s">
        <v>1070</v>
      </c>
      <c r="R12" s="995"/>
      <c r="S12" s="995"/>
      <c r="T12" s="995"/>
      <c r="U12" s="995"/>
      <c r="V12" s="995"/>
      <c r="W12" s="995"/>
      <c r="X12" s="995"/>
      <c r="Y12" s="995"/>
      <c r="Z12" s="995"/>
      <c r="AA12" s="996"/>
    </row>
    <row r="13" spans="1:27" s="10" customFormat="1" ht="14.25" customHeight="1">
      <c r="A13" s="1043"/>
      <c r="B13" s="1007"/>
      <c r="C13" s="1007"/>
      <c r="D13" s="1007"/>
      <c r="E13" s="1007"/>
      <c r="F13" s="1007"/>
      <c r="G13" s="1007"/>
      <c r="H13" s="1007"/>
      <c r="I13" s="1007"/>
      <c r="J13" s="1007"/>
      <c r="K13" s="1044"/>
      <c r="L13" s="86" t="s">
        <v>1071</v>
      </c>
      <c r="M13" s="265" t="s">
        <v>1072</v>
      </c>
      <c r="N13" s="265" t="s">
        <v>1073</v>
      </c>
      <c r="O13" s="105" t="s">
        <v>1074</v>
      </c>
      <c r="P13" s="1068"/>
      <c r="Q13" s="279" t="s">
        <v>1075</v>
      </c>
      <c r="R13" s="279" t="s">
        <v>1076</v>
      </c>
      <c r="S13" s="231" t="s">
        <v>1077</v>
      </c>
      <c r="T13" s="231" t="s">
        <v>1078</v>
      </c>
      <c r="U13" s="231" t="s">
        <v>1079</v>
      </c>
      <c r="V13" s="231" t="s">
        <v>2202</v>
      </c>
      <c r="W13" s="231" t="s">
        <v>1080</v>
      </c>
      <c r="X13" s="109" t="s">
        <v>1081</v>
      </c>
      <c r="Y13" s="109" t="s">
        <v>1082</v>
      </c>
      <c r="Z13" s="109" t="s">
        <v>1083</v>
      </c>
      <c r="AA13" s="109" t="s">
        <v>1084</v>
      </c>
    </row>
    <row r="14" spans="1:27" ht="21.9" customHeight="1">
      <c r="A14" s="84" t="s">
        <v>1085</v>
      </c>
      <c r="B14" s="38" t="s">
        <v>1086</v>
      </c>
      <c r="C14" s="38" t="s">
        <v>1086</v>
      </c>
      <c r="D14" s="38" t="s">
        <v>1087</v>
      </c>
      <c r="E14" s="38" t="s">
        <v>1088</v>
      </c>
      <c r="F14" s="679" t="s">
        <v>1089</v>
      </c>
      <c r="G14" s="38" t="s">
        <v>1090</v>
      </c>
      <c r="H14" s="38" t="s">
        <v>1091</v>
      </c>
      <c r="I14" s="38" t="s">
        <v>1092</v>
      </c>
      <c r="J14" s="38" t="s">
        <v>1093</v>
      </c>
      <c r="K14" s="38" t="s">
        <v>1094</v>
      </c>
      <c r="L14" s="505">
        <f>M14/N14</f>
        <v>2.448</v>
      </c>
      <c r="M14" s="666">
        <v>30.6</v>
      </c>
      <c r="N14" s="666">
        <v>12.5</v>
      </c>
      <c r="O14" s="505">
        <f>M14*N14</f>
        <v>382.5</v>
      </c>
      <c r="P14" s="706">
        <v>2.1</v>
      </c>
      <c r="Q14" s="802">
        <v>890</v>
      </c>
      <c r="R14" s="802">
        <v>920</v>
      </c>
      <c r="S14" s="802">
        <v>920</v>
      </c>
      <c r="T14" s="802">
        <v>860</v>
      </c>
      <c r="U14" s="802">
        <v>970</v>
      </c>
      <c r="V14" s="802">
        <v>920</v>
      </c>
      <c r="W14" s="802">
        <v>920</v>
      </c>
      <c r="X14" s="49"/>
      <c r="Y14" s="45"/>
      <c r="Z14" s="45"/>
      <c r="AA14" s="45"/>
    </row>
    <row r="15" spans="1:27" ht="21.9" customHeight="1">
      <c r="A15" s="84" t="s">
        <v>1095</v>
      </c>
      <c r="B15" s="38" t="s">
        <v>1086</v>
      </c>
      <c r="C15" s="38" t="s">
        <v>1096</v>
      </c>
      <c r="D15" s="38" t="s">
        <v>1087</v>
      </c>
      <c r="E15" s="38" t="s">
        <v>1088</v>
      </c>
      <c r="F15" s="679" t="s">
        <v>1089</v>
      </c>
      <c r="G15" s="38" t="s">
        <v>1090</v>
      </c>
      <c r="H15" s="38" t="s">
        <v>1091</v>
      </c>
      <c r="I15" s="38" t="s">
        <v>1092</v>
      </c>
      <c r="J15" s="38" t="s">
        <v>1097</v>
      </c>
      <c r="K15" s="38" t="s">
        <v>1094</v>
      </c>
      <c r="L15" s="505">
        <f t="shared" ref="L15:L20" si="0">M15/N15</f>
        <v>2.6160000000000001</v>
      </c>
      <c r="M15" s="666">
        <v>32.700000000000003</v>
      </c>
      <c r="N15" s="666">
        <v>12.5</v>
      </c>
      <c r="O15" s="505">
        <f t="shared" ref="O15:O20" si="1">M15*N15</f>
        <v>408.75000000000006</v>
      </c>
      <c r="P15" s="706">
        <v>2.2000000000000002</v>
      </c>
      <c r="Q15" s="802">
        <v>890</v>
      </c>
      <c r="R15" s="802">
        <v>920</v>
      </c>
      <c r="S15" s="802">
        <v>920</v>
      </c>
      <c r="T15" s="802">
        <v>860</v>
      </c>
      <c r="U15" s="802">
        <v>970</v>
      </c>
      <c r="V15" s="802">
        <v>920</v>
      </c>
      <c r="W15" s="802">
        <v>920</v>
      </c>
      <c r="X15" s="49"/>
      <c r="Y15" s="45"/>
      <c r="Z15" s="45"/>
      <c r="AA15" s="45"/>
    </row>
    <row r="16" spans="1:27" ht="21.9" customHeight="1">
      <c r="A16" s="84" t="s">
        <v>1098</v>
      </c>
      <c r="B16" s="5" t="s">
        <v>1086</v>
      </c>
      <c r="C16" s="5" t="s">
        <v>1086</v>
      </c>
      <c r="D16" s="5" t="s">
        <v>1099</v>
      </c>
      <c r="E16" s="5" t="s">
        <v>1100</v>
      </c>
      <c r="F16" s="163" t="s">
        <v>1089</v>
      </c>
      <c r="G16" s="5" t="s">
        <v>1090</v>
      </c>
      <c r="H16" s="5" t="s">
        <v>1091</v>
      </c>
      <c r="I16" s="5" t="s">
        <v>1092</v>
      </c>
      <c r="J16" s="5" t="s">
        <v>1093</v>
      </c>
      <c r="K16" s="5" t="s">
        <v>1101</v>
      </c>
      <c r="L16" s="48">
        <f t="shared" si="0"/>
        <v>1.71875</v>
      </c>
      <c r="M16" s="219">
        <v>33</v>
      </c>
      <c r="N16" s="219">
        <v>19.2</v>
      </c>
      <c r="O16" s="48">
        <f t="shared" si="1"/>
        <v>633.6</v>
      </c>
      <c r="P16" s="49">
        <v>3.02</v>
      </c>
      <c r="Q16" s="280"/>
      <c r="R16" s="280"/>
      <c r="S16" s="280">
        <v>1350</v>
      </c>
      <c r="T16" s="280">
        <v>1260</v>
      </c>
      <c r="U16" s="280">
        <v>1700</v>
      </c>
      <c r="V16" s="280">
        <v>1600</v>
      </c>
      <c r="W16" s="280">
        <v>1600</v>
      </c>
      <c r="X16" s="49"/>
      <c r="Y16" s="45"/>
      <c r="Z16" s="45"/>
      <c r="AA16" s="45"/>
    </row>
    <row r="17" spans="1:27" ht="21.9" customHeight="1">
      <c r="A17" s="84" t="s">
        <v>1102</v>
      </c>
      <c r="B17" s="5" t="s">
        <v>1086</v>
      </c>
      <c r="C17" s="5" t="s">
        <v>1103</v>
      </c>
      <c r="D17" s="5" t="s">
        <v>1099</v>
      </c>
      <c r="E17" s="5" t="s">
        <v>1100</v>
      </c>
      <c r="F17" s="679" t="s">
        <v>1089</v>
      </c>
      <c r="G17" s="5" t="s">
        <v>1090</v>
      </c>
      <c r="H17" s="5" t="s">
        <v>1091</v>
      </c>
      <c r="I17" s="5" t="s">
        <v>1092</v>
      </c>
      <c r="J17" s="5" t="s">
        <v>1104</v>
      </c>
      <c r="K17" s="5" t="s">
        <v>1101</v>
      </c>
      <c r="L17" s="48">
        <f t="shared" si="0"/>
        <v>1.7500000000000002</v>
      </c>
      <c r="M17" s="219">
        <v>33.6</v>
      </c>
      <c r="N17" s="219">
        <v>19.2</v>
      </c>
      <c r="O17" s="48">
        <f t="shared" si="1"/>
        <v>645.12</v>
      </c>
      <c r="P17" s="49">
        <v>3.1</v>
      </c>
      <c r="Q17" s="280"/>
      <c r="R17" s="280"/>
      <c r="S17" s="280">
        <v>1350</v>
      </c>
      <c r="T17" s="280">
        <v>1260</v>
      </c>
      <c r="U17" s="280">
        <v>1700</v>
      </c>
      <c r="V17" s="280">
        <v>1600</v>
      </c>
      <c r="W17" s="280">
        <v>1600</v>
      </c>
      <c r="X17" s="49"/>
      <c r="Y17" s="45"/>
      <c r="Z17" s="45"/>
      <c r="AA17" s="45"/>
    </row>
    <row r="18" spans="1:27" ht="21.9" customHeight="1">
      <c r="A18" s="84" t="s">
        <v>1105</v>
      </c>
      <c r="B18" s="38" t="s">
        <v>1103</v>
      </c>
      <c r="C18" s="38" t="s">
        <v>1086</v>
      </c>
      <c r="D18" s="38" t="s">
        <v>1087</v>
      </c>
      <c r="E18" s="38" t="s">
        <v>1088</v>
      </c>
      <c r="F18" s="679" t="s">
        <v>1089</v>
      </c>
      <c r="G18" s="38" t="s">
        <v>1106</v>
      </c>
      <c r="H18" s="38" t="s">
        <v>4023</v>
      </c>
      <c r="I18" s="38" t="s">
        <v>1092</v>
      </c>
      <c r="J18" s="38" t="s">
        <v>1093</v>
      </c>
      <c r="K18" s="38" t="s">
        <v>1094</v>
      </c>
      <c r="L18" s="505">
        <f t="shared" si="0"/>
        <v>2.5511811023622046</v>
      </c>
      <c r="M18" s="666">
        <v>32.4</v>
      </c>
      <c r="N18" s="666">
        <v>12.7</v>
      </c>
      <c r="O18" s="505">
        <f t="shared" si="1"/>
        <v>411.47999999999996</v>
      </c>
      <c r="P18" s="706">
        <v>2.1</v>
      </c>
      <c r="Q18" s="802"/>
      <c r="R18" s="802"/>
      <c r="S18" s="802">
        <v>900</v>
      </c>
      <c r="T18" s="802">
        <v>810</v>
      </c>
      <c r="U18" s="802">
        <v>1080</v>
      </c>
      <c r="V18" s="802">
        <v>1010</v>
      </c>
      <c r="W18" s="802">
        <v>1010</v>
      </c>
      <c r="X18" s="49"/>
      <c r="Y18" s="45"/>
      <c r="Z18" s="45"/>
      <c r="AA18" s="45"/>
    </row>
    <row r="19" spans="1:27" ht="21.9" customHeight="1">
      <c r="A19" s="84" t="s">
        <v>4024</v>
      </c>
      <c r="B19" s="498" t="s">
        <v>4025</v>
      </c>
      <c r="C19" s="498" t="s">
        <v>4026</v>
      </c>
      <c r="D19" s="498" t="s">
        <v>4027</v>
      </c>
      <c r="E19" s="498" t="s">
        <v>4028</v>
      </c>
      <c r="F19" s="581" t="s">
        <v>1089</v>
      </c>
      <c r="G19" s="498" t="s">
        <v>4029</v>
      </c>
      <c r="H19" s="498" t="s">
        <v>4030</v>
      </c>
      <c r="I19" s="498" t="s">
        <v>4031</v>
      </c>
      <c r="J19" s="498" t="s">
        <v>4032</v>
      </c>
      <c r="K19" s="498" t="s">
        <v>4033</v>
      </c>
      <c r="L19" s="499">
        <f t="shared" si="0"/>
        <v>1.3434782608695652</v>
      </c>
      <c r="M19" s="587">
        <v>30.9</v>
      </c>
      <c r="N19" s="587">
        <v>23</v>
      </c>
      <c r="O19" s="499">
        <f t="shared" si="1"/>
        <v>710.69999999999993</v>
      </c>
      <c r="P19" s="870">
        <v>3.4</v>
      </c>
      <c r="Q19" s="872"/>
      <c r="R19" s="872"/>
      <c r="S19" s="872">
        <v>1660</v>
      </c>
      <c r="T19" s="872">
        <v>1560</v>
      </c>
      <c r="U19" s="872">
        <v>2100</v>
      </c>
      <c r="V19" s="872">
        <v>1950</v>
      </c>
      <c r="W19" s="872">
        <v>1950</v>
      </c>
      <c r="X19" s="706"/>
      <c r="Y19" s="111"/>
      <c r="Z19" s="111"/>
      <c r="AA19" s="111"/>
    </row>
    <row r="20" spans="1:27" ht="21.9" customHeight="1">
      <c r="A20" s="84" t="s">
        <v>4034</v>
      </c>
      <c r="B20" s="38" t="s">
        <v>4025</v>
      </c>
      <c r="C20" s="38" t="s">
        <v>4035</v>
      </c>
      <c r="D20" s="38" t="s">
        <v>4027</v>
      </c>
      <c r="E20" s="38" t="s">
        <v>4036</v>
      </c>
      <c r="F20" s="679" t="s">
        <v>1089</v>
      </c>
      <c r="G20" s="38" t="s">
        <v>4029</v>
      </c>
      <c r="H20" s="38" t="s">
        <v>4030</v>
      </c>
      <c r="I20" s="38" t="s">
        <v>4037</v>
      </c>
      <c r="J20" s="38" t="s">
        <v>4038</v>
      </c>
      <c r="K20" s="38" t="s">
        <v>1094</v>
      </c>
      <c r="L20" s="505">
        <f t="shared" si="0"/>
        <v>1.752212389380531</v>
      </c>
      <c r="M20" s="666">
        <v>39.6</v>
      </c>
      <c r="N20" s="666">
        <v>22.6</v>
      </c>
      <c r="O20" s="505">
        <f t="shared" si="1"/>
        <v>894.96</v>
      </c>
      <c r="P20" s="706">
        <v>4.34</v>
      </c>
      <c r="Q20" s="802"/>
      <c r="R20" s="802"/>
      <c r="S20" s="802">
        <v>1400</v>
      </c>
      <c r="T20" s="802">
        <v>1290</v>
      </c>
      <c r="U20" s="802">
        <v>1770</v>
      </c>
      <c r="V20" s="802">
        <v>1650</v>
      </c>
      <c r="W20" s="802">
        <v>1650</v>
      </c>
      <c r="X20" s="706"/>
      <c r="Y20" s="111"/>
      <c r="Z20" s="111"/>
      <c r="AA20" s="111"/>
    </row>
    <row r="21" spans="1:27" ht="21.9" customHeight="1">
      <c r="A21" s="84" t="s">
        <v>4039</v>
      </c>
      <c r="B21" s="38" t="s">
        <v>4025</v>
      </c>
      <c r="C21" s="38" t="s">
        <v>4040</v>
      </c>
      <c r="D21" s="38" t="s">
        <v>4027</v>
      </c>
      <c r="E21" s="38" t="s">
        <v>4036</v>
      </c>
      <c r="F21" s="679" t="s">
        <v>1089</v>
      </c>
      <c r="G21" s="38" t="s">
        <v>4029</v>
      </c>
      <c r="H21" s="38" t="s">
        <v>4030</v>
      </c>
      <c r="I21" s="38" t="s">
        <v>4037</v>
      </c>
      <c r="J21" s="38" t="s">
        <v>4041</v>
      </c>
      <c r="K21" s="38" t="s">
        <v>1094</v>
      </c>
      <c r="L21" s="505">
        <f t="shared" ref="L21:L34" si="2">M21/N21</f>
        <v>1.663716814159292</v>
      </c>
      <c r="M21" s="666">
        <v>37.6</v>
      </c>
      <c r="N21" s="666">
        <v>22.6</v>
      </c>
      <c r="O21" s="505">
        <f t="shared" ref="O21:O34" si="3">M21*N21</f>
        <v>849.7600000000001</v>
      </c>
      <c r="P21" s="706">
        <v>4.5</v>
      </c>
      <c r="Q21" s="802"/>
      <c r="R21" s="802"/>
      <c r="S21" s="802">
        <v>1350</v>
      </c>
      <c r="T21" s="802">
        <v>1260</v>
      </c>
      <c r="U21" s="802">
        <v>1700</v>
      </c>
      <c r="V21" s="802">
        <v>1590</v>
      </c>
      <c r="W21" s="802">
        <v>1590</v>
      </c>
      <c r="X21" s="706"/>
      <c r="Y21" s="111"/>
      <c r="Z21" s="111"/>
      <c r="AA21" s="111"/>
    </row>
    <row r="22" spans="1:27" ht="22.5" customHeight="1">
      <c r="A22" s="84" t="s">
        <v>945</v>
      </c>
      <c r="B22" s="38" t="s">
        <v>946</v>
      </c>
      <c r="C22" s="38" t="s">
        <v>947</v>
      </c>
      <c r="D22" s="38" t="s">
        <v>948</v>
      </c>
      <c r="E22" s="38" t="s">
        <v>949</v>
      </c>
      <c r="F22" s="679" t="s">
        <v>950</v>
      </c>
      <c r="G22" s="38" t="s">
        <v>951</v>
      </c>
      <c r="H22" s="38" t="s">
        <v>952</v>
      </c>
      <c r="I22" s="38" t="s">
        <v>953</v>
      </c>
      <c r="J22" s="38" t="s">
        <v>954</v>
      </c>
      <c r="K22" s="38" t="s">
        <v>955</v>
      </c>
      <c r="L22" s="505">
        <f>M22/N22</f>
        <v>1.7737556561085972</v>
      </c>
      <c r="M22" s="666">
        <v>39.200000000000003</v>
      </c>
      <c r="N22" s="666">
        <v>22.1</v>
      </c>
      <c r="O22" s="505">
        <f>M22*N22</f>
        <v>866.32000000000016</v>
      </c>
      <c r="P22" s="706">
        <v>4.4000000000000004</v>
      </c>
      <c r="Q22" s="802"/>
      <c r="R22" s="802"/>
      <c r="S22" s="802">
        <v>1300</v>
      </c>
      <c r="T22" s="802">
        <v>1210</v>
      </c>
      <c r="U22" s="802">
        <v>1500</v>
      </c>
      <c r="V22" s="802">
        <v>1400</v>
      </c>
      <c r="W22" s="802">
        <v>1400</v>
      </c>
      <c r="X22" s="706"/>
      <c r="Y22" s="111"/>
      <c r="Z22" s="111"/>
      <c r="AA22" s="111"/>
    </row>
    <row r="23" spans="1:27" ht="22.5" customHeight="1">
      <c r="A23" s="84" t="s">
        <v>4042</v>
      </c>
      <c r="B23" s="498" t="s">
        <v>4043</v>
      </c>
      <c r="C23" s="498" t="s">
        <v>4044</v>
      </c>
      <c r="D23" s="498" t="s">
        <v>4045</v>
      </c>
      <c r="E23" s="498" t="s">
        <v>4046</v>
      </c>
      <c r="F23" s="581" t="s">
        <v>1089</v>
      </c>
      <c r="G23" s="498" t="s">
        <v>4029</v>
      </c>
      <c r="H23" s="498" t="s">
        <v>4030</v>
      </c>
      <c r="I23" s="498" t="s">
        <v>4047</v>
      </c>
      <c r="J23" s="498" t="s">
        <v>1772</v>
      </c>
      <c r="K23" s="498" t="s">
        <v>1094</v>
      </c>
      <c r="L23" s="499">
        <f t="shared" si="2"/>
        <v>1.7631578947368423</v>
      </c>
      <c r="M23" s="587">
        <v>40.200000000000003</v>
      </c>
      <c r="N23" s="587">
        <v>22.8</v>
      </c>
      <c r="O23" s="499">
        <f t="shared" si="3"/>
        <v>916.56000000000006</v>
      </c>
      <c r="P23" s="870">
        <v>4.5</v>
      </c>
      <c r="Q23" s="872">
        <v>1150</v>
      </c>
      <c r="R23" s="872">
        <v>1320</v>
      </c>
      <c r="S23" s="872">
        <v>1320</v>
      </c>
      <c r="T23" s="872">
        <v>1210</v>
      </c>
      <c r="U23" s="872">
        <v>1630</v>
      </c>
      <c r="V23" s="872">
        <v>1520</v>
      </c>
      <c r="W23" s="872">
        <v>1520</v>
      </c>
      <c r="X23" s="870"/>
      <c r="Y23" s="871"/>
      <c r="Z23" s="871"/>
      <c r="AA23" s="871"/>
    </row>
    <row r="24" spans="1:27" ht="22.5" customHeight="1">
      <c r="A24" s="84" t="s">
        <v>1773</v>
      </c>
      <c r="B24" s="498" t="s">
        <v>4043</v>
      </c>
      <c r="C24" s="498" t="s">
        <v>1774</v>
      </c>
      <c r="D24" s="498" t="s">
        <v>4045</v>
      </c>
      <c r="E24" s="498" t="s">
        <v>4046</v>
      </c>
      <c r="F24" s="581" t="s">
        <v>1089</v>
      </c>
      <c r="G24" s="498" t="s">
        <v>4029</v>
      </c>
      <c r="H24" s="498" t="s">
        <v>4030</v>
      </c>
      <c r="I24" s="498" t="s">
        <v>4047</v>
      </c>
      <c r="J24" s="498" t="s">
        <v>1775</v>
      </c>
      <c r="K24" s="498" t="s">
        <v>1094</v>
      </c>
      <c r="L24" s="499">
        <f t="shared" si="2"/>
        <v>1.7719298245614035</v>
      </c>
      <c r="M24" s="587">
        <v>40.4</v>
      </c>
      <c r="N24" s="587">
        <v>22.8</v>
      </c>
      <c r="O24" s="499">
        <f t="shared" si="3"/>
        <v>921.12</v>
      </c>
      <c r="P24" s="870">
        <v>4.71</v>
      </c>
      <c r="Q24" s="872"/>
      <c r="R24" s="872"/>
      <c r="S24" s="872">
        <v>1320</v>
      </c>
      <c r="T24" s="872">
        <v>1210</v>
      </c>
      <c r="U24" s="872">
        <v>1630</v>
      </c>
      <c r="V24" s="872">
        <v>1520</v>
      </c>
      <c r="W24" s="872">
        <v>1520</v>
      </c>
      <c r="X24" s="870"/>
      <c r="Y24" s="871"/>
      <c r="Z24" s="871"/>
      <c r="AA24" s="871"/>
    </row>
    <row r="25" spans="1:27" ht="22.5" customHeight="1">
      <c r="A25" s="84" t="s">
        <v>1776</v>
      </c>
      <c r="B25" s="498" t="s">
        <v>4025</v>
      </c>
      <c r="C25" s="498" t="s">
        <v>1777</v>
      </c>
      <c r="D25" s="498" t="s">
        <v>4045</v>
      </c>
      <c r="E25" s="498" t="s">
        <v>4046</v>
      </c>
      <c r="F25" s="581" t="s">
        <v>1089</v>
      </c>
      <c r="G25" s="498" t="s">
        <v>4029</v>
      </c>
      <c r="H25" s="498" t="s">
        <v>1778</v>
      </c>
      <c r="I25" s="498" t="s">
        <v>4047</v>
      </c>
      <c r="J25" s="498" t="s">
        <v>1779</v>
      </c>
      <c r="K25" s="498" t="s">
        <v>1094</v>
      </c>
      <c r="L25" s="499">
        <f t="shared" si="2"/>
        <v>1.7938596491228069</v>
      </c>
      <c r="M25" s="587">
        <v>40.9</v>
      </c>
      <c r="N25" s="587">
        <v>22.8</v>
      </c>
      <c r="O25" s="499">
        <f t="shared" si="3"/>
        <v>932.52</v>
      </c>
      <c r="P25" s="870">
        <v>4.74</v>
      </c>
      <c r="Q25" s="872"/>
      <c r="R25" s="872"/>
      <c r="S25" s="872">
        <v>1320</v>
      </c>
      <c r="T25" s="872">
        <v>1210</v>
      </c>
      <c r="U25" s="872">
        <v>1630</v>
      </c>
      <c r="V25" s="872">
        <v>1520</v>
      </c>
      <c r="W25" s="872">
        <v>1520</v>
      </c>
      <c r="X25" s="870"/>
      <c r="Y25" s="871"/>
      <c r="Z25" s="871"/>
      <c r="AA25" s="871"/>
    </row>
    <row r="26" spans="1:27" ht="22.5" customHeight="1">
      <c r="A26" s="84" t="s">
        <v>1780</v>
      </c>
      <c r="B26" s="38" t="s">
        <v>4043</v>
      </c>
      <c r="C26" s="38" t="s">
        <v>1774</v>
      </c>
      <c r="D26" s="38" t="s">
        <v>4045</v>
      </c>
      <c r="E26" s="38" t="s">
        <v>4046</v>
      </c>
      <c r="F26" s="679" t="s">
        <v>1089</v>
      </c>
      <c r="G26" s="38" t="s">
        <v>1781</v>
      </c>
      <c r="H26" s="38" t="s">
        <v>1782</v>
      </c>
      <c r="I26" s="38" t="s">
        <v>4047</v>
      </c>
      <c r="J26" s="38" t="s">
        <v>1775</v>
      </c>
      <c r="K26" s="38" t="s">
        <v>1094</v>
      </c>
      <c r="L26" s="505">
        <f t="shared" si="2"/>
        <v>1.8280542986425337</v>
      </c>
      <c r="M26" s="666">
        <v>40.4</v>
      </c>
      <c r="N26" s="666">
        <v>22.1</v>
      </c>
      <c r="O26" s="505">
        <f t="shared" si="3"/>
        <v>892.84</v>
      </c>
      <c r="P26" s="706">
        <v>4.55</v>
      </c>
      <c r="Q26" s="802"/>
      <c r="R26" s="802"/>
      <c r="S26" s="802">
        <v>1300</v>
      </c>
      <c r="T26" s="802">
        <v>1210</v>
      </c>
      <c r="U26" s="802">
        <v>1500</v>
      </c>
      <c r="V26" s="802">
        <v>1400</v>
      </c>
      <c r="W26" s="802">
        <v>1400</v>
      </c>
      <c r="X26" s="706"/>
      <c r="Y26" s="111"/>
      <c r="Z26" s="111"/>
      <c r="AA26" s="111"/>
    </row>
    <row r="27" spans="1:27" ht="21" customHeight="1">
      <c r="A27" s="84" t="s">
        <v>1783</v>
      </c>
      <c r="B27" s="38" t="s">
        <v>1784</v>
      </c>
      <c r="C27" s="38" t="s">
        <v>1785</v>
      </c>
      <c r="D27" s="38" t="s">
        <v>4027</v>
      </c>
      <c r="E27" s="38" t="s">
        <v>1786</v>
      </c>
      <c r="F27" s="679" t="s">
        <v>1089</v>
      </c>
      <c r="G27" s="38" t="s">
        <v>1787</v>
      </c>
      <c r="H27" s="38" t="s">
        <v>1788</v>
      </c>
      <c r="I27" s="38" t="s">
        <v>1789</v>
      </c>
      <c r="J27" s="38" t="s">
        <v>1790</v>
      </c>
      <c r="K27" s="38" t="s">
        <v>1094</v>
      </c>
      <c r="L27" s="505">
        <f t="shared" si="2"/>
        <v>2.0308370044052864</v>
      </c>
      <c r="M27" s="666">
        <v>46.1</v>
      </c>
      <c r="N27" s="666">
        <v>22.7</v>
      </c>
      <c r="O27" s="505">
        <f t="shared" si="3"/>
        <v>1046.47</v>
      </c>
      <c r="P27" s="706">
        <v>5.3</v>
      </c>
      <c r="Q27" s="802">
        <v>940</v>
      </c>
      <c r="R27" s="802">
        <v>1100</v>
      </c>
      <c r="S27" s="802">
        <v>1100</v>
      </c>
      <c r="T27" s="802">
        <v>1030</v>
      </c>
      <c r="U27" s="802">
        <v>1400</v>
      </c>
      <c r="V27" s="802">
        <v>1310</v>
      </c>
      <c r="W27" s="802">
        <v>1310</v>
      </c>
      <c r="X27" s="706"/>
      <c r="Y27" s="111"/>
      <c r="Z27" s="111"/>
      <c r="AA27" s="111"/>
    </row>
    <row r="28" spans="1:27" ht="21.9" customHeight="1">
      <c r="A28" s="84" t="s">
        <v>1791</v>
      </c>
      <c r="B28" s="498" t="s">
        <v>1784</v>
      </c>
      <c r="C28" s="498" t="s">
        <v>1792</v>
      </c>
      <c r="D28" s="498" t="s">
        <v>4027</v>
      </c>
      <c r="E28" s="498" t="s">
        <v>1786</v>
      </c>
      <c r="F28" s="581" t="s">
        <v>1089</v>
      </c>
      <c r="G28" s="498" t="s">
        <v>1787</v>
      </c>
      <c r="H28" s="498" t="s">
        <v>1788</v>
      </c>
      <c r="I28" s="498" t="s">
        <v>1789</v>
      </c>
      <c r="J28" s="498" t="s">
        <v>1793</v>
      </c>
      <c r="K28" s="498" t="s">
        <v>1094</v>
      </c>
      <c r="L28" s="499">
        <f t="shared" si="2"/>
        <v>2.0308370044052864</v>
      </c>
      <c r="M28" s="587">
        <v>46.1</v>
      </c>
      <c r="N28" s="587">
        <v>22.7</v>
      </c>
      <c r="O28" s="499">
        <f t="shared" si="3"/>
        <v>1046.47</v>
      </c>
      <c r="P28" s="870">
        <v>5.3</v>
      </c>
      <c r="Q28" s="872">
        <v>940</v>
      </c>
      <c r="R28" s="872"/>
      <c r="S28" s="872">
        <v>1100</v>
      </c>
      <c r="T28" s="872">
        <v>1030</v>
      </c>
      <c r="U28" s="872">
        <v>1400</v>
      </c>
      <c r="V28" s="872">
        <v>1310</v>
      </c>
      <c r="W28" s="872">
        <v>1310</v>
      </c>
      <c r="X28" s="870"/>
      <c r="Y28" s="871"/>
      <c r="Z28" s="871"/>
      <c r="AA28" s="871"/>
    </row>
    <row r="29" spans="1:27" ht="21.9" customHeight="1">
      <c r="A29" s="84" t="s">
        <v>1794</v>
      </c>
      <c r="B29" s="498" t="s">
        <v>1795</v>
      </c>
      <c r="C29" s="498" t="s">
        <v>1796</v>
      </c>
      <c r="D29" s="498" t="s">
        <v>1797</v>
      </c>
      <c r="E29" s="498" t="s">
        <v>1798</v>
      </c>
      <c r="F29" s="581" t="s">
        <v>1089</v>
      </c>
      <c r="G29" s="498" t="s">
        <v>1799</v>
      </c>
      <c r="H29" s="498" t="s">
        <v>1800</v>
      </c>
      <c r="I29" s="498" t="s">
        <v>1801</v>
      </c>
      <c r="J29" s="498" t="s">
        <v>1802</v>
      </c>
      <c r="K29" s="498" t="s">
        <v>178</v>
      </c>
      <c r="L29" s="499">
        <f t="shared" si="2"/>
        <v>1.139784946236559</v>
      </c>
      <c r="M29" s="587">
        <v>84.8</v>
      </c>
      <c r="N29" s="587">
        <v>74.400000000000006</v>
      </c>
      <c r="O29" s="499">
        <f t="shared" si="3"/>
        <v>6309.12</v>
      </c>
      <c r="P29" s="870">
        <v>33.1</v>
      </c>
      <c r="Q29" s="872"/>
      <c r="R29" s="872"/>
      <c r="S29" s="872">
        <v>2200</v>
      </c>
      <c r="T29" s="872">
        <v>2050</v>
      </c>
      <c r="U29" s="872">
        <v>2850</v>
      </c>
      <c r="V29" s="872">
        <v>2650</v>
      </c>
      <c r="W29" s="872">
        <v>2650</v>
      </c>
      <c r="X29" s="870"/>
      <c r="Y29" s="871"/>
      <c r="Z29" s="871"/>
      <c r="AA29" s="871"/>
    </row>
    <row r="30" spans="1:27" ht="21.9" customHeight="1">
      <c r="A30" s="94" t="s">
        <v>1803</v>
      </c>
      <c r="B30" s="38" t="s">
        <v>1804</v>
      </c>
      <c r="C30" s="38" t="s">
        <v>1805</v>
      </c>
      <c r="D30" s="38" t="s">
        <v>1806</v>
      </c>
      <c r="E30" s="38" t="s">
        <v>1807</v>
      </c>
      <c r="F30" s="679" t="s">
        <v>1089</v>
      </c>
      <c r="G30" s="38" t="s">
        <v>1808</v>
      </c>
      <c r="H30" s="38" t="s">
        <v>1809</v>
      </c>
      <c r="I30" s="38" t="s">
        <v>1810</v>
      </c>
      <c r="J30" s="38" t="s">
        <v>1811</v>
      </c>
      <c r="K30" s="38" t="s">
        <v>1812</v>
      </c>
      <c r="L30" s="516">
        <f t="shared" si="2"/>
        <v>0.46572361262241563</v>
      </c>
      <c r="M30" s="666">
        <v>42.8</v>
      </c>
      <c r="N30" s="666">
        <v>91.9</v>
      </c>
      <c r="O30" s="505">
        <f t="shared" si="3"/>
        <v>3933.32</v>
      </c>
      <c r="P30" s="706">
        <v>24.7</v>
      </c>
      <c r="Q30" s="802"/>
      <c r="R30" s="802"/>
      <c r="S30" s="802">
        <v>4000</v>
      </c>
      <c r="T30" s="802">
        <v>3790</v>
      </c>
      <c r="U30" s="802">
        <v>5800</v>
      </c>
      <c r="V30" s="802">
        <v>5440</v>
      </c>
      <c r="W30" s="802">
        <v>5440</v>
      </c>
      <c r="X30" s="706"/>
      <c r="Y30" s="111"/>
      <c r="Z30" s="111"/>
      <c r="AA30" s="111"/>
    </row>
    <row r="31" spans="1:27" ht="21.9" customHeight="1">
      <c r="A31" s="84" t="s">
        <v>1813</v>
      </c>
      <c r="B31" s="38" t="s">
        <v>1814</v>
      </c>
      <c r="C31" s="38" t="s">
        <v>1796</v>
      </c>
      <c r="D31" s="38" t="s">
        <v>1797</v>
      </c>
      <c r="E31" s="38" t="s">
        <v>1798</v>
      </c>
      <c r="F31" s="679" t="s">
        <v>1089</v>
      </c>
      <c r="G31" s="38" t="s">
        <v>1815</v>
      </c>
      <c r="H31" s="38" t="s">
        <v>1816</v>
      </c>
      <c r="I31" s="38" t="s">
        <v>1801</v>
      </c>
      <c r="J31" s="38" t="s">
        <v>1802</v>
      </c>
      <c r="K31" s="38" t="s">
        <v>178</v>
      </c>
      <c r="L31" s="505">
        <f t="shared" si="2"/>
        <v>1.1824234354194407</v>
      </c>
      <c r="M31" s="666">
        <v>88.8</v>
      </c>
      <c r="N31" s="666">
        <v>75.099999999999994</v>
      </c>
      <c r="O31" s="505">
        <f t="shared" si="3"/>
        <v>6668.8799999999992</v>
      </c>
      <c r="P31" s="706">
        <v>34.799999999999997</v>
      </c>
      <c r="Q31" s="802"/>
      <c r="R31" s="802"/>
      <c r="S31" s="802">
        <v>2150</v>
      </c>
      <c r="T31" s="802">
        <v>2000</v>
      </c>
      <c r="U31" s="802">
        <v>2790</v>
      </c>
      <c r="V31" s="802">
        <v>2580</v>
      </c>
      <c r="W31" s="802">
        <v>2580</v>
      </c>
      <c r="X31" s="706"/>
      <c r="Y31" s="111"/>
      <c r="Z31" s="111"/>
      <c r="AA31" s="111"/>
    </row>
    <row r="32" spans="1:27" ht="21.9" customHeight="1">
      <c r="A32" s="94" t="s">
        <v>1817</v>
      </c>
      <c r="B32" s="498" t="s">
        <v>1818</v>
      </c>
      <c r="C32" s="498" t="s">
        <v>1819</v>
      </c>
      <c r="D32" s="498" t="s">
        <v>1820</v>
      </c>
      <c r="E32" s="498" t="s">
        <v>1821</v>
      </c>
      <c r="F32" s="498" t="s">
        <v>1822</v>
      </c>
      <c r="G32" s="498" t="s">
        <v>1823</v>
      </c>
      <c r="H32" s="498" t="s">
        <v>1824</v>
      </c>
      <c r="I32" s="498" t="s">
        <v>1825</v>
      </c>
      <c r="J32" s="498" t="s">
        <v>1826</v>
      </c>
      <c r="K32" s="498" t="s">
        <v>1812</v>
      </c>
      <c r="L32" s="548">
        <f t="shared" si="2"/>
        <v>0.707395498392283</v>
      </c>
      <c r="M32" s="587">
        <v>66</v>
      </c>
      <c r="N32" s="587">
        <v>93.3</v>
      </c>
      <c r="O32" s="499">
        <f t="shared" si="3"/>
        <v>6157.8</v>
      </c>
      <c r="P32" s="870">
        <v>37.4</v>
      </c>
      <c r="Q32" s="872"/>
      <c r="R32" s="872"/>
      <c r="S32" s="872">
        <v>3400</v>
      </c>
      <c r="T32" s="872">
        <v>3170</v>
      </c>
      <c r="U32" s="872">
        <v>4000</v>
      </c>
      <c r="V32" s="872">
        <v>3740</v>
      </c>
      <c r="W32" s="872">
        <v>3740</v>
      </c>
      <c r="X32" s="870"/>
      <c r="Y32" s="871"/>
      <c r="Z32" s="871"/>
      <c r="AA32" s="871"/>
    </row>
    <row r="33" spans="1:27" ht="21.9" customHeight="1">
      <c r="A33" s="94" t="s">
        <v>1827</v>
      </c>
      <c r="B33" s="498" t="s">
        <v>1818</v>
      </c>
      <c r="C33" s="498" t="s">
        <v>1828</v>
      </c>
      <c r="D33" s="498" t="s">
        <v>1820</v>
      </c>
      <c r="E33" s="498" t="s">
        <v>1821</v>
      </c>
      <c r="F33" s="498" t="s">
        <v>1822</v>
      </c>
      <c r="G33" s="498" t="s">
        <v>1823</v>
      </c>
      <c r="H33" s="498" t="s">
        <v>1824</v>
      </c>
      <c r="I33" s="498" t="s">
        <v>1825</v>
      </c>
      <c r="J33" s="498" t="s">
        <v>1829</v>
      </c>
      <c r="K33" s="498" t="s">
        <v>1812</v>
      </c>
      <c r="L33" s="548">
        <f t="shared" si="2"/>
        <v>0.707395498392283</v>
      </c>
      <c r="M33" s="587">
        <v>66</v>
      </c>
      <c r="N33" s="587">
        <v>93.3</v>
      </c>
      <c r="O33" s="499">
        <f t="shared" si="3"/>
        <v>6157.8</v>
      </c>
      <c r="P33" s="870">
        <v>37.6</v>
      </c>
      <c r="Q33" s="872"/>
      <c r="R33" s="872"/>
      <c r="S33" s="872">
        <v>3400</v>
      </c>
      <c r="T33" s="872">
        <v>3170</v>
      </c>
      <c r="U33" s="872">
        <v>4000</v>
      </c>
      <c r="V33" s="872">
        <v>3740</v>
      </c>
      <c r="W33" s="872">
        <v>3740</v>
      </c>
      <c r="X33" s="870"/>
      <c r="Y33" s="871"/>
      <c r="Z33" s="871"/>
      <c r="AA33" s="871"/>
    </row>
    <row r="34" spans="1:27" ht="21.9" customHeight="1">
      <c r="A34" s="94" t="s">
        <v>1830</v>
      </c>
      <c r="B34" s="38" t="s">
        <v>1831</v>
      </c>
      <c r="C34" s="38" t="s">
        <v>1832</v>
      </c>
      <c r="D34" s="38" t="s">
        <v>1833</v>
      </c>
      <c r="E34" s="38" t="s">
        <v>1834</v>
      </c>
      <c r="F34" s="679" t="s">
        <v>1089</v>
      </c>
      <c r="G34" s="38" t="s">
        <v>1835</v>
      </c>
      <c r="H34" s="679" t="s">
        <v>1089</v>
      </c>
      <c r="I34" s="38" t="s">
        <v>1836</v>
      </c>
      <c r="J34" s="38" t="s">
        <v>1837</v>
      </c>
      <c r="K34" s="38" t="s">
        <v>1838</v>
      </c>
      <c r="L34" s="516">
        <f t="shared" si="2"/>
        <v>0.98275862068965514</v>
      </c>
      <c r="M34" s="667">
        <v>114</v>
      </c>
      <c r="N34" s="667">
        <v>116</v>
      </c>
      <c r="O34" s="505">
        <f t="shared" si="3"/>
        <v>13224</v>
      </c>
      <c r="P34" s="706">
        <v>70.7</v>
      </c>
      <c r="Q34" s="802">
        <v>2600</v>
      </c>
      <c r="R34" s="802"/>
      <c r="S34" s="802">
        <v>2700</v>
      </c>
      <c r="T34" s="802">
        <v>2500</v>
      </c>
      <c r="U34" s="802">
        <v>4000</v>
      </c>
      <c r="V34" s="802">
        <v>3650</v>
      </c>
      <c r="W34" s="802">
        <v>3650</v>
      </c>
      <c r="X34" s="706"/>
      <c r="Y34" s="111"/>
      <c r="Z34" s="111"/>
      <c r="AA34" s="111"/>
    </row>
    <row r="36" spans="1:27" ht="21.9" customHeight="1">
      <c r="I36" s="259"/>
      <c r="J36" s="259"/>
      <c r="K36" s="259"/>
      <c r="L36" s="259"/>
      <c r="M36" s="259"/>
      <c r="N36" s="7"/>
      <c r="O36" s="7"/>
      <c r="Q36" s="7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21.9" customHeight="1">
      <c r="I37" s="259"/>
      <c r="J37" s="259"/>
      <c r="K37" s="259"/>
      <c r="L37" s="259"/>
      <c r="M37" s="259"/>
      <c r="N37" s="7"/>
      <c r="O37" s="7"/>
      <c r="Q37" s="7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21.9" customHeight="1">
      <c r="I38" s="259"/>
      <c r="J38" s="259"/>
      <c r="K38" s="259"/>
      <c r="L38" s="259"/>
      <c r="M38" s="259"/>
      <c r="N38" s="7"/>
      <c r="O38" s="7"/>
      <c r="Q38" s="7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21.9" customHeight="1">
      <c r="I39" s="259"/>
      <c r="J39" s="259"/>
      <c r="K39" s="259"/>
      <c r="L39" s="259"/>
      <c r="M39" s="259"/>
      <c r="N39" s="7"/>
      <c r="O39" s="7"/>
      <c r="Q39" s="7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21.9" customHeight="1">
      <c r="I40" s="259"/>
      <c r="J40" s="259"/>
      <c r="K40" s="259"/>
      <c r="L40" s="259"/>
      <c r="M40" s="259"/>
      <c r="N40" s="7"/>
      <c r="O40" s="7"/>
      <c r="Q40" s="7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21.9" customHeight="1">
      <c r="I41" s="259"/>
      <c r="J41" s="259"/>
      <c r="K41" s="259"/>
      <c r="L41" s="259"/>
      <c r="M41" s="259"/>
      <c r="N41" s="7"/>
      <c r="O41" s="7"/>
      <c r="Q41" s="7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21.9" customHeight="1">
      <c r="I42" s="259"/>
      <c r="J42" s="259"/>
      <c r="K42" s="259"/>
      <c r="L42" s="259"/>
      <c r="M42" s="259"/>
      <c r="N42" s="7"/>
      <c r="O42" s="7"/>
      <c r="Q42" s="7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21.9" customHeight="1">
      <c r="I43" s="259"/>
      <c r="J43" s="259"/>
      <c r="K43" s="259"/>
      <c r="L43" s="259"/>
      <c r="M43" s="259"/>
      <c r="N43" s="7"/>
      <c r="O43" s="7"/>
      <c r="Q43" s="7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21.9" customHeight="1">
      <c r="I44" s="259"/>
      <c r="J44" s="259"/>
      <c r="K44" s="259"/>
      <c r="L44" s="259"/>
      <c r="M44" s="259"/>
      <c r="N44" s="7"/>
      <c r="O44" s="7"/>
      <c r="Q44" s="7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21.9" customHeight="1">
      <c r="I45" s="259"/>
      <c r="J45" s="259"/>
      <c r="K45" s="259"/>
      <c r="L45" s="259"/>
      <c r="M45" s="259"/>
      <c r="N45" s="7"/>
      <c r="O45" s="7"/>
      <c r="Q45" s="7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21.9" customHeight="1">
      <c r="I46" s="259"/>
      <c r="J46" s="259"/>
      <c r="K46" s="259"/>
      <c r="L46" s="259"/>
      <c r="M46" s="259"/>
      <c r="N46" s="7"/>
      <c r="O46" s="7"/>
      <c r="Q46" s="7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21.9" customHeight="1">
      <c r="I47" s="259"/>
      <c r="J47" s="259"/>
      <c r="K47" s="259"/>
      <c r="L47" s="259"/>
      <c r="M47" s="259"/>
      <c r="N47" s="7"/>
      <c r="O47" s="7"/>
      <c r="Q47" s="7"/>
      <c r="R47" s="1"/>
      <c r="S47" s="1"/>
      <c r="T47" s="1"/>
      <c r="U47" s="1"/>
      <c r="V47" s="1"/>
      <c r="W47" s="1"/>
      <c r="X47" s="1"/>
      <c r="Y47" s="1"/>
      <c r="Z47" s="1"/>
      <c r="AA47" s="1"/>
    </row>
  </sheetData>
  <mergeCells count="18">
    <mergeCell ref="Q11:AA11"/>
    <mergeCell ref="Q12:AA12"/>
    <mergeCell ref="G12:G13"/>
    <mergeCell ref="H12:H13"/>
    <mergeCell ref="I12:I13"/>
    <mergeCell ref="J12:J13"/>
    <mergeCell ref="L11:O11"/>
    <mergeCell ref="P11:P13"/>
    <mergeCell ref="K11:K13"/>
    <mergeCell ref="A11:A13"/>
    <mergeCell ref="A2:B2"/>
    <mergeCell ref="A3:B3"/>
    <mergeCell ref="B11:J11"/>
    <mergeCell ref="B12:B13"/>
    <mergeCell ref="C12:C13"/>
    <mergeCell ref="D12:D13"/>
    <mergeCell ref="E12:E13"/>
    <mergeCell ref="F12:F13"/>
  </mergeCells>
  <phoneticPr fontId="7" type="noConversion"/>
  <pageMargins left="0.54" right="0.28999999999999998" top="0.78740157480314965" bottom="0.78740157480314965" header="0.19685039370078741" footer="0.51181102362204722"/>
  <pageSetup paperSize="9" scale="58" orientation="landscape" horizontalDpi="1200" verticalDpi="12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80928" r:id="rId4">
          <objectPr defaultSize="0" autoPict="0" r:id="rId5">
            <anchor moveWithCells="1" sizeWithCells="1">
              <from>
                <xdr:col>16</xdr:col>
                <xdr:colOff>7620</xdr:colOff>
                <xdr:row>2</xdr:row>
                <xdr:rowOff>160020</xdr:rowOff>
              </from>
              <to>
                <xdr:col>20</xdr:col>
                <xdr:colOff>556260</xdr:colOff>
                <xdr:row>8</xdr:row>
                <xdr:rowOff>259080</xdr:rowOff>
              </to>
            </anchor>
          </objectPr>
        </oleObject>
      </mc:Choice>
      <mc:Fallback>
        <oleObject progId="AutoCAD.Drawing.16" shapeId="80928" r:id="rId4"/>
      </mc:Fallback>
    </mc:AlternateContent>
    <mc:AlternateContent xmlns:mc="http://schemas.openxmlformats.org/markup-compatibility/2006">
      <mc:Choice Requires="x14">
        <oleObject progId="AutoCAD.Drawing.16" shapeId="80919" r:id="rId6">
          <objectPr defaultSize="0" autoPict="0" r:id="rId7">
            <anchor moveWithCells="1" sizeWithCells="1">
              <from>
                <xdr:col>10</xdr:col>
                <xdr:colOff>381000</xdr:colOff>
                <xdr:row>2</xdr:row>
                <xdr:rowOff>198120</xdr:rowOff>
              </from>
              <to>
                <xdr:col>15</xdr:col>
                <xdr:colOff>274320</xdr:colOff>
                <xdr:row>8</xdr:row>
                <xdr:rowOff>152400</xdr:rowOff>
              </to>
            </anchor>
          </objectPr>
        </oleObject>
      </mc:Choice>
      <mc:Fallback>
        <oleObject progId="AutoCAD.Drawing.16" shapeId="80919" r:id="rId6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AA14"/>
  <sheetViews>
    <sheetView zoomScale="75" workbookViewId="0">
      <selection activeCell="U19" sqref="U19"/>
    </sheetView>
  </sheetViews>
  <sheetFormatPr defaultRowHeight="15.6"/>
  <cols>
    <col min="1" max="1" width="10.5" customWidth="1"/>
    <col min="2" max="2" width="8.5" customWidth="1"/>
    <col min="3" max="11" width="6.3984375" customWidth="1"/>
    <col min="12" max="14" width="7.09765625" style="224" customWidth="1"/>
    <col min="15" max="15" width="7.09765625" style="228" customWidth="1"/>
    <col min="16" max="16" width="8.09765625" customWidth="1"/>
    <col min="17" max="27" width="7.59765625" customWidth="1"/>
  </cols>
  <sheetData>
    <row r="1" spans="1:27" ht="21.9" customHeight="1"/>
    <row r="2" spans="1:27" ht="21.9" customHeight="1">
      <c r="A2" s="999" t="s">
        <v>864</v>
      </c>
      <c r="B2" s="999"/>
    </row>
    <row r="3" spans="1:27" ht="21.9" customHeight="1">
      <c r="A3" s="999" t="s">
        <v>865</v>
      </c>
      <c r="B3" s="999"/>
    </row>
    <row r="4" spans="1:27" ht="21.9" customHeight="1">
      <c r="A4" s="83"/>
      <c r="B4" s="83"/>
    </row>
    <row r="5" spans="1:27" ht="21.9" customHeight="1">
      <c r="A5" s="83"/>
      <c r="B5" s="83"/>
    </row>
    <row r="6" spans="1:27" ht="21.9" customHeight="1">
      <c r="A6" s="83"/>
      <c r="B6" s="83"/>
    </row>
    <row r="7" spans="1:27" ht="21.9" customHeight="1"/>
    <row r="8" spans="1:27" ht="21.9" customHeight="1"/>
    <row r="9" spans="1:27" ht="21.9" customHeight="1"/>
    <row r="10" spans="1:27" ht="21.9" customHeight="1"/>
    <row r="11" spans="1:27" s="7" customFormat="1" ht="21.9" customHeight="1">
      <c r="A11" s="1042" t="s">
        <v>655</v>
      </c>
      <c r="B11" s="1009" t="s">
        <v>285</v>
      </c>
      <c r="C11" s="1073"/>
      <c r="D11" s="1073"/>
      <c r="E11" s="1073"/>
      <c r="F11" s="1073"/>
      <c r="G11" s="1073"/>
      <c r="H11" s="1073"/>
      <c r="I11" s="1073"/>
      <c r="J11" s="1073"/>
      <c r="K11" s="1074"/>
      <c r="L11" s="1009" t="s">
        <v>832</v>
      </c>
      <c r="M11" s="1073"/>
      <c r="N11" s="1073"/>
      <c r="O11" s="1073"/>
      <c r="P11" s="1060" t="s">
        <v>288</v>
      </c>
      <c r="Q11" s="991" t="s">
        <v>289</v>
      </c>
      <c r="R11" s="992"/>
      <c r="S11" s="992"/>
      <c r="T11" s="992"/>
      <c r="U11" s="992"/>
      <c r="V11" s="992"/>
      <c r="W11" s="992"/>
      <c r="X11" s="992"/>
      <c r="Y11" s="992"/>
      <c r="Z11" s="992"/>
      <c r="AA11" s="993"/>
    </row>
    <row r="12" spans="1:27" s="7" customFormat="1" ht="13.5" customHeight="1">
      <c r="A12" s="1043"/>
      <c r="B12" s="1007" t="s">
        <v>290</v>
      </c>
      <c r="C12" s="1007" t="s">
        <v>291</v>
      </c>
      <c r="D12" s="1007" t="s">
        <v>866</v>
      </c>
      <c r="E12" s="1007" t="s">
        <v>867</v>
      </c>
      <c r="F12" s="1007" t="s">
        <v>868</v>
      </c>
      <c r="G12" s="1007" t="s">
        <v>869</v>
      </c>
      <c r="H12" s="1007" t="s">
        <v>870</v>
      </c>
      <c r="I12" s="1007" t="s">
        <v>293</v>
      </c>
      <c r="J12" s="1007" t="s">
        <v>294</v>
      </c>
      <c r="K12" s="1007" t="s">
        <v>871</v>
      </c>
      <c r="L12" s="225" t="s">
        <v>295</v>
      </c>
      <c r="M12" s="225" t="s">
        <v>296</v>
      </c>
      <c r="N12" s="225" t="s">
        <v>297</v>
      </c>
      <c r="O12" s="229" t="s">
        <v>298</v>
      </c>
      <c r="P12" s="1014"/>
      <c r="Q12" s="994" t="s">
        <v>299</v>
      </c>
      <c r="R12" s="995"/>
      <c r="S12" s="995"/>
      <c r="T12" s="995"/>
      <c r="U12" s="995"/>
      <c r="V12" s="995"/>
      <c r="W12" s="995"/>
      <c r="X12" s="995"/>
      <c r="Y12" s="995"/>
      <c r="Z12" s="995"/>
      <c r="AA12" s="996"/>
    </row>
    <row r="13" spans="1:27" s="10" customFormat="1" ht="13.5" customHeight="1">
      <c r="A13" s="1043"/>
      <c r="B13" s="1007"/>
      <c r="C13" s="1007"/>
      <c r="D13" s="1007"/>
      <c r="E13" s="1007"/>
      <c r="F13" s="1007"/>
      <c r="G13" s="1007"/>
      <c r="H13" s="1007"/>
      <c r="I13" s="1007"/>
      <c r="J13" s="1007"/>
      <c r="K13" s="1007"/>
      <c r="L13" s="226" t="s">
        <v>300</v>
      </c>
      <c r="M13" s="226" t="s">
        <v>301</v>
      </c>
      <c r="N13" s="226" t="s">
        <v>302</v>
      </c>
      <c r="O13" s="230" t="s">
        <v>303</v>
      </c>
      <c r="P13" s="1061"/>
      <c r="Q13" s="108" t="s">
        <v>304</v>
      </c>
      <c r="R13" s="108" t="s">
        <v>305</v>
      </c>
      <c r="S13" s="109" t="s">
        <v>306</v>
      </c>
      <c r="T13" s="109" t="s">
        <v>3926</v>
      </c>
      <c r="U13" s="109" t="s">
        <v>307</v>
      </c>
      <c r="V13" s="109" t="s">
        <v>2202</v>
      </c>
      <c r="W13" s="109" t="s">
        <v>3927</v>
      </c>
      <c r="X13" s="109" t="s">
        <v>5232</v>
      </c>
      <c r="Y13" s="109" t="s">
        <v>5233</v>
      </c>
      <c r="Z13" s="109" t="s">
        <v>5234</v>
      </c>
      <c r="AA13" s="109" t="s">
        <v>5235</v>
      </c>
    </row>
    <row r="14" spans="1:27" s="7" customFormat="1" ht="21.9" customHeight="1">
      <c r="A14" s="84" t="s">
        <v>872</v>
      </c>
      <c r="B14" s="5" t="s">
        <v>863</v>
      </c>
      <c r="C14" s="5" t="s">
        <v>873</v>
      </c>
      <c r="D14" s="5" t="s">
        <v>874</v>
      </c>
      <c r="E14" s="5" t="s">
        <v>875</v>
      </c>
      <c r="F14" s="5" t="s">
        <v>876</v>
      </c>
      <c r="G14" s="5" t="s">
        <v>861</v>
      </c>
      <c r="H14" s="5" t="s">
        <v>862</v>
      </c>
      <c r="I14" s="5" t="s">
        <v>877</v>
      </c>
      <c r="J14" s="5" t="s">
        <v>878</v>
      </c>
      <c r="K14" s="5" t="s">
        <v>879</v>
      </c>
      <c r="L14" s="476">
        <f>M14/N14</f>
        <v>0.50361944157187177</v>
      </c>
      <c r="M14" s="219">
        <v>48.7</v>
      </c>
      <c r="N14" s="223">
        <v>96.7</v>
      </c>
      <c r="O14" s="43">
        <f>M14*N14</f>
        <v>4709.29</v>
      </c>
      <c r="P14" s="49">
        <v>28.65</v>
      </c>
      <c r="Q14" s="182"/>
      <c r="R14" s="107"/>
      <c r="S14" s="60">
        <v>4400</v>
      </c>
      <c r="T14" s="60">
        <v>4130</v>
      </c>
      <c r="U14" s="60">
        <v>5500</v>
      </c>
      <c r="V14" s="60">
        <v>5160</v>
      </c>
      <c r="W14" s="60">
        <v>5160</v>
      </c>
      <c r="X14" s="45"/>
      <c r="Y14" s="45"/>
      <c r="Z14" s="45"/>
      <c r="AA14" s="45"/>
    </row>
  </sheetData>
  <mergeCells count="18">
    <mergeCell ref="Q11:AA11"/>
    <mergeCell ref="Q12:AA12"/>
    <mergeCell ref="H12:H13"/>
    <mergeCell ref="I12:I13"/>
    <mergeCell ref="J12:J13"/>
    <mergeCell ref="K12:K13"/>
    <mergeCell ref="L11:O11"/>
    <mergeCell ref="P11:P13"/>
    <mergeCell ref="A2:B2"/>
    <mergeCell ref="A3:B3"/>
    <mergeCell ref="A11:A13"/>
    <mergeCell ref="B11:K11"/>
    <mergeCell ref="B12:B13"/>
    <mergeCell ref="C12:C13"/>
    <mergeCell ref="D12:D13"/>
    <mergeCell ref="E12:E13"/>
    <mergeCell ref="F12:F13"/>
    <mergeCell ref="G12:G13"/>
  </mergeCells>
  <phoneticPr fontId="5" type="noConversion"/>
  <pageMargins left="0.74" right="0.61" top="1" bottom="1" header="0.5" footer="0.5"/>
  <pageSetup paperSize="9" scale="62" orientation="landscape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81921" r:id="rId4">
          <objectPr defaultSize="0" autoPict="0" r:id="rId5">
            <anchor moveWithCells="1" sizeWithCells="1">
              <from>
                <xdr:col>0</xdr:col>
                <xdr:colOff>441960</xdr:colOff>
                <xdr:row>2</xdr:row>
                <xdr:rowOff>68580</xdr:rowOff>
              </from>
              <to>
                <xdr:col>5</xdr:col>
                <xdr:colOff>60960</xdr:colOff>
                <xdr:row>9</xdr:row>
                <xdr:rowOff>114300</xdr:rowOff>
              </to>
            </anchor>
          </objectPr>
        </oleObject>
      </mc:Choice>
      <mc:Fallback>
        <oleObject progId="AutoCAD.Drawing.16" shapeId="81921" r:id="rId4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CK255"/>
  <sheetViews>
    <sheetView topLeftCell="A37" zoomScale="75" zoomScaleNormal="75" workbookViewId="0">
      <selection activeCell="A44" sqref="A44:IV44"/>
    </sheetView>
  </sheetViews>
  <sheetFormatPr defaultColWidth="9" defaultRowHeight="21.9" customHeight="1"/>
  <cols>
    <col min="1" max="1" width="11.09765625" style="18" customWidth="1"/>
    <col min="2" max="7" width="10" style="145" customWidth="1"/>
    <col min="8" max="8" width="10" style="63" customWidth="1"/>
    <col min="9" max="9" width="5.59765625" style="113" customWidth="1"/>
    <col min="10" max="10" width="7.09765625" style="572" customWidth="1"/>
    <col min="11" max="11" width="7.09765625" style="284" customWidth="1"/>
    <col min="12" max="12" width="7.09765625" style="249" customWidth="1"/>
    <col min="13" max="13" width="8.5" style="889" customWidth="1"/>
    <col min="14" max="14" width="8.09765625" style="185" customWidth="1"/>
    <col min="15" max="21" width="7.5" style="285" customWidth="1"/>
    <col min="22" max="25" width="7.5" style="65" customWidth="1"/>
    <col min="26" max="89" width="9" style="185"/>
    <col min="90" max="16384" width="9" style="186"/>
  </cols>
  <sheetData>
    <row r="1" spans="1:89" ht="21.9" customHeight="1">
      <c r="A1" s="183"/>
      <c r="B1" s="184"/>
      <c r="C1" s="25"/>
      <c r="D1" s="25"/>
      <c r="E1" s="25"/>
      <c r="F1" s="25"/>
      <c r="G1" s="147"/>
      <c r="H1" s="147"/>
      <c r="I1" s="147"/>
      <c r="J1" s="570"/>
      <c r="K1" s="281"/>
    </row>
    <row r="2" spans="1:89" ht="21.9" customHeight="1">
      <c r="A2" s="999" t="s">
        <v>2157</v>
      </c>
      <c r="B2" s="999"/>
      <c r="C2" s="25"/>
      <c r="D2" s="25"/>
      <c r="E2" s="25"/>
      <c r="F2" s="25"/>
      <c r="G2" s="147"/>
      <c r="H2" s="147"/>
      <c r="I2" s="147"/>
      <c r="J2" s="570"/>
      <c r="K2" s="281"/>
    </row>
    <row r="3" spans="1:89" ht="21.9" customHeight="1">
      <c r="A3" s="999" t="s">
        <v>2158</v>
      </c>
      <c r="B3" s="999"/>
      <c r="C3" s="25"/>
      <c r="D3" s="25"/>
      <c r="E3" s="25"/>
      <c r="F3" s="25"/>
      <c r="G3" s="147"/>
      <c r="H3" s="147"/>
      <c r="I3" s="147"/>
      <c r="J3" s="570"/>
      <c r="K3" s="281"/>
    </row>
    <row r="4" spans="1:89" ht="21.9" customHeight="1">
      <c r="A4" s="83"/>
      <c r="B4" s="83"/>
      <c r="C4" s="25"/>
      <c r="D4" s="25"/>
      <c r="E4" s="25"/>
      <c r="F4" s="25"/>
      <c r="G4" s="147"/>
      <c r="H4" s="147"/>
      <c r="I4" s="147"/>
      <c r="J4" s="570"/>
      <c r="K4" s="281"/>
    </row>
    <row r="5" spans="1:89" ht="21.9" customHeight="1">
      <c r="A5" s="83"/>
      <c r="B5" s="83"/>
      <c r="C5" s="25"/>
      <c r="D5" s="25"/>
      <c r="E5" s="25"/>
      <c r="F5" s="25"/>
      <c r="G5" s="147"/>
      <c r="H5" s="147"/>
      <c r="I5" s="147"/>
      <c r="J5" s="570"/>
      <c r="K5" s="281"/>
    </row>
    <row r="6" spans="1:89" ht="21.9" customHeight="1">
      <c r="A6" s="83"/>
      <c r="B6" s="83"/>
      <c r="C6" s="25"/>
      <c r="D6" s="25"/>
      <c r="E6" s="25"/>
      <c r="F6" s="25"/>
      <c r="G6" s="147"/>
      <c r="H6" s="147"/>
      <c r="I6" s="147"/>
      <c r="J6" s="570"/>
      <c r="K6" s="281"/>
    </row>
    <row r="7" spans="1:89" ht="21.9" customHeight="1">
      <c r="A7" s="83"/>
      <c r="B7" s="83"/>
      <c r="C7" s="25"/>
      <c r="D7" s="25"/>
      <c r="E7" s="25"/>
      <c r="F7" s="25"/>
      <c r="G7" s="147"/>
      <c r="H7" s="147"/>
      <c r="I7" s="147"/>
      <c r="J7" s="570"/>
      <c r="K7" s="281"/>
    </row>
    <row r="8" spans="1:89" ht="21.9" customHeight="1">
      <c r="A8" s="83"/>
      <c r="B8" s="83"/>
      <c r="C8" s="25"/>
      <c r="D8" s="25"/>
      <c r="E8" s="25"/>
      <c r="F8" s="25"/>
      <c r="G8" s="147"/>
      <c r="H8" s="147"/>
      <c r="I8" s="147"/>
      <c r="J8" s="570"/>
      <c r="K8" s="281"/>
    </row>
    <row r="9" spans="1:89" ht="21.9" customHeight="1">
      <c r="A9" s="22"/>
      <c r="B9" s="25"/>
      <c r="C9" s="25"/>
      <c r="D9" s="25"/>
      <c r="E9" s="25"/>
      <c r="F9" s="25"/>
      <c r="G9" s="147"/>
      <c r="H9" s="147"/>
      <c r="I9" s="147"/>
      <c r="J9" s="570"/>
      <c r="K9" s="281"/>
    </row>
    <row r="10" spans="1:89" ht="21.9" customHeight="1">
      <c r="A10" s="22"/>
      <c r="B10" s="25"/>
      <c r="C10" s="25"/>
      <c r="D10" s="25"/>
      <c r="E10" s="25"/>
      <c r="F10" s="25"/>
      <c r="G10" s="147"/>
      <c r="H10" s="147"/>
      <c r="I10" s="147"/>
      <c r="J10" s="570"/>
      <c r="K10" s="281"/>
    </row>
    <row r="11" spans="1:89" ht="18" customHeight="1">
      <c r="A11" s="987" t="s">
        <v>3777</v>
      </c>
      <c r="B11" s="987" t="s">
        <v>2159</v>
      </c>
      <c r="C11" s="1002"/>
      <c r="D11" s="1002"/>
      <c r="E11" s="1002"/>
      <c r="F11" s="1002"/>
      <c r="G11" s="1002"/>
      <c r="H11" s="1002"/>
      <c r="I11" s="1044" t="s">
        <v>3539</v>
      </c>
      <c r="J11" s="1052" t="s">
        <v>3779</v>
      </c>
      <c r="K11" s="1053"/>
      <c r="L11" s="1053"/>
      <c r="M11" s="1054"/>
      <c r="N11" s="1003" t="s">
        <v>3780</v>
      </c>
      <c r="O11" s="991" t="s">
        <v>3781</v>
      </c>
      <c r="P11" s="992"/>
      <c r="Q11" s="992"/>
      <c r="R11" s="992"/>
      <c r="S11" s="992"/>
      <c r="T11" s="992"/>
      <c r="U11" s="992"/>
      <c r="V11" s="992"/>
      <c r="W11" s="992"/>
      <c r="X11" s="992"/>
      <c r="Y11" s="993"/>
    </row>
    <row r="12" spans="1:89" ht="13.5" customHeight="1">
      <c r="A12" s="987"/>
      <c r="B12" s="1007" t="s">
        <v>2160</v>
      </c>
      <c r="C12" s="1007" t="s">
        <v>2161</v>
      </c>
      <c r="D12" s="1007" t="s">
        <v>2162</v>
      </c>
      <c r="E12" s="1075" t="s">
        <v>2163</v>
      </c>
      <c r="F12" s="1007" t="s">
        <v>2164</v>
      </c>
      <c r="G12" s="1007" t="s">
        <v>2165</v>
      </c>
      <c r="H12" s="1007" t="s">
        <v>2166</v>
      </c>
      <c r="I12" s="1045"/>
      <c r="J12" s="633" t="s">
        <v>2167</v>
      </c>
      <c r="K12" s="282" t="s">
        <v>2168</v>
      </c>
      <c r="L12" s="282" t="s">
        <v>2169</v>
      </c>
      <c r="M12" s="188" t="s">
        <v>2170</v>
      </c>
      <c r="N12" s="1076"/>
      <c r="O12" s="994" t="s">
        <v>2171</v>
      </c>
      <c r="P12" s="995"/>
      <c r="Q12" s="995"/>
      <c r="R12" s="995"/>
      <c r="S12" s="995"/>
      <c r="T12" s="995"/>
      <c r="U12" s="995"/>
      <c r="V12" s="995"/>
      <c r="W12" s="995"/>
      <c r="X12" s="995"/>
      <c r="Y12" s="996"/>
    </row>
    <row r="13" spans="1:89" s="193" customFormat="1" ht="13.5" customHeight="1">
      <c r="A13" s="987"/>
      <c r="B13" s="1007"/>
      <c r="C13" s="1007"/>
      <c r="D13" s="1007"/>
      <c r="E13" s="1075"/>
      <c r="F13" s="1007"/>
      <c r="G13" s="1007"/>
      <c r="H13" s="1007"/>
      <c r="I13" s="1045"/>
      <c r="J13" s="634" t="s">
        <v>2172</v>
      </c>
      <c r="K13" s="283" t="s">
        <v>2173</v>
      </c>
      <c r="L13" s="283" t="s">
        <v>2174</v>
      </c>
      <c r="M13" s="190" t="s">
        <v>2175</v>
      </c>
      <c r="N13" s="1077"/>
      <c r="O13" s="286" t="s">
        <v>2176</v>
      </c>
      <c r="P13" s="286" t="s">
        <v>2177</v>
      </c>
      <c r="Q13" s="287" t="s">
        <v>2178</v>
      </c>
      <c r="R13" s="287" t="s">
        <v>2179</v>
      </c>
      <c r="S13" s="287" t="s">
        <v>2180</v>
      </c>
      <c r="T13" s="287" t="s">
        <v>2202</v>
      </c>
      <c r="U13" s="287" t="s">
        <v>2181</v>
      </c>
      <c r="V13" s="209" t="s">
        <v>2182</v>
      </c>
      <c r="W13" s="209" t="s">
        <v>2183</v>
      </c>
      <c r="X13" s="209" t="s">
        <v>2184</v>
      </c>
      <c r="Y13" s="209" t="s">
        <v>2185</v>
      </c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</row>
    <row r="14" spans="1:89" s="65" customFormat="1" ht="21.9" customHeight="1">
      <c r="A14" s="84" t="s">
        <v>2186</v>
      </c>
      <c r="B14" s="5" t="s">
        <v>2187</v>
      </c>
      <c r="C14" s="5" t="s">
        <v>2188</v>
      </c>
      <c r="D14" s="5" t="s">
        <v>2189</v>
      </c>
      <c r="E14" s="5" t="s">
        <v>2190</v>
      </c>
      <c r="F14" s="5" t="s">
        <v>2191</v>
      </c>
      <c r="G14" s="5" t="s">
        <v>2192</v>
      </c>
      <c r="H14" s="5" t="s">
        <v>4529</v>
      </c>
      <c r="I14" s="5" t="s">
        <v>1128</v>
      </c>
      <c r="J14" s="635">
        <f>K14/L14</f>
        <v>0.68181818181818177</v>
      </c>
      <c r="K14" s="223">
        <v>21</v>
      </c>
      <c r="L14" s="233">
        <v>30.8</v>
      </c>
      <c r="M14" s="890">
        <f>K14*L14</f>
        <v>646.80000000000007</v>
      </c>
      <c r="N14" s="43">
        <v>3.5</v>
      </c>
      <c r="O14" s="217"/>
      <c r="P14" s="217"/>
      <c r="Q14" s="232">
        <v>2400</v>
      </c>
      <c r="R14" s="232">
        <v>2290</v>
      </c>
      <c r="S14" s="232">
        <v>2900</v>
      </c>
      <c r="T14" s="232">
        <v>2770</v>
      </c>
      <c r="U14" s="232">
        <v>2770</v>
      </c>
      <c r="V14" s="51"/>
      <c r="W14" s="51"/>
      <c r="X14" s="51"/>
      <c r="Y14" s="51"/>
    </row>
    <row r="15" spans="1:89" s="65" customFormat="1" ht="21.75" customHeight="1">
      <c r="A15" s="84" t="s">
        <v>4530</v>
      </c>
      <c r="B15" s="5" t="s">
        <v>2187</v>
      </c>
      <c r="C15" s="5" t="s">
        <v>4531</v>
      </c>
      <c r="D15" s="5" t="s">
        <v>2189</v>
      </c>
      <c r="E15" s="5" t="s">
        <v>2190</v>
      </c>
      <c r="F15" s="5" t="s">
        <v>2191</v>
      </c>
      <c r="G15" s="5" t="s">
        <v>2192</v>
      </c>
      <c r="H15" s="5" t="s">
        <v>4532</v>
      </c>
      <c r="I15" s="5" t="s">
        <v>1128</v>
      </c>
      <c r="J15" s="635">
        <f>K15/L15</f>
        <v>0.85855263157894746</v>
      </c>
      <c r="K15" s="406">
        <v>26.1</v>
      </c>
      <c r="L15" s="406">
        <v>30.4</v>
      </c>
      <c r="M15" s="890">
        <f>K15*L15</f>
        <v>793.44</v>
      </c>
      <c r="N15" s="897">
        <v>4</v>
      </c>
      <c r="O15" s="407"/>
      <c r="P15" s="407"/>
      <c r="Q15" s="408">
        <v>2140</v>
      </c>
      <c r="R15" s="408">
        <v>2030</v>
      </c>
      <c r="S15" s="408">
        <v>2600</v>
      </c>
      <c r="T15" s="408">
        <v>2470</v>
      </c>
      <c r="U15" s="408">
        <v>2470</v>
      </c>
      <c r="V15" s="409"/>
      <c r="W15" s="409"/>
      <c r="X15" s="409"/>
      <c r="Y15" s="409"/>
    </row>
    <row r="16" spans="1:89" s="65" customFormat="1" ht="21.9" customHeight="1">
      <c r="A16" s="84" t="s">
        <v>4533</v>
      </c>
      <c r="B16" s="38" t="s">
        <v>4534</v>
      </c>
      <c r="C16" s="38" t="s">
        <v>4535</v>
      </c>
      <c r="D16" s="38" t="s">
        <v>4798</v>
      </c>
      <c r="E16" s="38" t="s">
        <v>4536</v>
      </c>
      <c r="F16" s="38" t="s">
        <v>4537</v>
      </c>
      <c r="G16" s="38" t="s">
        <v>4538</v>
      </c>
      <c r="H16" s="38" t="s">
        <v>4539</v>
      </c>
      <c r="I16" s="38" t="s">
        <v>4580</v>
      </c>
      <c r="J16" s="634">
        <f t="shared" ref="J16:J67" si="0">K16/L16</f>
        <v>0.51313485113835378</v>
      </c>
      <c r="K16" s="508">
        <v>29.3</v>
      </c>
      <c r="L16" s="508">
        <v>57.1</v>
      </c>
      <c r="M16" s="190">
        <f t="shared" ref="M16:M67" si="1">K16*L16</f>
        <v>1673.03</v>
      </c>
      <c r="N16" s="98">
        <v>8.6</v>
      </c>
      <c r="O16" s="664"/>
      <c r="P16" s="664"/>
      <c r="Q16" s="673">
        <v>4200</v>
      </c>
      <c r="R16" s="673">
        <v>3940</v>
      </c>
      <c r="S16" s="673">
        <v>4500</v>
      </c>
      <c r="T16" s="673">
        <v>4260</v>
      </c>
      <c r="U16" s="673">
        <v>4260</v>
      </c>
      <c r="V16" s="38"/>
      <c r="W16" s="38"/>
      <c r="X16" s="38"/>
      <c r="Y16" s="38"/>
    </row>
    <row r="17" spans="1:25" s="65" customFormat="1" ht="21.9" customHeight="1">
      <c r="A17" s="84" t="s">
        <v>4540</v>
      </c>
      <c r="B17" s="38" t="s">
        <v>4534</v>
      </c>
      <c r="C17" s="38" t="s">
        <v>4541</v>
      </c>
      <c r="D17" s="38" t="s">
        <v>4798</v>
      </c>
      <c r="E17" s="38" t="s">
        <v>4536</v>
      </c>
      <c r="F17" s="38" t="s">
        <v>4537</v>
      </c>
      <c r="G17" s="38" t="s">
        <v>4538</v>
      </c>
      <c r="H17" s="38" t="s">
        <v>4542</v>
      </c>
      <c r="I17" s="38" t="s">
        <v>4580</v>
      </c>
      <c r="J17" s="634">
        <f t="shared" si="0"/>
        <v>0.50085470085470085</v>
      </c>
      <c r="K17" s="508">
        <v>29.3</v>
      </c>
      <c r="L17" s="508">
        <v>58.5</v>
      </c>
      <c r="M17" s="190">
        <f t="shared" si="1"/>
        <v>1714.05</v>
      </c>
      <c r="N17" s="98">
        <v>8.6999999999999993</v>
      </c>
      <c r="O17" s="664"/>
      <c r="P17" s="664"/>
      <c r="Q17" s="673">
        <v>4200</v>
      </c>
      <c r="R17" s="673">
        <v>3940</v>
      </c>
      <c r="S17" s="673">
        <v>5900</v>
      </c>
      <c r="T17" s="673">
        <v>5500</v>
      </c>
      <c r="U17" s="673">
        <v>5500</v>
      </c>
      <c r="V17" s="38"/>
      <c r="W17" s="38"/>
      <c r="X17" s="38"/>
      <c r="Y17" s="38"/>
    </row>
    <row r="18" spans="1:25" s="65" customFormat="1" ht="21.9" customHeight="1">
      <c r="A18" s="84" t="s">
        <v>4543</v>
      </c>
      <c r="B18" s="5" t="s">
        <v>4534</v>
      </c>
      <c r="C18" s="5" t="s">
        <v>4544</v>
      </c>
      <c r="D18" s="5" t="s">
        <v>4798</v>
      </c>
      <c r="E18" s="5" t="s">
        <v>4536</v>
      </c>
      <c r="F18" s="5" t="s">
        <v>4537</v>
      </c>
      <c r="G18" s="5" t="s">
        <v>4538</v>
      </c>
      <c r="H18" s="5" t="s">
        <v>4545</v>
      </c>
      <c r="I18" s="5" t="s">
        <v>4580</v>
      </c>
      <c r="J18" s="635">
        <f t="shared" si="0"/>
        <v>0.51211072664359869</v>
      </c>
      <c r="K18" s="223">
        <v>29.6</v>
      </c>
      <c r="L18" s="223">
        <v>57.8</v>
      </c>
      <c r="M18" s="890">
        <f t="shared" si="1"/>
        <v>1710.88</v>
      </c>
      <c r="N18" s="43">
        <v>8.8000000000000007</v>
      </c>
      <c r="O18" s="217"/>
      <c r="P18" s="217"/>
      <c r="Q18" s="288">
        <v>4100</v>
      </c>
      <c r="R18" s="288">
        <v>3850</v>
      </c>
      <c r="S18" s="288">
        <v>4500</v>
      </c>
      <c r="T18" s="288">
        <v>4260</v>
      </c>
      <c r="U18" s="288">
        <v>4260</v>
      </c>
      <c r="V18" s="5"/>
      <c r="W18" s="5"/>
      <c r="X18" s="5"/>
      <c r="Y18" s="5"/>
    </row>
    <row r="19" spans="1:25" s="65" customFormat="1" ht="21.9" customHeight="1">
      <c r="A19" s="84" t="s">
        <v>4546</v>
      </c>
      <c r="B19" s="5" t="s">
        <v>2119</v>
      </c>
      <c r="C19" s="5" t="s">
        <v>2120</v>
      </c>
      <c r="D19" s="5" t="s">
        <v>2121</v>
      </c>
      <c r="E19" s="5" t="s">
        <v>2122</v>
      </c>
      <c r="F19" s="5" t="s">
        <v>2123</v>
      </c>
      <c r="G19" s="5" t="s">
        <v>4538</v>
      </c>
      <c r="H19" s="5" t="s">
        <v>2124</v>
      </c>
      <c r="I19" s="5" t="s">
        <v>4580</v>
      </c>
      <c r="J19" s="635">
        <f t="shared" si="0"/>
        <v>0.46063651591289778</v>
      </c>
      <c r="K19" s="223">
        <v>27.5</v>
      </c>
      <c r="L19" s="223">
        <v>59.7</v>
      </c>
      <c r="M19" s="890">
        <f t="shared" si="1"/>
        <v>1641.75</v>
      </c>
      <c r="N19" s="43">
        <v>9.3000000000000007</v>
      </c>
      <c r="O19" s="217"/>
      <c r="P19" s="217"/>
      <c r="Q19" s="288">
        <v>4070</v>
      </c>
      <c r="R19" s="288">
        <v>3850</v>
      </c>
      <c r="S19" s="288">
        <v>4890</v>
      </c>
      <c r="T19" s="288">
        <v>4640</v>
      </c>
      <c r="U19" s="288">
        <v>4640</v>
      </c>
      <c r="V19" s="5"/>
      <c r="W19" s="5"/>
      <c r="X19" s="5"/>
      <c r="Y19" s="5"/>
    </row>
    <row r="20" spans="1:25" s="65" customFormat="1" ht="21.9" customHeight="1">
      <c r="A20" s="84" t="s">
        <v>4547</v>
      </c>
      <c r="B20" s="38" t="s">
        <v>4534</v>
      </c>
      <c r="C20" s="38" t="s">
        <v>4548</v>
      </c>
      <c r="D20" s="38" t="s">
        <v>4798</v>
      </c>
      <c r="E20" s="38" t="s">
        <v>4536</v>
      </c>
      <c r="F20" s="38" t="s">
        <v>4537</v>
      </c>
      <c r="G20" s="38" t="s">
        <v>4538</v>
      </c>
      <c r="H20" s="38" t="s">
        <v>4545</v>
      </c>
      <c r="I20" s="38" t="s">
        <v>4580</v>
      </c>
      <c r="J20" s="634">
        <f t="shared" si="0"/>
        <v>0.49177631578947367</v>
      </c>
      <c r="K20" s="508">
        <v>29.9</v>
      </c>
      <c r="L20" s="508">
        <v>60.8</v>
      </c>
      <c r="M20" s="190">
        <f t="shared" si="1"/>
        <v>1817.9199999999998</v>
      </c>
      <c r="N20" s="98">
        <v>9.4499999999999993</v>
      </c>
      <c r="O20" s="664"/>
      <c r="P20" s="664"/>
      <c r="Q20" s="673">
        <v>3900</v>
      </c>
      <c r="R20" s="673">
        <v>3680</v>
      </c>
      <c r="S20" s="673">
        <v>5900</v>
      </c>
      <c r="T20" s="673">
        <v>5510</v>
      </c>
      <c r="U20" s="673">
        <v>5510</v>
      </c>
      <c r="V20" s="38"/>
      <c r="W20" s="38"/>
      <c r="X20" s="38"/>
      <c r="Y20" s="38"/>
    </row>
    <row r="21" spans="1:25" s="65" customFormat="1" ht="21.9" customHeight="1">
      <c r="A21" s="84" t="s">
        <v>4549</v>
      </c>
      <c r="B21" s="38" t="s">
        <v>4534</v>
      </c>
      <c r="C21" s="38" t="s">
        <v>2805</v>
      </c>
      <c r="D21" s="38" t="s">
        <v>4798</v>
      </c>
      <c r="E21" s="38" t="s">
        <v>4536</v>
      </c>
      <c r="F21" s="38" t="s">
        <v>4537</v>
      </c>
      <c r="G21" s="38" t="s">
        <v>4538</v>
      </c>
      <c r="H21" s="38" t="s">
        <v>2125</v>
      </c>
      <c r="I21" s="38" t="s">
        <v>4580</v>
      </c>
      <c r="J21" s="634">
        <f t="shared" si="0"/>
        <v>0.52910958904109584</v>
      </c>
      <c r="K21" s="508">
        <v>30.9</v>
      </c>
      <c r="L21" s="508">
        <v>58.4</v>
      </c>
      <c r="M21" s="190">
        <f t="shared" si="1"/>
        <v>1804.56</v>
      </c>
      <c r="N21" s="98">
        <v>9.1999999999999993</v>
      </c>
      <c r="O21" s="664"/>
      <c r="P21" s="664"/>
      <c r="Q21" s="673">
        <v>3700</v>
      </c>
      <c r="R21" s="673">
        <v>3490</v>
      </c>
      <c r="S21" s="673">
        <v>5090</v>
      </c>
      <c r="T21" s="673">
        <v>4780</v>
      </c>
      <c r="U21" s="673">
        <v>4780</v>
      </c>
      <c r="V21" s="38"/>
      <c r="W21" s="38"/>
      <c r="X21" s="38"/>
      <c r="Y21" s="38"/>
    </row>
    <row r="22" spans="1:25" s="65" customFormat="1" ht="21.9" customHeight="1">
      <c r="A22" s="84" t="s">
        <v>4550</v>
      </c>
      <c r="B22" s="5" t="s">
        <v>4534</v>
      </c>
      <c r="C22" s="5" t="s">
        <v>4551</v>
      </c>
      <c r="D22" s="5" t="s">
        <v>4798</v>
      </c>
      <c r="E22" s="5" t="s">
        <v>4536</v>
      </c>
      <c r="F22" s="5" t="s">
        <v>4537</v>
      </c>
      <c r="G22" s="5" t="s">
        <v>4538</v>
      </c>
      <c r="H22" s="5" t="s">
        <v>4552</v>
      </c>
      <c r="I22" s="5" t="s">
        <v>4580</v>
      </c>
      <c r="J22" s="635">
        <f t="shared" si="0"/>
        <v>0.55821917808219179</v>
      </c>
      <c r="K22" s="223">
        <v>32.6</v>
      </c>
      <c r="L22" s="223">
        <v>58.4</v>
      </c>
      <c r="M22" s="890">
        <f t="shared" si="1"/>
        <v>1903.8400000000001</v>
      </c>
      <c r="N22" s="43">
        <v>9.75</v>
      </c>
      <c r="O22" s="217"/>
      <c r="P22" s="217"/>
      <c r="Q22" s="288">
        <v>3750</v>
      </c>
      <c r="R22" s="288">
        <v>3530</v>
      </c>
      <c r="S22" s="288">
        <v>4300</v>
      </c>
      <c r="T22" s="288">
        <v>4060</v>
      </c>
      <c r="U22" s="288">
        <v>4060</v>
      </c>
      <c r="V22" s="5"/>
      <c r="W22" s="5"/>
      <c r="X22" s="5"/>
      <c r="Y22" s="5"/>
    </row>
    <row r="23" spans="1:25" s="65" customFormat="1" ht="21.9" customHeight="1">
      <c r="A23" s="84" t="s">
        <v>4553</v>
      </c>
      <c r="B23" s="5" t="s">
        <v>4534</v>
      </c>
      <c r="C23" s="5" t="s">
        <v>4554</v>
      </c>
      <c r="D23" s="5" t="s">
        <v>4798</v>
      </c>
      <c r="E23" s="5" t="s">
        <v>4536</v>
      </c>
      <c r="F23" s="5" t="s">
        <v>4537</v>
      </c>
      <c r="G23" s="5" t="s">
        <v>4538</v>
      </c>
      <c r="H23" s="5" t="s">
        <v>4552</v>
      </c>
      <c r="I23" s="5" t="s">
        <v>4580</v>
      </c>
      <c r="J23" s="635">
        <f t="shared" si="0"/>
        <v>0.5512605042016806</v>
      </c>
      <c r="K23" s="223">
        <v>32.799999999999997</v>
      </c>
      <c r="L23" s="223">
        <v>59.5</v>
      </c>
      <c r="M23" s="890">
        <f t="shared" si="1"/>
        <v>1951.6</v>
      </c>
      <c r="N23" s="43">
        <v>10.3</v>
      </c>
      <c r="O23" s="217"/>
      <c r="P23" s="217"/>
      <c r="Q23" s="288">
        <v>3800</v>
      </c>
      <c r="R23" s="288">
        <v>3570</v>
      </c>
      <c r="S23" s="288">
        <v>4750</v>
      </c>
      <c r="T23" s="288">
        <v>4470</v>
      </c>
      <c r="U23" s="288">
        <v>4470</v>
      </c>
      <c r="V23" s="5"/>
      <c r="W23" s="5"/>
      <c r="X23" s="5"/>
      <c r="Y23" s="5"/>
    </row>
    <row r="24" spans="1:25" s="65" customFormat="1" ht="21.9" customHeight="1">
      <c r="A24" s="84" t="s">
        <v>4555</v>
      </c>
      <c r="B24" s="38" t="s">
        <v>4534</v>
      </c>
      <c r="C24" s="38" t="s">
        <v>4556</v>
      </c>
      <c r="D24" s="38" t="s">
        <v>4798</v>
      </c>
      <c r="E24" s="38" t="s">
        <v>4536</v>
      </c>
      <c r="F24" s="38" t="s">
        <v>4537</v>
      </c>
      <c r="G24" s="38" t="s">
        <v>4538</v>
      </c>
      <c r="H24" s="38" t="s">
        <v>4557</v>
      </c>
      <c r="I24" s="38" t="s">
        <v>4580</v>
      </c>
      <c r="J24" s="634">
        <f t="shared" si="0"/>
        <v>0.56470588235294117</v>
      </c>
      <c r="K24" s="508">
        <v>33.6</v>
      </c>
      <c r="L24" s="508">
        <v>59.5</v>
      </c>
      <c r="M24" s="190">
        <f t="shared" si="1"/>
        <v>1999.2</v>
      </c>
      <c r="N24" s="98">
        <v>10.5</v>
      </c>
      <c r="O24" s="664"/>
      <c r="P24" s="664"/>
      <c r="Q24" s="673">
        <v>3200</v>
      </c>
      <c r="R24" s="673">
        <v>3030</v>
      </c>
      <c r="S24" s="673">
        <v>4300</v>
      </c>
      <c r="T24" s="673">
        <v>4060</v>
      </c>
      <c r="U24" s="673">
        <v>4060</v>
      </c>
      <c r="V24" s="38"/>
      <c r="W24" s="38"/>
      <c r="X24" s="38"/>
      <c r="Y24" s="38"/>
    </row>
    <row r="25" spans="1:25" s="65" customFormat="1" ht="21.9" customHeight="1">
      <c r="A25" s="84" t="s">
        <v>4558</v>
      </c>
      <c r="B25" s="38" t="s">
        <v>4534</v>
      </c>
      <c r="C25" s="38" t="s">
        <v>4559</v>
      </c>
      <c r="D25" s="38" t="s">
        <v>4798</v>
      </c>
      <c r="E25" s="38" t="s">
        <v>4536</v>
      </c>
      <c r="F25" s="38" t="s">
        <v>4537</v>
      </c>
      <c r="G25" s="38" t="s">
        <v>4538</v>
      </c>
      <c r="H25" s="38" t="s">
        <v>4560</v>
      </c>
      <c r="I25" s="38" t="s">
        <v>4580</v>
      </c>
      <c r="J25" s="634">
        <f t="shared" si="0"/>
        <v>0.57020202020202015</v>
      </c>
      <c r="K25" s="508">
        <v>33.869999999999997</v>
      </c>
      <c r="L25" s="508">
        <v>59.4</v>
      </c>
      <c r="M25" s="190">
        <f t="shared" si="1"/>
        <v>2011.8779999999997</v>
      </c>
      <c r="N25" s="98">
        <v>10.1</v>
      </c>
      <c r="O25" s="664"/>
      <c r="P25" s="664"/>
      <c r="Q25" s="673">
        <v>3600</v>
      </c>
      <c r="R25" s="673">
        <v>3390</v>
      </c>
      <c r="S25" s="673">
        <v>4200</v>
      </c>
      <c r="T25" s="673">
        <v>3970</v>
      </c>
      <c r="U25" s="673">
        <v>3970</v>
      </c>
      <c r="V25" s="38"/>
      <c r="W25" s="38"/>
      <c r="X25" s="38"/>
      <c r="Y25" s="38"/>
    </row>
    <row r="26" spans="1:25" s="65" customFormat="1" ht="21.9" customHeight="1">
      <c r="A26" s="84" t="s">
        <v>4561</v>
      </c>
      <c r="B26" s="5" t="s">
        <v>4534</v>
      </c>
      <c r="C26" s="5" t="s">
        <v>4562</v>
      </c>
      <c r="D26" s="5" t="s">
        <v>4798</v>
      </c>
      <c r="E26" s="5" t="s">
        <v>4536</v>
      </c>
      <c r="F26" s="5" t="s">
        <v>4537</v>
      </c>
      <c r="G26" s="5" t="s">
        <v>4538</v>
      </c>
      <c r="H26" s="5" t="s">
        <v>4563</v>
      </c>
      <c r="I26" s="5" t="s">
        <v>4580</v>
      </c>
      <c r="J26" s="635">
        <f t="shared" si="0"/>
        <v>0.57912457912457915</v>
      </c>
      <c r="K26" s="223">
        <v>34.4</v>
      </c>
      <c r="L26" s="223">
        <v>59.4</v>
      </c>
      <c r="M26" s="890">
        <f t="shared" si="1"/>
        <v>2043.36</v>
      </c>
      <c r="N26" s="43">
        <v>10.7</v>
      </c>
      <c r="O26" s="217"/>
      <c r="P26" s="217"/>
      <c r="Q26" s="288">
        <v>3150</v>
      </c>
      <c r="R26" s="288">
        <v>2990</v>
      </c>
      <c r="S26" s="288">
        <v>4300</v>
      </c>
      <c r="T26" s="288">
        <v>4060</v>
      </c>
      <c r="U26" s="288">
        <v>4060</v>
      </c>
      <c r="V26" s="5"/>
      <c r="W26" s="5"/>
      <c r="X26" s="5"/>
      <c r="Y26" s="5"/>
    </row>
    <row r="27" spans="1:25" ht="21.9" customHeight="1">
      <c r="A27" s="84" t="s">
        <v>4564</v>
      </c>
      <c r="B27" s="5" t="s">
        <v>4534</v>
      </c>
      <c r="C27" s="5" t="s">
        <v>4565</v>
      </c>
      <c r="D27" s="5" t="s">
        <v>4798</v>
      </c>
      <c r="E27" s="5" t="s">
        <v>4536</v>
      </c>
      <c r="F27" s="5" t="s">
        <v>4537</v>
      </c>
      <c r="G27" s="5" t="s">
        <v>4538</v>
      </c>
      <c r="H27" s="5" t="s">
        <v>4566</v>
      </c>
      <c r="I27" s="5" t="s">
        <v>4580</v>
      </c>
      <c r="J27" s="635">
        <f>K27/L27</f>
        <v>0.66216216216216217</v>
      </c>
      <c r="K27" s="223">
        <v>39.200000000000003</v>
      </c>
      <c r="L27" s="223">
        <v>59.2</v>
      </c>
      <c r="M27" s="890">
        <f>K27*L27</f>
        <v>2320.6400000000003</v>
      </c>
      <c r="N27" s="43">
        <v>11.76</v>
      </c>
      <c r="O27" s="217"/>
      <c r="P27" s="217"/>
      <c r="Q27" s="288">
        <v>3200</v>
      </c>
      <c r="R27" s="288">
        <v>3000</v>
      </c>
      <c r="S27" s="288">
        <v>3960</v>
      </c>
      <c r="T27" s="288">
        <v>3730</v>
      </c>
      <c r="U27" s="288">
        <v>3730</v>
      </c>
      <c r="V27" s="5"/>
      <c r="W27" s="5"/>
      <c r="X27" s="5"/>
      <c r="Y27" s="5"/>
    </row>
    <row r="28" spans="1:25" ht="21.9" customHeight="1">
      <c r="A28" s="84" t="s">
        <v>4567</v>
      </c>
      <c r="B28" s="5" t="s">
        <v>4534</v>
      </c>
      <c r="C28" s="5" t="s">
        <v>4568</v>
      </c>
      <c r="D28" s="5" t="s">
        <v>4798</v>
      </c>
      <c r="E28" s="5" t="s">
        <v>4536</v>
      </c>
      <c r="F28" s="5" t="s">
        <v>4537</v>
      </c>
      <c r="G28" s="5" t="s">
        <v>4538</v>
      </c>
      <c r="H28" s="5" t="s">
        <v>2219</v>
      </c>
      <c r="I28" s="5" t="s">
        <v>4580</v>
      </c>
      <c r="J28" s="635">
        <f t="shared" si="0"/>
        <v>0.67567567567567566</v>
      </c>
      <c r="K28" s="223">
        <v>40</v>
      </c>
      <c r="L28" s="223">
        <v>59.2</v>
      </c>
      <c r="M28" s="890">
        <f t="shared" si="1"/>
        <v>2368</v>
      </c>
      <c r="N28" s="43">
        <v>12</v>
      </c>
      <c r="O28" s="217"/>
      <c r="P28" s="217"/>
      <c r="Q28" s="288">
        <v>3100</v>
      </c>
      <c r="R28" s="288">
        <v>2930</v>
      </c>
      <c r="S28" s="288">
        <v>4100</v>
      </c>
      <c r="T28" s="288">
        <v>3860</v>
      </c>
      <c r="U28" s="288">
        <v>3860</v>
      </c>
      <c r="V28" s="5"/>
      <c r="W28" s="5"/>
      <c r="X28" s="5"/>
      <c r="Y28" s="5"/>
    </row>
    <row r="29" spans="1:25" ht="21.9" customHeight="1">
      <c r="A29" s="84" t="s">
        <v>2220</v>
      </c>
      <c r="B29" s="38" t="s">
        <v>4534</v>
      </c>
      <c r="C29" s="38" t="s">
        <v>2221</v>
      </c>
      <c r="D29" s="38" t="s">
        <v>4798</v>
      </c>
      <c r="E29" s="38" t="s">
        <v>4536</v>
      </c>
      <c r="F29" s="38" t="s">
        <v>4537</v>
      </c>
      <c r="G29" s="38" t="s">
        <v>4538</v>
      </c>
      <c r="H29" s="38" t="s">
        <v>2222</v>
      </c>
      <c r="I29" s="38" t="s">
        <v>4580</v>
      </c>
      <c r="J29" s="634">
        <f t="shared" si="0"/>
        <v>0.75932203389830499</v>
      </c>
      <c r="K29" s="508">
        <v>44.8</v>
      </c>
      <c r="L29" s="508">
        <v>59</v>
      </c>
      <c r="M29" s="190">
        <f t="shared" si="1"/>
        <v>2643.2</v>
      </c>
      <c r="N29" s="98">
        <v>13.3</v>
      </c>
      <c r="O29" s="664"/>
      <c r="P29" s="664"/>
      <c r="Q29" s="673">
        <v>3000</v>
      </c>
      <c r="R29" s="673">
        <v>2810</v>
      </c>
      <c r="S29" s="673">
        <v>3600</v>
      </c>
      <c r="T29" s="673">
        <v>3380</v>
      </c>
      <c r="U29" s="673">
        <v>3380</v>
      </c>
      <c r="V29" s="38"/>
      <c r="W29" s="38"/>
      <c r="X29" s="38"/>
      <c r="Y29" s="38"/>
    </row>
    <row r="30" spans="1:25" ht="21.9" customHeight="1">
      <c r="A30" s="84" t="s">
        <v>2223</v>
      </c>
      <c r="B30" s="38" t="s">
        <v>2224</v>
      </c>
      <c r="C30" s="38" t="s">
        <v>585</v>
      </c>
      <c r="D30" s="38" t="s">
        <v>2225</v>
      </c>
      <c r="E30" s="38" t="s">
        <v>2226</v>
      </c>
      <c r="F30" s="38" t="s">
        <v>2227</v>
      </c>
      <c r="G30" s="38" t="s">
        <v>2228</v>
      </c>
      <c r="H30" s="38" t="s">
        <v>2229</v>
      </c>
      <c r="I30" s="38" t="s">
        <v>1128</v>
      </c>
      <c r="J30" s="634">
        <f t="shared" si="0"/>
        <v>0.31567328918322302</v>
      </c>
      <c r="K30" s="508">
        <v>28.6</v>
      </c>
      <c r="L30" s="508">
        <v>90.6</v>
      </c>
      <c r="M30" s="190">
        <f t="shared" si="1"/>
        <v>2591.16</v>
      </c>
      <c r="N30" s="98">
        <v>13.6</v>
      </c>
      <c r="O30" s="664"/>
      <c r="P30" s="664"/>
      <c r="Q30" s="673">
        <v>6800</v>
      </c>
      <c r="R30" s="673">
        <v>6380</v>
      </c>
      <c r="S30" s="673">
        <v>7300</v>
      </c>
      <c r="T30" s="673">
        <v>6910</v>
      </c>
      <c r="U30" s="673">
        <v>6910</v>
      </c>
      <c r="V30" s="38"/>
      <c r="W30" s="38"/>
      <c r="X30" s="38"/>
      <c r="Y30" s="38"/>
    </row>
    <row r="31" spans="1:25" ht="21.9" customHeight="1">
      <c r="A31" s="84" t="s">
        <v>2230</v>
      </c>
      <c r="B31" s="5" t="s">
        <v>2224</v>
      </c>
      <c r="C31" s="5" t="s">
        <v>2231</v>
      </c>
      <c r="D31" s="5" t="s">
        <v>2225</v>
      </c>
      <c r="E31" s="5" t="s">
        <v>2226</v>
      </c>
      <c r="F31" s="5" t="s">
        <v>2227</v>
      </c>
      <c r="G31" s="5" t="s">
        <v>2228</v>
      </c>
      <c r="H31" s="5" t="s">
        <v>2232</v>
      </c>
      <c r="I31" s="5" t="s">
        <v>1128</v>
      </c>
      <c r="J31" s="635">
        <f t="shared" si="0"/>
        <v>0.26060606060606062</v>
      </c>
      <c r="K31" s="223">
        <v>25.8</v>
      </c>
      <c r="L31" s="223">
        <v>99</v>
      </c>
      <c r="M31" s="890">
        <f t="shared" si="1"/>
        <v>2554.2000000000003</v>
      </c>
      <c r="N31" s="43">
        <v>15.2</v>
      </c>
      <c r="O31" s="217"/>
      <c r="P31" s="217"/>
      <c r="Q31" s="288">
        <v>6200</v>
      </c>
      <c r="R31" s="288">
        <v>5910</v>
      </c>
      <c r="S31" s="288">
        <v>8400</v>
      </c>
      <c r="T31" s="288">
        <v>7980</v>
      </c>
      <c r="U31" s="288">
        <v>7980</v>
      </c>
      <c r="V31" s="5"/>
      <c r="W31" s="5"/>
      <c r="X31" s="5"/>
      <c r="Y31" s="5"/>
    </row>
    <row r="32" spans="1:25" ht="21.9" customHeight="1">
      <c r="A32" s="84" t="s">
        <v>2233</v>
      </c>
      <c r="B32" s="5" t="s">
        <v>2224</v>
      </c>
      <c r="C32" s="5" t="s">
        <v>4535</v>
      </c>
      <c r="D32" s="5" t="s">
        <v>2225</v>
      </c>
      <c r="E32" s="5" t="s">
        <v>2226</v>
      </c>
      <c r="F32" s="5" t="s">
        <v>2227</v>
      </c>
      <c r="G32" s="5" t="s">
        <v>2228</v>
      </c>
      <c r="H32" s="5" t="s">
        <v>2234</v>
      </c>
      <c r="I32" s="5" t="s">
        <v>1128</v>
      </c>
      <c r="J32" s="635">
        <f t="shared" si="0"/>
        <v>0.308</v>
      </c>
      <c r="K32" s="223">
        <v>30.8</v>
      </c>
      <c r="L32" s="222">
        <v>100</v>
      </c>
      <c r="M32" s="890">
        <f t="shared" si="1"/>
        <v>3080</v>
      </c>
      <c r="N32" s="43">
        <v>15.8</v>
      </c>
      <c r="O32" s="217">
        <v>5800</v>
      </c>
      <c r="P32" s="217">
        <v>6000</v>
      </c>
      <c r="Q32" s="288">
        <v>6000</v>
      </c>
      <c r="R32" s="288">
        <v>5680</v>
      </c>
      <c r="S32" s="288">
        <v>7500</v>
      </c>
      <c r="T32" s="288">
        <v>7100</v>
      </c>
      <c r="U32" s="288">
        <v>7100</v>
      </c>
      <c r="V32" s="5"/>
      <c r="W32" s="5"/>
      <c r="X32" s="5"/>
      <c r="Y32" s="5"/>
    </row>
    <row r="33" spans="1:25" ht="21.75" customHeight="1">
      <c r="A33" s="84" t="s">
        <v>2235</v>
      </c>
      <c r="B33" s="38" t="s">
        <v>2224</v>
      </c>
      <c r="C33" s="38" t="s">
        <v>2236</v>
      </c>
      <c r="D33" s="38" t="s">
        <v>2225</v>
      </c>
      <c r="E33" s="38" t="s">
        <v>2226</v>
      </c>
      <c r="F33" s="38" t="s">
        <v>2227</v>
      </c>
      <c r="G33" s="38" t="s">
        <v>2228</v>
      </c>
      <c r="H33" s="38" t="s">
        <v>2237</v>
      </c>
      <c r="I33" s="38" t="s">
        <v>1128</v>
      </c>
      <c r="J33" s="634">
        <f t="shared" si="0"/>
        <v>0.314</v>
      </c>
      <c r="K33" s="508">
        <v>31.4</v>
      </c>
      <c r="L33" s="517">
        <v>100</v>
      </c>
      <c r="M33" s="190">
        <f t="shared" si="1"/>
        <v>3140</v>
      </c>
      <c r="N33" s="98">
        <v>16.100000000000001</v>
      </c>
      <c r="O33" s="664"/>
      <c r="P33" s="664">
        <v>6000</v>
      </c>
      <c r="Q33" s="673">
        <v>6000</v>
      </c>
      <c r="R33" s="673">
        <v>5680</v>
      </c>
      <c r="S33" s="673">
        <v>7500</v>
      </c>
      <c r="T33" s="673">
        <v>7100</v>
      </c>
      <c r="U33" s="673">
        <v>7100</v>
      </c>
      <c r="V33" s="38"/>
      <c r="W33" s="38"/>
      <c r="X33" s="38"/>
      <c r="Y33" s="38"/>
    </row>
    <row r="34" spans="1:25" ht="21.9" customHeight="1">
      <c r="A34" s="84" t="s">
        <v>2238</v>
      </c>
      <c r="B34" s="38" t="s">
        <v>2224</v>
      </c>
      <c r="C34" s="38" t="s">
        <v>4544</v>
      </c>
      <c r="D34" s="38" t="s">
        <v>2225</v>
      </c>
      <c r="E34" s="38" t="s">
        <v>2226</v>
      </c>
      <c r="F34" s="38" t="s">
        <v>2227</v>
      </c>
      <c r="G34" s="38" t="s">
        <v>2228</v>
      </c>
      <c r="H34" s="38" t="s">
        <v>2239</v>
      </c>
      <c r="I34" s="38" t="s">
        <v>1128</v>
      </c>
      <c r="J34" s="634">
        <f t="shared" si="0"/>
        <v>0.35158817086527933</v>
      </c>
      <c r="K34" s="508">
        <v>32.1</v>
      </c>
      <c r="L34" s="508">
        <v>91.3</v>
      </c>
      <c r="M34" s="190">
        <f t="shared" si="1"/>
        <v>2930.73</v>
      </c>
      <c r="N34" s="98">
        <v>15.3</v>
      </c>
      <c r="O34" s="664"/>
      <c r="P34" s="664"/>
      <c r="Q34" s="673">
        <v>5700</v>
      </c>
      <c r="R34" s="673">
        <v>5370</v>
      </c>
      <c r="S34" s="673">
        <v>6800</v>
      </c>
      <c r="T34" s="673">
        <v>6430</v>
      </c>
      <c r="U34" s="673">
        <v>6430</v>
      </c>
      <c r="V34" s="38"/>
      <c r="W34" s="38"/>
      <c r="X34" s="38"/>
      <c r="Y34" s="38"/>
    </row>
    <row r="35" spans="1:25" ht="21.9" customHeight="1">
      <c r="A35" s="84" t="s">
        <v>2240</v>
      </c>
      <c r="B35" s="5" t="s">
        <v>2224</v>
      </c>
      <c r="C35" s="5" t="s">
        <v>4544</v>
      </c>
      <c r="D35" s="5" t="s">
        <v>2225</v>
      </c>
      <c r="E35" s="5" t="s">
        <v>2226</v>
      </c>
      <c r="F35" s="5" t="s">
        <v>2227</v>
      </c>
      <c r="G35" s="5" t="s">
        <v>2228</v>
      </c>
      <c r="H35" s="5" t="s">
        <v>2241</v>
      </c>
      <c r="I35" s="5" t="s">
        <v>1128</v>
      </c>
      <c r="J35" s="635">
        <f t="shared" si="0"/>
        <v>0.36210762331838559</v>
      </c>
      <c r="K35" s="223">
        <v>32.299999999999997</v>
      </c>
      <c r="L35" s="223">
        <v>89.2</v>
      </c>
      <c r="M35" s="890">
        <f t="shared" si="1"/>
        <v>2881.16</v>
      </c>
      <c r="N35" s="43">
        <v>15</v>
      </c>
      <c r="O35" s="217"/>
      <c r="P35" s="217">
        <v>5500</v>
      </c>
      <c r="Q35" s="288">
        <v>5500</v>
      </c>
      <c r="R35" s="288">
        <v>5190</v>
      </c>
      <c r="S35" s="288">
        <v>6600</v>
      </c>
      <c r="T35" s="288">
        <v>6240</v>
      </c>
      <c r="U35" s="288">
        <v>6240</v>
      </c>
      <c r="V35" s="5"/>
      <c r="W35" s="5"/>
      <c r="X35" s="5"/>
      <c r="Y35" s="5"/>
    </row>
    <row r="36" spans="1:25" ht="21.9" customHeight="1">
      <c r="A36" s="84" t="s">
        <v>2242</v>
      </c>
      <c r="B36" s="5" t="s">
        <v>2224</v>
      </c>
      <c r="C36" s="5" t="s">
        <v>2236</v>
      </c>
      <c r="D36" s="5" t="s">
        <v>2225</v>
      </c>
      <c r="E36" s="5" t="s">
        <v>2226</v>
      </c>
      <c r="F36" s="5" t="s">
        <v>2227</v>
      </c>
      <c r="G36" s="5" t="s">
        <v>2228</v>
      </c>
      <c r="H36" s="5" t="s">
        <v>2243</v>
      </c>
      <c r="I36" s="5" t="s">
        <v>1128</v>
      </c>
      <c r="J36" s="635">
        <f t="shared" si="0"/>
        <v>0.34475374732334046</v>
      </c>
      <c r="K36" s="223">
        <v>32.200000000000003</v>
      </c>
      <c r="L36" s="223">
        <v>93.4</v>
      </c>
      <c r="M36" s="890">
        <f t="shared" si="1"/>
        <v>3007.4800000000005</v>
      </c>
      <c r="N36" s="43">
        <v>15.6</v>
      </c>
      <c r="O36" s="217"/>
      <c r="P36" s="217"/>
      <c r="Q36" s="288">
        <v>6000</v>
      </c>
      <c r="R36" s="288">
        <v>5650</v>
      </c>
      <c r="S36" s="288">
        <v>7000</v>
      </c>
      <c r="T36" s="288">
        <v>6610</v>
      </c>
      <c r="U36" s="288">
        <v>6610</v>
      </c>
      <c r="V36" s="5"/>
      <c r="W36" s="5"/>
      <c r="X36" s="5"/>
      <c r="Y36" s="5"/>
    </row>
    <row r="37" spans="1:25" ht="21.9" customHeight="1">
      <c r="A37" s="84" t="s">
        <v>2244</v>
      </c>
      <c r="B37" s="38" t="s">
        <v>2126</v>
      </c>
      <c r="C37" s="38" t="s">
        <v>2127</v>
      </c>
      <c r="D37" s="38" t="s">
        <v>2225</v>
      </c>
      <c r="E37" s="38" t="s">
        <v>2226</v>
      </c>
      <c r="F37" s="38" t="s">
        <v>2227</v>
      </c>
      <c r="G37" s="38" t="s">
        <v>2228</v>
      </c>
      <c r="H37" s="38" t="s">
        <v>2585</v>
      </c>
      <c r="I37" s="38" t="s">
        <v>1128</v>
      </c>
      <c r="J37" s="634">
        <f t="shared" si="0"/>
        <v>0.35667396061269147</v>
      </c>
      <c r="K37" s="508">
        <v>32.6</v>
      </c>
      <c r="L37" s="508">
        <v>91.4</v>
      </c>
      <c r="M37" s="190">
        <f t="shared" si="1"/>
        <v>2979.6400000000003</v>
      </c>
      <c r="N37" s="98">
        <v>15.4</v>
      </c>
      <c r="O37" s="664"/>
      <c r="P37" s="664"/>
      <c r="Q37" s="673">
        <v>5580</v>
      </c>
      <c r="R37" s="673">
        <v>5260</v>
      </c>
      <c r="S37" s="673">
        <v>6800</v>
      </c>
      <c r="T37" s="673">
        <v>6420</v>
      </c>
      <c r="U37" s="673">
        <v>6420</v>
      </c>
      <c r="V37" s="38"/>
      <c r="W37" s="38"/>
      <c r="X37" s="38"/>
      <c r="Y37" s="38"/>
    </row>
    <row r="38" spans="1:25" ht="21.9" customHeight="1">
      <c r="A38" s="84" t="s">
        <v>2245</v>
      </c>
      <c r="B38" s="38" t="s">
        <v>2224</v>
      </c>
      <c r="C38" s="38" t="s">
        <v>2246</v>
      </c>
      <c r="D38" s="38" t="s">
        <v>2225</v>
      </c>
      <c r="E38" s="38" t="s">
        <v>2226</v>
      </c>
      <c r="F38" s="38" t="s">
        <v>2227</v>
      </c>
      <c r="G38" s="38" t="s">
        <v>2228</v>
      </c>
      <c r="H38" s="38" t="s">
        <v>2247</v>
      </c>
      <c r="I38" s="38" t="s">
        <v>1128</v>
      </c>
      <c r="J38" s="634">
        <f t="shared" si="0"/>
        <v>0.318</v>
      </c>
      <c r="K38" s="508">
        <v>31.8</v>
      </c>
      <c r="L38" s="517">
        <v>100</v>
      </c>
      <c r="M38" s="190">
        <f t="shared" si="1"/>
        <v>3180</v>
      </c>
      <c r="N38" s="98">
        <v>16.8</v>
      </c>
      <c r="O38" s="664">
        <v>5560</v>
      </c>
      <c r="P38" s="664">
        <v>5800</v>
      </c>
      <c r="Q38" s="673">
        <v>5800</v>
      </c>
      <c r="R38" s="673">
        <v>5490</v>
      </c>
      <c r="S38" s="673">
        <v>7250</v>
      </c>
      <c r="T38" s="673">
        <v>6870</v>
      </c>
      <c r="U38" s="673">
        <v>6870</v>
      </c>
      <c r="V38" s="38"/>
      <c r="W38" s="38"/>
      <c r="X38" s="38"/>
      <c r="Y38" s="38"/>
    </row>
    <row r="39" spans="1:25" ht="21.9" customHeight="1">
      <c r="A39" s="84" t="s">
        <v>1632</v>
      </c>
      <c r="B39" s="5" t="s">
        <v>2224</v>
      </c>
      <c r="C39" s="5" t="s">
        <v>1633</v>
      </c>
      <c r="D39" s="5" t="s">
        <v>2225</v>
      </c>
      <c r="E39" s="5" t="s">
        <v>2226</v>
      </c>
      <c r="F39" s="5" t="s">
        <v>2227</v>
      </c>
      <c r="G39" s="5" t="s">
        <v>2228</v>
      </c>
      <c r="H39" s="5" t="s">
        <v>1130</v>
      </c>
      <c r="I39" s="5" t="s">
        <v>1128</v>
      </c>
      <c r="J39" s="635">
        <f t="shared" si="0"/>
        <v>0.37731733914940024</v>
      </c>
      <c r="K39" s="223">
        <v>34.6</v>
      </c>
      <c r="L39" s="223">
        <v>91.7</v>
      </c>
      <c r="M39" s="890">
        <f t="shared" si="1"/>
        <v>3172.82</v>
      </c>
      <c r="N39" s="43">
        <v>16.100000000000001</v>
      </c>
      <c r="O39" s="217"/>
      <c r="P39" s="217"/>
      <c r="Q39" s="288">
        <v>5490</v>
      </c>
      <c r="R39" s="288">
        <v>5170</v>
      </c>
      <c r="S39" s="288">
        <v>6600</v>
      </c>
      <c r="T39" s="288">
        <v>6220</v>
      </c>
      <c r="U39" s="288">
        <v>6220</v>
      </c>
      <c r="V39" s="5"/>
      <c r="W39" s="5"/>
      <c r="X39" s="5"/>
      <c r="Y39" s="5"/>
    </row>
    <row r="40" spans="1:25" ht="21.9" customHeight="1">
      <c r="A40" s="84" t="s">
        <v>1634</v>
      </c>
      <c r="B40" s="5" t="s">
        <v>2224</v>
      </c>
      <c r="C40" s="5" t="s">
        <v>1635</v>
      </c>
      <c r="D40" s="5" t="s">
        <v>2225</v>
      </c>
      <c r="E40" s="5" t="s">
        <v>2226</v>
      </c>
      <c r="F40" s="5" t="s">
        <v>2227</v>
      </c>
      <c r="G40" s="5" t="s">
        <v>2228</v>
      </c>
      <c r="H40" s="5" t="s">
        <v>392</v>
      </c>
      <c r="I40" s="5" t="s">
        <v>1128</v>
      </c>
      <c r="J40" s="635">
        <f t="shared" si="0"/>
        <v>0.37731733914940024</v>
      </c>
      <c r="K40" s="223">
        <v>34.6</v>
      </c>
      <c r="L40" s="223">
        <v>91.7</v>
      </c>
      <c r="M40" s="890">
        <f t="shared" si="1"/>
        <v>3172.82</v>
      </c>
      <c r="N40" s="43">
        <v>16.2</v>
      </c>
      <c r="O40" s="217"/>
      <c r="P40" s="217">
        <v>5500</v>
      </c>
      <c r="Q40" s="288">
        <v>5500</v>
      </c>
      <c r="R40" s="288">
        <v>5170</v>
      </c>
      <c r="S40" s="288">
        <v>6600</v>
      </c>
      <c r="T40" s="288">
        <v>6220</v>
      </c>
      <c r="U40" s="288">
        <v>6220</v>
      </c>
      <c r="V40" s="5"/>
      <c r="W40" s="5"/>
      <c r="X40" s="5"/>
      <c r="Y40" s="5"/>
    </row>
    <row r="41" spans="1:25" ht="21.9" customHeight="1">
      <c r="A41" s="84" t="s">
        <v>1139</v>
      </c>
      <c r="B41" s="5" t="s">
        <v>2224</v>
      </c>
      <c r="C41" s="5" t="s">
        <v>1140</v>
      </c>
      <c r="D41" s="5" t="s">
        <v>2225</v>
      </c>
      <c r="E41" s="5" t="s">
        <v>2226</v>
      </c>
      <c r="F41" s="5" t="s">
        <v>2227</v>
      </c>
      <c r="G41" s="5" t="s">
        <v>2228</v>
      </c>
      <c r="H41" s="5" t="s">
        <v>1141</v>
      </c>
      <c r="I41" s="5" t="s">
        <v>1128</v>
      </c>
      <c r="J41" s="635">
        <f>K41/L41</f>
        <v>0.36606189967982922</v>
      </c>
      <c r="K41" s="223">
        <v>34.299999999999997</v>
      </c>
      <c r="L41" s="223">
        <v>93.7</v>
      </c>
      <c r="M41" s="890">
        <f>K41*L41</f>
        <v>3213.91</v>
      </c>
      <c r="N41" s="43">
        <v>16.54</v>
      </c>
      <c r="O41" s="217"/>
      <c r="P41" s="217"/>
      <c r="Q41" s="288">
        <v>5800</v>
      </c>
      <c r="R41" s="288">
        <v>5460</v>
      </c>
      <c r="S41" s="288">
        <v>7200</v>
      </c>
      <c r="T41" s="288">
        <v>6760</v>
      </c>
      <c r="U41" s="288">
        <v>6760</v>
      </c>
      <c r="V41" s="5"/>
      <c r="W41" s="5"/>
      <c r="X41" s="5"/>
      <c r="Y41" s="5"/>
    </row>
    <row r="42" spans="1:25" ht="21.9" customHeight="1">
      <c r="A42" s="84" t="s">
        <v>394</v>
      </c>
      <c r="B42" s="38" t="s">
        <v>2224</v>
      </c>
      <c r="C42" s="38" t="s">
        <v>4551</v>
      </c>
      <c r="D42" s="38" t="s">
        <v>2225</v>
      </c>
      <c r="E42" s="38" t="s">
        <v>2226</v>
      </c>
      <c r="F42" s="38" t="s">
        <v>2227</v>
      </c>
      <c r="G42" s="38" t="s">
        <v>2228</v>
      </c>
      <c r="H42" s="38" t="s">
        <v>395</v>
      </c>
      <c r="I42" s="38" t="s">
        <v>1128</v>
      </c>
      <c r="J42" s="634">
        <f t="shared" si="0"/>
        <v>0.38943894389438938</v>
      </c>
      <c r="K42" s="508">
        <v>35.4</v>
      </c>
      <c r="L42" s="508">
        <v>90.9</v>
      </c>
      <c r="M42" s="190">
        <f t="shared" si="1"/>
        <v>3217.86</v>
      </c>
      <c r="N42" s="98">
        <v>16.7</v>
      </c>
      <c r="O42" s="664"/>
      <c r="P42" s="664"/>
      <c r="Q42" s="673">
        <v>5500</v>
      </c>
      <c r="R42" s="673">
        <v>5170</v>
      </c>
      <c r="S42" s="673">
        <v>6900</v>
      </c>
      <c r="T42" s="673">
        <v>6480</v>
      </c>
      <c r="U42" s="673">
        <v>6480</v>
      </c>
      <c r="V42" s="38"/>
      <c r="W42" s="38"/>
      <c r="X42" s="38"/>
      <c r="Y42" s="38"/>
    </row>
    <row r="43" spans="1:25" ht="21.9" customHeight="1">
      <c r="A43" s="84" t="s">
        <v>396</v>
      </c>
      <c r="B43" s="38" t="s">
        <v>2224</v>
      </c>
      <c r="C43" s="38" t="s">
        <v>2811</v>
      </c>
      <c r="D43" s="38" t="s">
        <v>2225</v>
      </c>
      <c r="E43" s="38" t="s">
        <v>2226</v>
      </c>
      <c r="F43" s="38" t="s">
        <v>2227</v>
      </c>
      <c r="G43" s="38" t="s">
        <v>2228</v>
      </c>
      <c r="H43" s="38" t="s">
        <v>397</v>
      </c>
      <c r="I43" s="38" t="s">
        <v>1128</v>
      </c>
      <c r="J43" s="634">
        <f t="shared" si="0"/>
        <v>0.39710789766407117</v>
      </c>
      <c r="K43" s="508">
        <v>35.700000000000003</v>
      </c>
      <c r="L43" s="508">
        <v>89.9</v>
      </c>
      <c r="M43" s="190">
        <f t="shared" si="1"/>
        <v>3209.4300000000003</v>
      </c>
      <c r="N43" s="98">
        <v>16.600000000000001</v>
      </c>
      <c r="O43" s="664"/>
      <c r="P43" s="664"/>
      <c r="Q43" s="673">
        <v>5200</v>
      </c>
      <c r="R43" s="673">
        <v>4900</v>
      </c>
      <c r="S43" s="673">
        <v>7300</v>
      </c>
      <c r="T43" s="673">
        <v>6820</v>
      </c>
      <c r="U43" s="673">
        <v>6820</v>
      </c>
      <c r="V43" s="38"/>
      <c r="W43" s="38"/>
      <c r="X43" s="38"/>
      <c r="Y43" s="38"/>
    </row>
    <row r="44" spans="1:25" ht="21.9" customHeight="1">
      <c r="A44" s="84" t="s">
        <v>398</v>
      </c>
      <c r="B44" s="5" t="s">
        <v>2224</v>
      </c>
      <c r="C44" s="5" t="s">
        <v>2811</v>
      </c>
      <c r="D44" s="5" t="s">
        <v>2225</v>
      </c>
      <c r="E44" s="5" t="s">
        <v>2226</v>
      </c>
      <c r="F44" s="5" t="s">
        <v>2227</v>
      </c>
      <c r="G44" s="5" t="s">
        <v>2228</v>
      </c>
      <c r="H44" s="5" t="s">
        <v>393</v>
      </c>
      <c r="I44" s="5" t="s">
        <v>1128</v>
      </c>
      <c r="J44" s="635">
        <f>K44/L44</f>
        <v>0.34944612286002019</v>
      </c>
      <c r="K44" s="223">
        <v>34.700000000000003</v>
      </c>
      <c r="L44" s="223">
        <v>99.3</v>
      </c>
      <c r="M44" s="890">
        <f>K44*L44</f>
        <v>3445.71</v>
      </c>
      <c r="N44" s="43">
        <v>17.8</v>
      </c>
      <c r="O44" s="217"/>
      <c r="P44" s="217"/>
      <c r="Q44" s="288">
        <v>6100</v>
      </c>
      <c r="R44" s="288">
        <v>5730</v>
      </c>
      <c r="S44" s="288">
        <v>7550</v>
      </c>
      <c r="T44" s="288">
        <v>7100</v>
      </c>
      <c r="U44" s="288">
        <v>7100</v>
      </c>
      <c r="V44" s="5"/>
      <c r="W44" s="5"/>
      <c r="X44" s="5"/>
      <c r="Y44" s="5"/>
    </row>
    <row r="45" spans="1:25" ht="21.9" customHeight="1">
      <c r="A45" s="84" t="s">
        <v>399</v>
      </c>
      <c r="B45" s="5" t="s">
        <v>2224</v>
      </c>
      <c r="C45" s="5" t="s">
        <v>400</v>
      </c>
      <c r="D45" s="5" t="s">
        <v>2225</v>
      </c>
      <c r="E45" s="5" t="s">
        <v>2226</v>
      </c>
      <c r="F45" s="5" t="s">
        <v>2227</v>
      </c>
      <c r="G45" s="5" t="s">
        <v>2228</v>
      </c>
      <c r="H45" s="5" t="s">
        <v>401</v>
      </c>
      <c r="I45" s="5" t="s">
        <v>1128</v>
      </c>
      <c r="J45" s="635">
        <f>K45/L45</f>
        <v>0.35200000000000004</v>
      </c>
      <c r="K45" s="223">
        <v>35.200000000000003</v>
      </c>
      <c r="L45" s="222">
        <v>100</v>
      </c>
      <c r="M45" s="890">
        <f>K45*L45</f>
        <v>3520.0000000000005</v>
      </c>
      <c r="N45" s="43">
        <v>18.2</v>
      </c>
      <c r="O45" s="217"/>
      <c r="P45" s="217"/>
      <c r="Q45" s="288">
        <v>5800</v>
      </c>
      <c r="R45" s="288">
        <v>5500</v>
      </c>
      <c r="S45" s="288">
        <v>7100</v>
      </c>
      <c r="T45" s="288">
        <v>6700</v>
      </c>
      <c r="U45" s="288">
        <v>6700</v>
      </c>
      <c r="V45" s="5"/>
      <c r="W45" s="5"/>
      <c r="X45" s="5"/>
      <c r="Y45" s="5"/>
    </row>
    <row r="46" spans="1:25" ht="21.9" customHeight="1">
      <c r="A46" s="84" t="s">
        <v>402</v>
      </c>
      <c r="B46" s="5" t="s">
        <v>2224</v>
      </c>
      <c r="C46" s="5" t="s">
        <v>403</v>
      </c>
      <c r="D46" s="5" t="s">
        <v>2225</v>
      </c>
      <c r="E46" s="5" t="s">
        <v>2226</v>
      </c>
      <c r="F46" s="5" t="s">
        <v>2227</v>
      </c>
      <c r="G46" s="5" t="s">
        <v>2228</v>
      </c>
      <c r="H46" s="5" t="s">
        <v>404</v>
      </c>
      <c r="I46" s="5" t="s">
        <v>1128</v>
      </c>
      <c r="J46" s="635">
        <f t="shared" si="0"/>
        <v>0.39453551912568308</v>
      </c>
      <c r="K46" s="223">
        <v>36.1</v>
      </c>
      <c r="L46" s="223">
        <v>91.5</v>
      </c>
      <c r="M46" s="890">
        <f t="shared" si="1"/>
        <v>3303.15</v>
      </c>
      <c r="N46" s="43">
        <v>17.2</v>
      </c>
      <c r="O46" s="217"/>
      <c r="P46" s="217"/>
      <c r="Q46" s="288">
        <v>5400</v>
      </c>
      <c r="R46" s="288">
        <v>5070</v>
      </c>
      <c r="S46" s="288">
        <v>6400</v>
      </c>
      <c r="T46" s="288">
        <v>6030</v>
      </c>
      <c r="U46" s="288">
        <v>6030</v>
      </c>
      <c r="V46" s="5"/>
      <c r="W46" s="5"/>
      <c r="X46" s="5"/>
      <c r="Y46" s="5"/>
    </row>
    <row r="47" spans="1:25" ht="21.9" customHeight="1">
      <c r="A47" s="84" t="s">
        <v>5177</v>
      </c>
      <c r="B47" s="38" t="s">
        <v>2224</v>
      </c>
      <c r="C47" s="38" t="s">
        <v>5178</v>
      </c>
      <c r="D47" s="38" t="s">
        <v>2225</v>
      </c>
      <c r="E47" s="38" t="s">
        <v>2226</v>
      </c>
      <c r="F47" s="38" t="s">
        <v>2227</v>
      </c>
      <c r="G47" s="38" t="s">
        <v>2228</v>
      </c>
      <c r="H47" s="38" t="s">
        <v>2808</v>
      </c>
      <c r="I47" s="38" t="s">
        <v>1128</v>
      </c>
      <c r="J47" s="634">
        <f t="shared" si="0"/>
        <v>0.35899999999999999</v>
      </c>
      <c r="K47" s="508">
        <v>35.9</v>
      </c>
      <c r="L47" s="517">
        <v>100</v>
      </c>
      <c r="M47" s="190">
        <f t="shared" si="1"/>
        <v>3590</v>
      </c>
      <c r="N47" s="98">
        <v>18.7</v>
      </c>
      <c r="O47" s="664"/>
      <c r="P47" s="664">
        <v>5310</v>
      </c>
      <c r="Q47" s="673">
        <v>5310</v>
      </c>
      <c r="R47" s="673">
        <v>5020</v>
      </c>
      <c r="S47" s="673">
        <v>7300</v>
      </c>
      <c r="T47" s="673">
        <v>6870</v>
      </c>
      <c r="U47" s="673">
        <v>6870</v>
      </c>
      <c r="V47" s="38"/>
      <c r="W47" s="38"/>
      <c r="X47" s="38"/>
      <c r="Y47" s="38"/>
    </row>
    <row r="48" spans="1:25" ht="21.9" customHeight="1">
      <c r="A48" s="84" t="s">
        <v>5179</v>
      </c>
      <c r="B48" s="5" t="s">
        <v>2224</v>
      </c>
      <c r="C48" s="5" t="s">
        <v>5180</v>
      </c>
      <c r="D48" s="5" t="s">
        <v>2225</v>
      </c>
      <c r="E48" s="5" t="s">
        <v>2226</v>
      </c>
      <c r="F48" s="5" t="s">
        <v>2227</v>
      </c>
      <c r="G48" s="5" t="s">
        <v>2228</v>
      </c>
      <c r="H48" s="5" t="s">
        <v>5181</v>
      </c>
      <c r="I48" s="5" t="s">
        <v>1128</v>
      </c>
      <c r="J48" s="635">
        <f>K48/L48</f>
        <v>0.37200000000000005</v>
      </c>
      <c r="K48" s="223">
        <v>37.200000000000003</v>
      </c>
      <c r="L48" s="223">
        <v>100</v>
      </c>
      <c r="M48" s="890">
        <f>K48*L48</f>
        <v>3720.0000000000005</v>
      </c>
      <c r="N48" s="43">
        <v>19.2</v>
      </c>
      <c r="O48" s="217"/>
      <c r="P48" s="217"/>
      <c r="Q48" s="288">
        <v>5700</v>
      </c>
      <c r="R48" s="288">
        <v>5350</v>
      </c>
      <c r="S48" s="288">
        <v>7000</v>
      </c>
      <c r="T48" s="288">
        <v>6610</v>
      </c>
      <c r="U48" s="288">
        <v>6610</v>
      </c>
      <c r="V48" s="5"/>
      <c r="W48" s="5"/>
      <c r="X48" s="5"/>
      <c r="Y48" s="5"/>
    </row>
    <row r="49" spans="1:25" ht="21.9" customHeight="1">
      <c r="A49" s="84" t="s">
        <v>5182</v>
      </c>
      <c r="B49" s="38" t="s">
        <v>2224</v>
      </c>
      <c r="C49" s="38" t="s">
        <v>5183</v>
      </c>
      <c r="D49" s="38" t="s">
        <v>2225</v>
      </c>
      <c r="E49" s="38" t="s">
        <v>2226</v>
      </c>
      <c r="F49" s="38" t="s">
        <v>2227</v>
      </c>
      <c r="G49" s="38" t="s">
        <v>2228</v>
      </c>
      <c r="H49" s="38" t="s">
        <v>4563</v>
      </c>
      <c r="I49" s="38" t="s">
        <v>1128</v>
      </c>
      <c r="J49" s="634">
        <f t="shared" si="0"/>
        <v>0.4127843986998917</v>
      </c>
      <c r="K49" s="508">
        <v>38.1</v>
      </c>
      <c r="L49" s="508">
        <v>92.3</v>
      </c>
      <c r="M49" s="190">
        <f t="shared" si="1"/>
        <v>3516.63</v>
      </c>
      <c r="N49" s="98">
        <v>18.149999999999999</v>
      </c>
      <c r="O49" s="664"/>
      <c r="P49" s="664"/>
      <c r="Q49" s="673">
        <v>5480</v>
      </c>
      <c r="R49" s="673">
        <v>5130</v>
      </c>
      <c r="S49" s="673">
        <v>6900</v>
      </c>
      <c r="T49" s="673">
        <v>6440</v>
      </c>
      <c r="U49" s="673">
        <v>6440</v>
      </c>
      <c r="V49" s="38"/>
      <c r="W49" s="38"/>
      <c r="X49" s="38"/>
      <c r="Y49" s="38"/>
    </row>
    <row r="50" spans="1:25" ht="21.9" customHeight="1">
      <c r="A50" s="84" t="s">
        <v>5184</v>
      </c>
      <c r="B50" s="5" t="s">
        <v>2224</v>
      </c>
      <c r="C50" s="5" t="s">
        <v>5185</v>
      </c>
      <c r="D50" s="5" t="s">
        <v>2225</v>
      </c>
      <c r="E50" s="5" t="s">
        <v>2226</v>
      </c>
      <c r="F50" s="5" t="s">
        <v>2227</v>
      </c>
      <c r="G50" s="5" t="s">
        <v>2228</v>
      </c>
      <c r="H50" s="5" t="s">
        <v>5186</v>
      </c>
      <c r="I50" s="5" t="s">
        <v>1128</v>
      </c>
      <c r="J50" s="635">
        <f t="shared" si="0"/>
        <v>0.3913913913913914</v>
      </c>
      <c r="K50" s="223">
        <v>39.1</v>
      </c>
      <c r="L50" s="223">
        <v>99.9</v>
      </c>
      <c r="M50" s="890">
        <f t="shared" si="1"/>
        <v>3906.09</v>
      </c>
      <c r="N50" s="43">
        <v>21</v>
      </c>
      <c r="O50" s="217"/>
      <c r="P50" s="217"/>
      <c r="Q50" s="288">
        <v>5600</v>
      </c>
      <c r="R50" s="288">
        <v>5250</v>
      </c>
      <c r="S50" s="288">
        <v>6700</v>
      </c>
      <c r="T50" s="288">
        <v>6300</v>
      </c>
      <c r="U50" s="288">
        <v>6300</v>
      </c>
      <c r="V50" s="5"/>
      <c r="W50" s="5"/>
      <c r="X50" s="5"/>
      <c r="Y50" s="5"/>
    </row>
    <row r="51" spans="1:25" ht="21.9" customHeight="1">
      <c r="A51" s="84" t="s">
        <v>5187</v>
      </c>
      <c r="B51" s="5" t="s">
        <v>2224</v>
      </c>
      <c r="C51" s="5" t="s">
        <v>5185</v>
      </c>
      <c r="D51" s="5" t="s">
        <v>2225</v>
      </c>
      <c r="E51" s="5" t="s">
        <v>2226</v>
      </c>
      <c r="F51" s="5" t="s">
        <v>2227</v>
      </c>
      <c r="G51" s="5" t="s">
        <v>2228</v>
      </c>
      <c r="H51" s="5" t="s">
        <v>5188</v>
      </c>
      <c r="I51" s="5" t="s">
        <v>1128</v>
      </c>
      <c r="J51" s="635">
        <f t="shared" si="0"/>
        <v>0.43351351351351353</v>
      </c>
      <c r="K51" s="223">
        <v>40.1</v>
      </c>
      <c r="L51" s="223">
        <v>92.5</v>
      </c>
      <c r="M51" s="890">
        <f t="shared" si="1"/>
        <v>3709.25</v>
      </c>
      <c r="N51" s="43">
        <v>19.03</v>
      </c>
      <c r="O51" s="217"/>
      <c r="P51" s="217"/>
      <c r="Q51" s="288">
        <v>4780</v>
      </c>
      <c r="R51" s="288">
        <v>4500</v>
      </c>
      <c r="S51" s="288">
        <v>6100</v>
      </c>
      <c r="T51" s="288">
        <v>5730</v>
      </c>
      <c r="U51" s="288">
        <v>5730</v>
      </c>
      <c r="V51" s="5"/>
      <c r="W51" s="5"/>
      <c r="X51" s="5"/>
      <c r="Y51" s="5"/>
    </row>
    <row r="52" spans="1:25" ht="21.9" customHeight="1">
      <c r="A52" s="84" t="s">
        <v>5189</v>
      </c>
      <c r="B52" s="38" t="s">
        <v>2224</v>
      </c>
      <c r="C52" s="38" t="s">
        <v>5190</v>
      </c>
      <c r="D52" s="38" t="s">
        <v>2225</v>
      </c>
      <c r="E52" s="38" t="s">
        <v>2226</v>
      </c>
      <c r="F52" s="38" t="s">
        <v>2227</v>
      </c>
      <c r="G52" s="38" t="s">
        <v>2228</v>
      </c>
      <c r="H52" s="38" t="s">
        <v>5191</v>
      </c>
      <c r="I52" s="38" t="s">
        <v>1128</v>
      </c>
      <c r="J52" s="634">
        <f>K52/L52</f>
        <v>0.46263736263736266</v>
      </c>
      <c r="K52" s="508">
        <v>42.1</v>
      </c>
      <c r="L52" s="508">
        <v>91</v>
      </c>
      <c r="M52" s="190">
        <f>K52*L52</f>
        <v>3831.1</v>
      </c>
      <c r="N52" s="98">
        <v>19.600000000000001</v>
      </c>
      <c r="O52" s="664"/>
      <c r="P52" s="664"/>
      <c r="Q52" s="673">
        <v>4800</v>
      </c>
      <c r="R52" s="673">
        <v>4500</v>
      </c>
      <c r="S52" s="673">
        <v>6000</v>
      </c>
      <c r="T52" s="673">
        <v>5600</v>
      </c>
      <c r="U52" s="673">
        <v>5600</v>
      </c>
      <c r="V52" s="38"/>
      <c r="W52" s="38"/>
      <c r="X52" s="38"/>
      <c r="Y52" s="38"/>
    </row>
    <row r="53" spans="1:25" ht="21.9" customHeight="1">
      <c r="A53" s="84" t="s">
        <v>5192</v>
      </c>
      <c r="B53" s="38" t="s">
        <v>2224</v>
      </c>
      <c r="C53" s="38" t="s">
        <v>5193</v>
      </c>
      <c r="D53" s="38" t="s">
        <v>2225</v>
      </c>
      <c r="E53" s="38" t="s">
        <v>2226</v>
      </c>
      <c r="F53" s="38" t="s">
        <v>2227</v>
      </c>
      <c r="G53" s="38" t="s">
        <v>2228</v>
      </c>
      <c r="H53" s="38" t="s">
        <v>5194</v>
      </c>
      <c r="I53" s="38" t="s">
        <v>1128</v>
      </c>
      <c r="J53" s="634">
        <f t="shared" si="0"/>
        <v>0.46393972012917112</v>
      </c>
      <c r="K53" s="508">
        <v>43.1</v>
      </c>
      <c r="L53" s="508">
        <v>92.9</v>
      </c>
      <c r="M53" s="190">
        <f t="shared" si="1"/>
        <v>4003.9900000000002</v>
      </c>
      <c r="N53" s="98">
        <v>20.5</v>
      </c>
      <c r="O53" s="664"/>
      <c r="P53" s="664"/>
      <c r="Q53" s="673">
        <v>5400</v>
      </c>
      <c r="R53" s="673">
        <v>5020</v>
      </c>
      <c r="S53" s="673">
        <v>7400</v>
      </c>
      <c r="T53" s="673">
        <v>6830</v>
      </c>
      <c r="U53" s="673">
        <v>6830</v>
      </c>
      <c r="V53" s="38"/>
      <c r="W53" s="38"/>
      <c r="X53" s="38"/>
      <c r="Y53" s="38"/>
    </row>
    <row r="54" spans="1:25" ht="21.9" customHeight="1">
      <c r="A54" s="84" t="s">
        <v>5195</v>
      </c>
      <c r="B54" s="498" t="s">
        <v>2224</v>
      </c>
      <c r="C54" s="498" t="s">
        <v>5196</v>
      </c>
      <c r="D54" s="498" t="s">
        <v>2225</v>
      </c>
      <c r="E54" s="498" t="s">
        <v>2226</v>
      </c>
      <c r="F54" s="498" t="s">
        <v>2227</v>
      </c>
      <c r="G54" s="498" t="s">
        <v>2228</v>
      </c>
      <c r="H54" s="498" t="s">
        <v>5191</v>
      </c>
      <c r="I54" s="498" t="s">
        <v>1128</v>
      </c>
      <c r="J54" s="873">
        <f t="shared" si="0"/>
        <v>0.43329989969909732</v>
      </c>
      <c r="K54" s="501">
        <v>43.2</v>
      </c>
      <c r="L54" s="501">
        <v>99.7</v>
      </c>
      <c r="M54" s="891">
        <f t="shared" si="1"/>
        <v>4307.04</v>
      </c>
      <c r="N54" s="582">
        <v>22.05</v>
      </c>
      <c r="O54" s="851"/>
      <c r="P54" s="851">
        <v>5000</v>
      </c>
      <c r="Q54" s="874">
        <v>5000</v>
      </c>
      <c r="R54" s="874">
        <v>4690</v>
      </c>
      <c r="S54" s="874">
        <v>6200</v>
      </c>
      <c r="T54" s="874">
        <v>5820</v>
      </c>
      <c r="U54" s="874">
        <v>5820</v>
      </c>
      <c r="V54" s="498"/>
      <c r="W54" s="498"/>
      <c r="X54" s="498"/>
      <c r="Y54" s="498"/>
    </row>
    <row r="55" spans="1:25" ht="21.9" customHeight="1">
      <c r="A55" s="84" t="s">
        <v>5197</v>
      </c>
      <c r="B55" s="498" t="s">
        <v>5198</v>
      </c>
      <c r="C55" s="498" t="s">
        <v>4104</v>
      </c>
      <c r="D55" s="498" t="s">
        <v>2900</v>
      </c>
      <c r="E55" s="498" t="s">
        <v>5199</v>
      </c>
      <c r="F55" s="498" t="s">
        <v>1966</v>
      </c>
      <c r="G55" s="498" t="s">
        <v>2228</v>
      </c>
      <c r="H55" s="498" t="s">
        <v>2237</v>
      </c>
      <c r="I55" s="498" t="s">
        <v>4580</v>
      </c>
      <c r="J55" s="873">
        <f t="shared" si="0"/>
        <v>0.32293577981651378</v>
      </c>
      <c r="K55" s="501">
        <v>35.200000000000003</v>
      </c>
      <c r="L55" s="502">
        <v>109</v>
      </c>
      <c r="M55" s="891">
        <f t="shared" si="1"/>
        <v>3836.8</v>
      </c>
      <c r="N55" s="582">
        <v>21</v>
      </c>
      <c r="O55" s="875">
        <v>6600</v>
      </c>
      <c r="P55" s="875">
        <v>6880</v>
      </c>
      <c r="Q55" s="875">
        <v>6880</v>
      </c>
      <c r="R55" s="875">
        <v>6450</v>
      </c>
      <c r="S55" s="875">
        <v>8600</v>
      </c>
      <c r="T55" s="875">
        <v>8060</v>
      </c>
      <c r="U55" s="875">
        <v>8060</v>
      </c>
      <c r="V55" s="876"/>
      <c r="W55" s="876"/>
      <c r="X55" s="876"/>
      <c r="Y55" s="876"/>
    </row>
    <row r="56" spans="1:25" ht="21.9" customHeight="1">
      <c r="A56" s="84" t="s">
        <v>5200</v>
      </c>
      <c r="B56" s="38" t="s">
        <v>5198</v>
      </c>
      <c r="C56" s="38" t="s">
        <v>2219</v>
      </c>
      <c r="D56" s="38" t="s">
        <v>2900</v>
      </c>
      <c r="E56" s="38" t="s">
        <v>5199</v>
      </c>
      <c r="F56" s="38" t="s">
        <v>1966</v>
      </c>
      <c r="G56" s="38" t="s">
        <v>2228</v>
      </c>
      <c r="H56" s="38" t="s">
        <v>5201</v>
      </c>
      <c r="I56" s="38" t="s">
        <v>4580</v>
      </c>
      <c r="J56" s="634">
        <f t="shared" si="0"/>
        <v>0.33818181818181819</v>
      </c>
      <c r="K56" s="508">
        <v>37.200000000000003</v>
      </c>
      <c r="L56" s="517">
        <v>110</v>
      </c>
      <c r="M56" s="190">
        <f t="shared" si="1"/>
        <v>4092.0000000000005</v>
      </c>
      <c r="N56" s="98">
        <v>22.1</v>
      </c>
      <c r="O56" s="675"/>
      <c r="P56" s="675"/>
      <c r="Q56" s="675">
        <v>6900</v>
      </c>
      <c r="R56" s="675">
        <v>6450</v>
      </c>
      <c r="S56" s="675">
        <v>7600</v>
      </c>
      <c r="T56" s="675">
        <v>7150</v>
      </c>
      <c r="U56" s="675">
        <v>7150</v>
      </c>
      <c r="V56" s="646"/>
      <c r="W56" s="646"/>
      <c r="X56" s="646"/>
      <c r="Y56" s="646"/>
    </row>
    <row r="57" spans="1:25" ht="21.9" customHeight="1">
      <c r="A57" s="84" t="s">
        <v>5127</v>
      </c>
      <c r="B57" s="38" t="s">
        <v>5198</v>
      </c>
      <c r="C57" s="38" t="s">
        <v>5128</v>
      </c>
      <c r="D57" s="38" t="s">
        <v>2900</v>
      </c>
      <c r="E57" s="38" t="s">
        <v>5129</v>
      </c>
      <c r="F57" s="38" t="s">
        <v>1966</v>
      </c>
      <c r="G57" s="38" t="s">
        <v>2219</v>
      </c>
      <c r="H57" s="38" t="s">
        <v>401</v>
      </c>
      <c r="I57" s="38" t="s">
        <v>4580</v>
      </c>
      <c r="J57" s="634">
        <f t="shared" si="0"/>
        <v>0.35925925925925922</v>
      </c>
      <c r="K57" s="508">
        <v>38.799999999999997</v>
      </c>
      <c r="L57" s="517">
        <v>108</v>
      </c>
      <c r="M57" s="190">
        <f t="shared" si="1"/>
        <v>4190.3999999999996</v>
      </c>
      <c r="N57" s="98">
        <v>22.5</v>
      </c>
      <c r="O57" s="664"/>
      <c r="P57" s="664"/>
      <c r="Q57" s="664">
        <v>6480</v>
      </c>
      <c r="R57" s="664">
        <v>6050</v>
      </c>
      <c r="S57" s="675">
        <v>7200</v>
      </c>
      <c r="T57" s="675">
        <v>6780</v>
      </c>
      <c r="U57" s="675">
        <v>6780</v>
      </c>
      <c r="V57" s="38"/>
      <c r="W57" s="38"/>
      <c r="X57" s="38"/>
      <c r="Y57" s="38"/>
    </row>
    <row r="58" spans="1:25" ht="21.9" customHeight="1">
      <c r="A58" s="84" t="s">
        <v>5130</v>
      </c>
      <c r="B58" s="498" t="s">
        <v>5198</v>
      </c>
      <c r="C58" s="498" t="s">
        <v>5131</v>
      </c>
      <c r="D58" s="498" t="s">
        <v>2900</v>
      </c>
      <c r="E58" s="498" t="s">
        <v>5199</v>
      </c>
      <c r="F58" s="498" t="s">
        <v>1966</v>
      </c>
      <c r="G58" s="498" t="s">
        <v>2228</v>
      </c>
      <c r="H58" s="498" t="s">
        <v>5132</v>
      </c>
      <c r="I58" s="498" t="s">
        <v>4580</v>
      </c>
      <c r="J58" s="873">
        <f>K58/L58</f>
        <v>0.36481481481481481</v>
      </c>
      <c r="K58" s="501">
        <v>39.4</v>
      </c>
      <c r="L58" s="502">
        <v>108</v>
      </c>
      <c r="M58" s="891">
        <f>K58*L58</f>
        <v>4255.2</v>
      </c>
      <c r="N58" s="582">
        <v>22.8</v>
      </c>
      <c r="O58" s="851"/>
      <c r="P58" s="851"/>
      <c r="Q58" s="851">
        <v>6280</v>
      </c>
      <c r="R58" s="851">
        <v>5870</v>
      </c>
      <c r="S58" s="875">
        <v>7160</v>
      </c>
      <c r="T58" s="875">
        <v>6730</v>
      </c>
      <c r="U58" s="875">
        <v>6730</v>
      </c>
      <c r="V58" s="498"/>
      <c r="W58" s="498"/>
      <c r="X58" s="498"/>
      <c r="Y58" s="498"/>
    </row>
    <row r="59" spans="1:25" ht="21.9" customHeight="1">
      <c r="A59" s="84" t="s">
        <v>5133</v>
      </c>
      <c r="B59" s="498" t="s">
        <v>5198</v>
      </c>
      <c r="C59" s="498" t="s">
        <v>5134</v>
      </c>
      <c r="D59" s="498" t="s">
        <v>5135</v>
      </c>
      <c r="E59" s="498" t="s">
        <v>5136</v>
      </c>
      <c r="F59" s="498" t="s">
        <v>1966</v>
      </c>
      <c r="G59" s="498" t="s">
        <v>5137</v>
      </c>
      <c r="H59" s="498" t="s">
        <v>5138</v>
      </c>
      <c r="I59" s="498" t="s">
        <v>4580</v>
      </c>
      <c r="J59" s="873">
        <f t="shared" si="0"/>
        <v>0.33692307692307688</v>
      </c>
      <c r="K59" s="501">
        <v>43.8</v>
      </c>
      <c r="L59" s="502">
        <v>130</v>
      </c>
      <c r="M59" s="891">
        <f t="shared" si="1"/>
        <v>5694</v>
      </c>
      <c r="N59" s="582">
        <v>30.2</v>
      </c>
      <c r="O59" s="875"/>
      <c r="P59" s="875"/>
      <c r="Q59" s="875">
        <v>7300</v>
      </c>
      <c r="R59" s="875">
        <v>6800</v>
      </c>
      <c r="S59" s="875">
        <v>9300</v>
      </c>
      <c r="T59" s="875">
        <v>8640</v>
      </c>
      <c r="U59" s="875">
        <v>8640</v>
      </c>
      <c r="V59" s="876"/>
      <c r="W59" s="876"/>
      <c r="X59" s="876"/>
      <c r="Y59" s="876"/>
    </row>
    <row r="60" spans="1:25" ht="21.9" customHeight="1">
      <c r="A60" s="84" t="s">
        <v>5139</v>
      </c>
      <c r="B60" s="38" t="s">
        <v>5198</v>
      </c>
      <c r="C60" s="38" t="s">
        <v>2588</v>
      </c>
      <c r="D60" s="38" t="s">
        <v>2900</v>
      </c>
      <c r="E60" s="38" t="s">
        <v>5199</v>
      </c>
      <c r="F60" s="38" t="s">
        <v>1966</v>
      </c>
      <c r="G60" s="38" t="s">
        <v>2228</v>
      </c>
      <c r="H60" s="38" t="s">
        <v>5140</v>
      </c>
      <c r="I60" s="38" t="s">
        <v>4580</v>
      </c>
      <c r="J60" s="634">
        <f t="shared" si="0"/>
        <v>0.39633027522935782</v>
      </c>
      <c r="K60" s="508">
        <v>43.2</v>
      </c>
      <c r="L60" s="517">
        <v>109</v>
      </c>
      <c r="M60" s="190">
        <f t="shared" si="1"/>
        <v>4708.8</v>
      </c>
      <c r="N60" s="98">
        <v>27</v>
      </c>
      <c r="O60" s="664">
        <v>5700</v>
      </c>
      <c r="P60" s="664">
        <v>5900</v>
      </c>
      <c r="Q60" s="673">
        <v>5900</v>
      </c>
      <c r="R60" s="673">
        <v>5510</v>
      </c>
      <c r="S60" s="673">
        <v>6800</v>
      </c>
      <c r="T60" s="673">
        <v>6380</v>
      </c>
      <c r="U60" s="673">
        <v>6380</v>
      </c>
      <c r="V60" s="38"/>
      <c r="W60" s="38"/>
      <c r="X60" s="38"/>
      <c r="Y60" s="38"/>
    </row>
    <row r="61" spans="1:25" ht="21.9" customHeight="1">
      <c r="A61" s="84" t="s">
        <v>5141</v>
      </c>
      <c r="B61" s="38" t="s">
        <v>5198</v>
      </c>
      <c r="C61" s="38" t="s">
        <v>2588</v>
      </c>
      <c r="D61" s="38" t="s">
        <v>5135</v>
      </c>
      <c r="E61" s="38" t="s">
        <v>5136</v>
      </c>
      <c r="F61" s="38" t="s">
        <v>1966</v>
      </c>
      <c r="G61" s="38" t="s">
        <v>5137</v>
      </c>
      <c r="H61" s="38" t="s">
        <v>2586</v>
      </c>
      <c r="I61" s="38" t="s">
        <v>4580</v>
      </c>
      <c r="J61" s="634">
        <f t="shared" si="0"/>
        <v>0.35</v>
      </c>
      <c r="K61" s="508">
        <v>45.5</v>
      </c>
      <c r="L61" s="517">
        <v>130</v>
      </c>
      <c r="M61" s="190">
        <f t="shared" si="1"/>
        <v>5915</v>
      </c>
      <c r="N61" s="98">
        <v>30.9</v>
      </c>
      <c r="O61" s="664"/>
      <c r="P61" s="664"/>
      <c r="Q61" s="673">
        <v>6300</v>
      </c>
      <c r="R61" s="673">
        <v>5910</v>
      </c>
      <c r="S61" s="673">
        <v>7850</v>
      </c>
      <c r="T61" s="673">
        <v>7360</v>
      </c>
      <c r="U61" s="673">
        <v>7360</v>
      </c>
      <c r="V61" s="38"/>
      <c r="W61" s="38"/>
      <c r="X61" s="38"/>
      <c r="Y61" s="38"/>
    </row>
    <row r="62" spans="1:25" ht="21.9" customHeight="1">
      <c r="A62" s="84" t="s">
        <v>5142</v>
      </c>
      <c r="B62" s="498" t="s">
        <v>5198</v>
      </c>
      <c r="C62" s="498" t="s">
        <v>5143</v>
      </c>
      <c r="D62" s="498" t="s">
        <v>2900</v>
      </c>
      <c r="E62" s="498" t="s">
        <v>5199</v>
      </c>
      <c r="F62" s="498" t="s">
        <v>1966</v>
      </c>
      <c r="G62" s="498" t="s">
        <v>2228</v>
      </c>
      <c r="H62" s="498" t="s">
        <v>5144</v>
      </c>
      <c r="I62" s="498" t="s">
        <v>4580</v>
      </c>
      <c r="J62" s="873">
        <f>K62/L62</f>
        <v>0.44272727272727275</v>
      </c>
      <c r="K62" s="501">
        <v>48.7</v>
      </c>
      <c r="L62" s="502">
        <v>110</v>
      </c>
      <c r="M62" s="891">
        <f>K62*L62</f>
        <v>5357</v>
      </c>
      <c r="N62" s="582">
        <v>30.7</v>
      </c>
      <c r="O62" s="851">
        <v>4900</v>
      </c>
      <c r="P62" s="851"/>
      <c r="Q62" s="874">
        <v>5060</v>
      </c>
      <c r="R62" s="874">
        <v>4740</v>
      </c>
      <c r="S62" s="874">
        <v>6350</v>
      </c>
      <c r="T62" s="874">
        <v>5950</v>
      </c>
      <c r="U62" s="874">
        <v>5950</v>
      </c>
      <c r="V62" s="498"/>
      <c r="W62" s="498"/>
      <c r="X62" s="498"/>
      <c r="Y62" s="498"/>
    </row>
    <row r="63" spans="1:25" ht="21.9" customHeight="1">
      <c r="A63" s="84" t="s">
        <v>5145</v>
      </c>
      <c r="B63" s="498" t="s">
        <v>5198</v>
      </c>
      <c r="C63" s="498" t="s">
        <v>5143</v>
      </c>
      <c r="D63" s="498" t="s">
        <v>5135</v>
      </c>
      <c r="E63" s="498" t="s">
        <v>5136</v>
      </c>
      <c r="F63" s="498" t="s">
        <v>1966</v>
      </c>
      <c r="G63" s="498" t="s">
        <v>5137</v>
      </c>
      <c r="H63" s="498" t="s">
        <v>5146</v>
      </c>
      <c r="I63" s="498" t="s">
        <v>4580</v>
      </c>
      <c r="J63" s="873">
        <f t="shared" si="0"/>
        <v>0.34452554744525549</v>
      </c>
      <c r="K63" s="501">
        <v>47.2</v>
      </c>
      <c r="L63" s="502">
        <v>137</v>
      </c>
      <c r="M63" s="891">
        <f t="shared" si="1"/>
        <v>6466.4000000000005</v>
      </c>
      <c r="N63" s="582">
        <v>35</v>
      </c>
      <c r="O63" s="875">
        <v>5400</v>
      </c>
      <c r="P63" s="875">
        <v>5600</v>
      </c>
      <c r="Q63" s="875">
        <v>5600</v>
      </c>
      <c r="R63" s="875">
        <v>5290</v>
      </c>
      <c r="S63" s="875">
        <v>7000</v>
      </c>
      <c r="T63" s="875">
        <v>6610</v>
      </c>
      <c r="U63" s="875">
        <v>6610</v>
      </c>
      <c r="V63" s="876"/>
      <c r="W63" s="876"/>
      <c r="X63" s="876"/>
      <c r="Y63" s="876"/>
    </row>
    <row r="64" spans="1:25" ht="21.9" customHeight="1">
      <c r="A64" s="84" t="s">
        <v>5147</v>
      </c>
      <c r="B64" s="38" t="s">
        <v>5148</v>
      </c>
      <c r="C64" s="38" t="s">
        <v>4562</v>
      </c>
      <c r="D64" s="38" t="s">
        <v>5149</v>
      </c>
      <c r="E64" s="38" t="s">
        <v>5150</v>
      </c>
      <c r="F64" s="38" t="s">
        <v>5151</v>
      </c>
      <c r="G64" s="38" t="s">
        <v>5152</v>
      </c>
      <c r="H64" s="38" t="s">
        <v>5153</v>
      </c>
      <c r="I64" s="38" t="s">
        <v>1128</v>
      </c>
      <c r="J64" s="634">
        <f>K64/L64</f>
        <v>0.29527027027027031</v>
      </c>
      <c r="K64" s="508">
        <v>43.7</v>
      </c>
      <c r="L64" s="517">
        <v>148</v>
      </c>
      <c r="M64" s="190">
        <f>K64*L64</f>
        <v>6467.6</v>
      </c>
      <c r="N64" s="98">
        <v>32.1</v>
      </c>
      <c r="O64" s="664"/>
      <c r="P64" s="664"/>
      <c r="Q64" s="673">
        <v>7800</v>
      </c>
      <c r="R64" s="673">
        <v>7300</v>
      </c>
      <c r="S64" s="673">
        <v>9870</v>
      </c>
      <c r="T64" s="673">
        <v>9220</v>
      </c>
      <c r="U64" s="673">
        <v>9220</v>
      </c>
      <c r="V64" s="38"/>
      <c r="W64" s="38"/>
      <c r="X64" s="38"/>
      <c r="Y64" s="38"/>
    </row>
    <row r="65" spans="1:89" ht="21.9" customHeight="1">
      <c r="A65" s="84" t="s">
        <v>5154</v>
      </c>
      <c r="B65" s="38" t="s">
        <v>5148</v>
      </c>
      <c r="C65" s="38" t="s">
        <v>5155</v>
      </c>
      <c r="D65" s="38" t="s">
        <v>5149</v>
      </c>
      <c r="E65" s="38" t="s">
        <v>5150</v>
      </c>
      <c r="F65" s="38" t="s">
        <v>5151</v>
      </c>
      <c r="G65" s="38" t="s">
        <v>5152</v>
      </c>
      <c r="H65" s="38" t="s">
        <v>5156</v>
      </c>
      <c r="I65" s="38" t="s">
        <v>1128</v>
      </c>
      <c r="J65" s="634">
        <f t="shared" si="0"/>
        <v>0.30337837837837839</v>
      </c>
      <c r="K65" s="508">
        <v>44.9</v>
      </c>
      <c r="L65" s="517">
        <v>148</v>
      </c>
      <c r="M65" s="190">
        <f t="shared" si="1"/>
        <v>6645.2</v>
      </c>
      <c r="N65" s="98">
        <v>33.4</v>
      </c>
      <c r="O65" s="664"/>
      <c r="P65" s="664"/>
      <c r="Q65" s="673">
        <v>7600</v>
      </c>
      <c r="R65" s="673">
        <v>7100</v>
      </c>
      <c r="S65" s="673">
        <v>9580</v>
      </c>
      <c r="T65" s="673">
        <v>8950</v>
      </c>
      <c r="U65" s="673">
        <v>8950</v>
      </c>
      <c r="V65" s="38"/>
      <c r="W65" s="38"/>
      <c r="X65" s="38"/>
      <c r="Y65" s="38"/>
    </row>
    <row r="66" spans="1:89" ht="21.9" customHeight="1">
      <c r="A66" s="84" t="s">
        <v>5157</v>
      </c>
      <c r="B66" s="38" t="s">
        <v>5148</v>
      </c>
      <c r="C66" s="38" t="s">
        <v>5158</v>
      </c>
      <c r="D66" s="38" t="s">
        <v>5149</v>
      </c>
      <c r="E66" s="38" t="s">
        <v>5150</v>
      </c>
      <c r="F66" s="38" t="s">
        <v>5151</v>
      </c>
      <c r="G66" s="38" t="s">
        <v>5152</v>
      </c>
      <c r="H66" s="38" t="s">
        <v>5159</v>
      </c>
      <c r="I66" s="38" t="s">
        <v>1128</v>
      </c>
      <c r="J66" s="634">
        <f t="shared" si="0"/>
        <v>0.31689189189189187</v>
      </c>
      <c r="K66" s="508">
        <v>46.9</v>
      </c>
      <c r="L66" s="517">
        <v>148</v>
      </c>
      <c r="M66" s="190">
        <f t="shared" si="1"/>
        <v>6941.2</v>
      </c>
      <c r="N66" s="98">
        <v>34.85</v>
      </c>
      <c r="O66" s="675"/>
      <c r="P66" s="675"/>
      <c r="Q66" s="675">
        <v>6660</v>
      </c>
      <c r="R66" s="675">
        <v>6260</v>
      </c>
      <c r="S66" s="675">
        <v>8800</v>
      </c>
      <c r="T66" s="675">
        <v>8240</v>
      </c>
      <c r="U66" s="675">
        <v>8240</v>
      </c>
      <c r="V66" s="646"/>
      <c r="W66" s="646"/>
      <c r="X66" s="646"/>
      <c r="Y66" s="646"/>
    </row>
    <row r="67" spans="1:89" ht="21.9" customHeight="1">
      <c r="A67" s="84" t="s">
        <v>5160</v>
      </c>
      <c r="B67" s="498" t="s">
        <v>5148</v>
      </c>
      <c r="C67" s="498" t="s">
        <v>5161</v>
      </c>
      <c r="D67" s="498" t="s">
        <v>5149</v>
      </c>
      <c r="E67" s="498" t="s">
        <v>5150</v>
      </c>
      <c r="F67" s="498" t="s">
        <v>5151</v>
      </c>
      <c r="G67" s="498" t="s">
        <v>5152</v>
      </c>
      <c r="H67" s="498" t="s">
        <v>5162</v>
      </c>
      <c r="I67" s="498" t="s">
        <v>1128</v>
      </c>
      <c r="J67" s="873">
        <f t="shared" si="0"/>
        <v>0.37919463087248323</v>
      </c>
      <c r="K67" s="501">
        <v>56.5</v>
      </c>
      <c r="L67" s="502">
        <v>149</v>
      </c>
      <c r="M67" s="891">
        <f t="shared" si="1"/>
        <v>8418.5</v>
      </c>
      <c r="N67" s="582"/>
      <c r="O67" s="875"/>
      <c r="P67" s="875"/>
      <c r="Q67" s="875">
        <v>5500</v>
      </c>
      <c r="R67" s="875">
        <v>5170</v>
      </c>
      <c r="S67" s="875">
        <v>7600</v>
      </c>
      <c r="T67" s="875">
        <v>7100</v>
      </c>
      <c r="U67" s="875">
        <v>7100</v>
      </c>
      <c r="V67" s="876"/>
      <c r="W67" s="876"/>
      <c r="X67" s="876"/>
      <c r="Y67" s="876"/>
    </row>
    <row r="68" spans="1:89" s="195" customFormat="1" ht="21.9" customHeight="1">
      <c r="A68" s="6"/>
      <c r="B68" s="6"/>
      <c r="C68" s="6"/>
      <c r="D68" s="6"/>
      <c r="E68" s="6"/>
      <c r="F68" s="6"/>
      <c r="G68" s="6"/>
      <c r="H68" s="6"/>
      <c r="I68" s="6"/>
      <c r="J68" s="571"/>
      <c r="K68" s="261"/>
      <c r="L68" s="245"/>
      <c r="M68" s="892"/>
      <c r="N68" s="194"/>
      <c r="O68" s="289"/>
      <c r="P68" s="289"/>
      <c r="Q68" s="289"/>
      <c r="R68" s="289"/>
      <c r="S68" s="289"/>
      <c r="T68" s="289"/>
      <c r="U68" s="289"/>
      <c r="V68" s="91"/>
      <c r="W68" s="91"/>
      <c r="X68" s="91"/>
      <c r="Y68" s="91"/>
      <c r="Z68" s="194"/>
      <c r="AA68" s="194"/>
      <c r="AB68" s="194"/>
      <c r="AC68" s="194"/>
      <c r="AD68" s="194"/>
      <c r="AE68" s="194"/>
      <c r="AF68" s="194"/>
      <c r="AG68" s="194"/>
      <c r="AH68" s="194"/>
      <c r="AI68" s="194"/>
      <c r="AJ68" s="194"/>
      <c r="AK68" s="194"/>
      <c r="AL68" s="194"/>
      <c r="AM68" s="194"/>
      <c r="AN68" s="194"/>
      <c r="AO68" s="194"/>
      <c r="AP68" s="194"/>
      <c r="AQ68" s="194"/>
      <c r="AR68" s="194"/>
      <c r="AS68" s="194"/>
      <c r="AT68" s="194"/>
      <c r="AU68" s="194"/>
      <c r="AV68" s="194"/>
      <c r="AW68" s="194"/>
      <c r="AX68" s="194"/>
      <c r="AY68" s="194"/>
      <c r="AZ68" s="194"/>
      <c r="BA68" s="194"/>
      <c r="BB68" s="194"/>
      <c r="BC68" s="194"/>
      <c r="BD68" s="194"/>
      <c r="BE68" s="194"/>
      <c r="BF68" s="194"/>
      <c r="BG68" s="194"/>
      <c r="BH68" s="194"/>
      <c r="BI68" s="194"/>
      <c r="BJ68" s="194"/>
      <c r="BK68" s="194"/>
      <c r="BL68" s="194"/>
      <c r="BM68" s="194"/>
      <c r="BN68" s="194"/>
      <c r="BO68" s="194"/>
      <c r="BP68" s="194"/>
      <c r="BQ68" s="194"/>
      <c r="BR68" s="194"/>
      <c r="BS68" s="194"/>
      <c r="BT68" s="194"/>
      <c r="BU68" s="194"/>
      <c r="BV68" s="194"/>
      <c r="BW68" s="194"/>
      <c r="BX68" s="194"/>
      <c r="BY68" s="194"/>
      <c r="BZ68" s="194"/>
      <c r="CA68" s="194"/>
      <c r="CB68" s="194"/>
      <c r="CC68" s="194"/>
      <c r="CD68" s="194"/>
      <c r="CE68" s="194"/>
      <c r="CF68" s="194"/>
      <c r="CG68" s="194"/>
      <c r="CH68" s="194"/>
      <c r="CI68" s="194"/>
      <c r="CJ68" s="194"/>
      <c r="CK68" s="194"/>
    </row>
    <row r="69" spans="1:89" s="195" customFormat="1" ht="21.9" customHeight="1">
      <c r="A69" s="6"/>
      <c r="B69" s="6"/>
      <c r="C69" s="6"/>
      <c r="D69" s="6"/>
      <c r="E69" s="6"/>
      <c r="F69" s="6"/>
      <c r="G69" s="6"/>
      <c r="H69" s="6"/>
      <c r="I69" s="6"/>
      <c r="J69" s="571"/>
      <c r="K69" s="261"/>
      <c r="L69" s="245"/>
      <c r="M69" s="892"/>
      <c r="N69" s="194"/>
      <c r="O69" s="289"/>
      <c r="P69" s="289"/>
      <c r="Q69" s="289"/>
      <c r="R69" s="289"/>
      <c r="S69" s="289"/>
      <c r="T69" s="289"/>
      <c r="U69" s="289"/>
      <c r="V69" s="91"/>
      <c r="W69" s="91"/>
      <c r="X69" s="91"/>
      <c r="Y69" s="91"/>
      <c r="Z69" s="194"/>
      <c r="AA69" s="194"/>
      <c r="AB69" s="194"/>
      <c r="AC69" s="194"/>
      <c r="AD69" s="194"/>
      <c r="AE69" s="194"/>
      <c r="AF69" s="194"/>
      <c r="AG69" s="194"/>
      <c r="AH69" s="194"/>
      <c r="AI69" s="194"/>
      <c r="AJ69" s="194"/>
      <c r="AK69" s="194"/>
      <c r="AL69" s="194"/>
      <c r="AM69" s="194"/>
      <c r="AN69" s="194"/>
      <c r="AO69" s="194"/>
      <c r="AP69" s="194"/>
      <c r="AQ69" s="194"/>
      <c r="AR69" s="194"/>
      <c r="AS69" s="194"/>
      <c r="AT69" s="194"/>
      <c r="AU69" s="194"/>
      <c r="AV69" s="194"/>
      <c r="AW69" s="194"/>
      <c r="AX69" s="194"/>
      <c r="AY69" s="194"/>
      <c r="AZ69" s="194"/>
      <c r="BA69" s="194"/>
      <c r="BB69" s="194"/>
      <c r="BC69" s="194"/>
      <c r="BD69" s="194"/>
      <c r="BE69" s="194"/>
      <c r="BF69" s="194"/>
      <c r="BG69" s="194"/>
      <c r="BH69" s="194"/>
      <c r="BI69" s="194"/>
      <c r="BJ69" s="194"/>
      <c r="BK69" s="194"/>
      <c r="BL69" s="194"/>
      <c r="BM69" s="194"/>
      <c r="BN69" s="194"/>
      <c r="BO69" s="194"/>
      <c r="BP69" s="194"/>
      <c r="BQ69" s="194"/>
      <c r="BR69" s="194"/>
      <c r="BS69" s="194"/>
      <c r="BT69" s="194"/>
      <c r="BU69" s="194"/>
      <c r="BV69" s="194"/>
      <c r="BW69" s="194"/>
      <c r="BX69" s="194"/>
      <c r="BY69" s="194"/>
      <c r="BZ69" s="194"/>
      <c r="CA69" s="194"/>
      <c r="CB69" s="194"/>
      <c r="CC69" s="194"/>
      <c r="CD69" s="194"/>
      <c r="CE69" s="194"/>
      <c r="CF69" s="194"/>
      <c r="CG69" s="194"/>
      <c r="CH69" s="194"/>
      <c r="CI69" s="194"/>
      <c r="CJ69" s="194"/>
      <c r="CK69" s="194"/>
    </row>
    <row r="70" spans="1:89" s="195" customFormat="1" ht="21.9" customHeight="1">
      <c r="A70" s="6"/>
      <c r="B70" s="6"/>
      <c r="C70" s="6"/>
      <c r="D70" s="6"/>
      <c r="E70" s="6"/>
      <c r="F70" s="6"/>
      <c r="G70" s="6"/>
      <c r="H70" s="6"/>
      <c r="I70" s="6"/>
      <c r="J70" s="571"/>
      <c r="K70" s="261"/>
      <c r="L70" s="245"/>
      <c r="M70" s="892"/>
      <c r="N70" s="194"/>
      <c r="O70" s="289"/>
      <c r="P70" s="289"/>
      <c r="Q70" s="289"/>
      <c r="R70" s="289"/>
      <c r="S70" s="289"/>
      <c r="T70" s="289"/>
      <c r="U70" s="289"/>
      <c r="V70" s="91"/>
      <c r="W70" s="91"/>
      <c r="X70" s="91"/>
      <c r="Y70" s="91"/>
      <c r="Z70" s="194"/>
      <c r="AA70" s="194"/>
      <c r="AB70" s="194"/>
      <c r="AC70" s="194"/>
      <c r="AD70" s="194"/>
      <c r="AE70" s="194"/>
      <c r="AF70" s="194"/>
      <c r="AG70" s="194"/>
      <c r="AH70" s="194"/>
      <c r="AI70" s="194"/>
      <c r="AJ70" s="194"/>
      <c r="AK70" s="194"/>
      <c r="AL70" s="194"/>
      <c r="AM70" s="194"/>
      <c r="AN70" s="194"/>
      <c r="AO70" s="194"/>
      <c r="AP70" s="194"/>
      <c r="AQ70" s="194"/>
      <c r="AR70" s="194"/>
      <c r="AS70" s="194"/>
      <c r="AT70" s="194"/>
      <c r="AU70" s="194"/>
      <c r="AV70" s="194"/>
      <c r="AW70" s="194"/>
      <c r="AX70" s="194"/>
      <c r="AY70" s="194"/>
      <c r="AZ70" s="194"/>
      <c r="BA70" s="194"/>
      <c r="BB70" s="194"/>
      <c r="BC70" s="194"/>
      <c r="BD70" s="194"/>
      <c r="BE70" s="194"/>
      <c r="BF70" s="194"/>
      <c r="BG70" s="194"/>
      <c r="BH70" s="194"/>
      <c r="BI70" s="194"/>
      <c r="BJ70" s="194"/>
      <c r="BK70" s="194"/>
      <c r="BL70" s="194"/>
      <c r="BM70" s="194"/>
      <c r="BN70" s="194"/>
      <c r="BO70" s="194"/>
      <c r="BP70" s="194"/>
      <c r="BQ70" s="194"/>
      <c r="BR70" s="194"/>
      <c r="BS70" s="194"/>
      <c r="BT70" s="194"/>
      <c r="BU70" s="194"/>
      <c r="BV70" s="194"/>
      <c r="BW70" s="194"/>
      <c r="BX70" s="194"/>
      <c r="BY70" s="194"/>
      <c r="BZ70" s="194"/>
      <c r="CA70" s="194"/>
      <c r="CB70" s="194"/>
      <c r="CC70" s="194"/>
      <c r="CD70" s="194"/>
      <c r="CE70" s="194"/>
      <c r="CF70" s="194"/>
      <c r="CG70" s="194"/>
      <c r="CH70" s="194"/>
      <c r="CI70" s="194"/>
      <c r="CJ70" s="194"/>
      <c r="CK70" s="194"/>
    </row>
    <row r="71" spans="1:89" s="195" customFormat="1" ht="21.9" customHeight="1">
      <c r="A71" s="6"/>
      <c r="B71" s="6"/>
      <c r="C71" s="6"/>
      <c r="D71" s="6"/>
      <c r="E71" s="6"/>
      <c r="F71" s="6"/>
      <c r="G71" s="6"/>
      <c r="H71" s="6"/>
      <c r="I71" s="6"/>
      <c r="J71" s="571"/>
      <c r="K71" s="261"/>
      <c r="L71" s="245"/>
      <c r="M71" s="892"/>
      <c r="N71" s="194"/>
      <c r="O71" s="289"/>
      <c r="P71" s="289"/>
      <c r="Q71" s="289"/>
      <c r="R71" s="289"/>
      <c r="S71" s="289"/>
      <c r="T71" s="289"/>
      <c r="U71" s="289"/>
      <c r="V71" s="91"/>
      <c r="W71" s="91"/>
      <c r="X71" s="91"/>
      <c r="Y71" s="91"/>
      <c r="Z71" s="194"/>
      <c r="AA71" s="194"/>
      <c r="AB71" s="194"/>
      <c r="AC71" s="194"/>
      <c r="AD71" s="194"/>
      <c r="AE71" s="194"/>
      <c r="AF71" s="194"/>
      <c r="AG71" s="194"/>
      <c r="AH71" s="194"/>
      <c r="AI71" s="194"/>
      <c r="AJ71" s="194"/>
      <c r="AK71" s="194"/>
      <c r="AL71" s="194"/>
      <c r="AM71" s="194"/>
      <c r="AN71" s="194"/>
      <c r="AO71" s="194"/>
      <c r="AP71" s="194"/>
      <c r="AQ71" s="194"/>
      <c r="AR71" s="194"/>
      <c r="AS71" s="194"/>
      <c r="AT71" s="194"/>
      <c r="AU71" s="194"/>
      <c r="AV71" s="194"/>
      <c r="AW71" s="194"/>
      <c r="AX71" s="194"/>
      <c r="AY71" s="194"/>
      <c r="AZ71" s="194"/>
      <c r="BA71" s="194"/>
      <c r="BB71" s="194"/>
      <c r="BC71" s="194"/>
      <c r="BD71" s="194"/>
      <c r="BE71" s="194"/>
      <c r="BF71" s="194"/>
      <c r="BG71" s="194"/>
      <c r="BH71" s="194"/>
      <c r="BI71" s="194"/>
      <c r="BJ71" s="194"/>
      <c r="BK71" s="194"/>
      <c r="BL71" s="194"/>
      <c r="BM71" s="194"/>
      <c r="BN71" s="194"/>
      <c r="BO71" s="194"/>
      <c r="BP71" s="194"/>
      <c r="BQ71" s="194"/>
      <c r="BR71" s="194"/>
      <c r="BS71" s="194"/>
      <c r="BT71" s="194"/>
      <c r="BU71" s="194"/>
      <c r="BV71" s="194"/>
      <c r="BW71" s="194"/>
      <c r="BX71" s="194"/>
      <c r="BY71" s="194"/>
      <c r="BZ71" s="194"/>
      <c r="CA71" s="194"/>
      <c r="CB71" s="194"/>
      <c r="CC71" s="194"/>
      <c r="CD71" s="194"/>
      <c r="CE71" s="194"/>
      <c r="CF71" s="194"/>
      <c r="CG71" s="194"/>
      <c r="CH71" s="194"/>
      <c r="CI71" s="194"/>
      <c r="CJ71" s="194"/>
      <c r="CK71" s="194"/>
    </row>
    <row r="72" spans="1:89" s="195" customFormat="1" ht="21.9" customHeight="1">
      <c r="A72" s="6"/>
      <c r="B72" s="6"/>
      <c r="C72" s="6"/>
      <c r="D72" s="6"/>
      <c r="E72" s="6"/>
      <c r="F72" s="6"/>
      <c r="G72" s="6"/>
      <c r="H72" s="6"/>
      <c r="I72" s="6"/>
      <c r="J72" s="571"/>
      <c r="K72" s="261"/>
      <c r="L72" s="245"/>
      <c r="M72" s="892"/>
      <c r="N72" s="194"/>
      <c r="O72" s="289"/>
      <c r="P72" s="289"/>
      <c r="Q72" s="289"/>
      <c r="R72" s="289"/>
      <c r="S72" s="289"/>
      <c r="T72" s="289"/>
      <c r="U72" s="289"/>
      <c r="V72" s="91"/>
      <c r="W72" s="91"/>
      <c r="X72" s="91"/>
      <c r="Y72" s="91"/>
      <c r="Z72" s="194"/>
      <c r="AA72" s="194"/>
      <c r="AB72" s="194"/>
      <c r="AC72" s="194"/>
      <c r="AD72" s="194"/>
      <c r="AE72" s="194"/>
      <c r="AF72" s="194"/>
      <c r="AG72" s="194"/>
      <c r="AH72" s="194"/>
      <c r="AI72" s="194"/>
      <c r="AJ72" s="194"/>
      <c r="AK72" s="194"/>
      <c r="AL72" s="194"/>
      <c r="AM72" s="194"/>
      <c r="AN72" s="194"/>
      <c r="AO72" s="194"/>
      <c r="AP72" s="194"/>
      <c r="AQ72" s="194"/>
      <c r="AR72" s="194"/>
      <c r="AS72" s="194"/>
      <c r="AT72" s="194"/>
      <c r="AU72" s="194"/>
      <c r="AV72" s="194"/>
      <c r="AW72" s="194"/>
      <c r="AX72" s="194"/>
      <c r="AY72" s="194"/>
      <c r="AZ72" s="194"/>
      <c r="BA72" s="194"/>
      <c r="BB72" s="194"/>
      <c r="BC72" s="194"/>
      <c r="BD72" s="194"/>
      <c r="BE72" s="194"/>
      <c r="BF72" s="194"/>
      <c r="BG72" s="194"/>
      <c r="BH72" s="194"/>
      <c r="BI72" s="194"/>
      <c r="BJ72" s="194"/>
      <c r="BK72" s="194"/>
      <c r="BL72" s="194"/>
      <c r="BM72" s="194"/>
      <c r="BN72" s="194"/>
      <c r="BO72" s="194"/>
      <c r="BP72" s="194"/>
      <c r="BQ72" s="194"/>
      <c r="BR72" s="194"/>
      <c r="BS72" s="194"/>
      <c r="BT72" s="194"/>
      <c r="BU72" s="194"/>
      <c r="BV72" s="194"/>
      <c r="BW72" s="194"/>
      <c r="BX72" s="194"/>
      <c r="BY72" s="194"/>
      <c r="BZ72" s="194"/>
      <c r="CA72" s="194"/>
      <c r="CB72" s="194"/>
      <c r="CC72" s="194"/>
      <c r="CD72" s="194"/>
      <c r="CE72" s="194"/>
      <c r="CF72" s="194"/>
      <c r="CG72" s="194"/>
      <c r="CH72" s="194"/>
      <c r="CI72" s="194"/>
      <c r="CJ72" s="194"/>
      <c r="CK72" s="194"/>
    </row>
    <row r="73" spans="1:89" s="195" customFormat="1" ht="21.9" customHeight="1">
      <c r="A73" s="6"/>
      <c r="B73" s="6"/>
      <c r="C73" s="6"/>
      <c r="D73" s="6"/>
      <c r="E73" s="6"/>
      <c r="F73" s="6"/>
      <c r="G73" s="6"/>
      <c r="H73" s="6"/>
      <c r="I73" s="6"/>
      <c r="J73" s="571"/>
      <c r="K73" s="261"/>
      <c r="L73" s="245"/>
      <c r="M73" s="892"/>
      <c r="N73" s="194"/>
      <c r="O73" s="289"/>
      <c r="P73" s="289"/>
      <c r="Q73" s="289"/>
      <c r="R73" s="289"/>
      <c r="S73" s="289"/>
      <c r="T73" s="289"/>
      <c r="U73" s="289"/>
      <c r="V73" s="91"/>
      <c r="W73" s="91"/>
      <c r="X73" s="91"/>
      <c r="Y73" s="91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194"/>
      <c r="AS73" s="194"/>
      <c r="AT73" s="194"/>
      <c r="AU73" s="194"/>
      <c r="AV73" s="194"/>
      <c r="AW73" s="194"/>
      <c r="AX73" s="194"/>
      <c r="AY73" s="194"/>
      <c r="AZ73" s="194"/>
      <c r="BA73" s="194"/>
      <c r="BB73" s="194"/>
      <c r="BC73" s="194"/>
      <c r="BD73" s="194"/>
      <c r="BE73" s="194"/>
      <c r="BF73" s="194"/>
      <c r="BG73" s="194"/>
      <c r="BH73" s="194"/>
      <c r="BI73" s="194"/>
      <c r="BJ73" s="194"/>
      <c r="BK73" s="194"/>
      <c r="BL73" s="194"/>
      <c r="BM73" s="194"/>
      <c r="BN73" s="194"/>
      <c r="BO73" s="194"/>
      <c r="BP73" s="194"/>
      <c r="BQ73" s="194"/>
      <c r="BR73" s="194"/>
      <c r="BS73" s="194"/>
      <c r="BT73" s="194"/>
      <c r="BU73" s="194"/>
      <c r="BV73" s="194"/>
      <c r="BW73" s="194"/>
      <c r="BX73" s="194"/>
      <c r="BY73" s="194"/>
      <c r="BZ73" s="194"/>
      <c r="CA73" s="194"/>
      <c r="CB73" s="194"/>
      <c r="CC73" s="194"/>
      <c r="CD73" s="194"/>
      <c r="CE73" s="194"/>
      <c r="CF73" s="194"/>
      <c r="CG73" s="194"/>
      <c r="CH73" s="194"/>
      <c r="CI73" s="194"/>
      <c r="CJ73" s="194"/>
      <c r="CK73" s="194"/>
    </row>
    <row r="74" spans="1:89" s="195" customFormat="1" ht="21.9" customHeight="1">
      <c r="A74" s="6"/>
      <c r="B74" s="6"/>
      <c r="C74" s="6"/>
      <c r="D74" s="6"/>
      <c r="E74" s="6"/>
      <c r="F74" s="6"/>
      <c r="G74" s="6"/>
      <c r="H74" s="6"/>
      <c r="I74" s="6"/>
      <c r="J74" s="571"/>
      <c r="K74" s="261"/>
      <c r="L74" s="245"/>
      <c r="M74" s="892"/>
      <c r="N74" s="194"/>
      <c r="O74" s="289"/>
      <c r="P74" s="289"/>
      <c r="Q74" s="289"/>
      <c r="R74" s="289"/>
      <c r="S74" s="289"/>
      <c r="T74" s="289"/>
      <c r="U74" s="289"/>
      <c r="V74" s="91"/>
      <c r="W74" s="91"/>
      <c r="X74" s="91"/>
      <c r="Y74" s="91"/>
      <c r="Z74" s="194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  <c r="AY74" s="194"/>
      <c r="AZ74" s="194"/>
      <c r="BA74" s="194"/>
      <c r="BB74" s="194"/>
      <c r="BC74" s="194"/>
      <c r="BD74" s="194"/>
      <c r="BE74" s="194"/>
      <c r="BF74" s="194"/>
      <c r="BG74" s="194"/>
      <c r="BH74" s="194"/>
      <c r="BI74" s="194"/>
      <c r="BJ74" s="194"/>
      <c r="BK74" s="194"/>
      <c r="BL74" s="194"/>
      <c r="BM74" s="194"/>
      <c r="BN74" s="194"/>
      <c r="BO74" s="194"/>
      <c r="BP74" s="194"/>
      <c r="BQ74" s="194"/>
      <c r="BR74" s="194"/>
      <c r="BS74" s="194"/>
      <c r="BT74" s="194"/>
      <c r="BU74" s="194"/>
      <c r="BV74" s="194"/>
      <c r="BW74" s="194"/>
      <c r="BX74" s="194"/>
      <c r="BY74" s="194"/>
      <c r="BZ74" s="194"/>
      <c r="CA74" s="194"/>
      <c r="CB74" s="194"/>
      <c r="CC74" s="194"/>
      <c r="CD74" s="194"/>
      <c r="CE74" s="194"/>
      <c r="CF74" s="194"/>
      <c r="CG74" s="194"/>
      <c r="CH74" s="194"/>
      <c r="CI74" s="194"/>
      <c r="CJ74" s="194"/>
      <c r="CK74" s="194"/>
    </row>
    <row r="75" spans="1:89" s="195" customFormat="1" ht="21.9" customHeight="1">
      <c r="A75" s="6"/>
      <c r="B75" s="6"/>
      <c r="C75" s="6"/>
      <c r="D75" s="6"/>
      <c r="E75" s="6"/>
      <c r="F75" s="6"/>
      <c r="G75" s="6"/>
      <c r="H75" s="6"/>
      <c r="I75" s="6"/>
      <c r="J75" s="571"/>
      <c r="K75" s="261"/>
      <c r="L75" s="245"/>
      <c r="M75" s="892"/>
      <c r="N75" s="194"/>
      <c r="O75" s="289"/>
      <c r="P75" s="289"/>
      <c r="Q75" s="289"/>
      <c r="R75" s="289"/>
      <c r="S75" s="289"/>
      <c r="T75" s="289"/>
      <c r="U75" s="289"/>
      <c r="V75" s="91"/>
      <c r="W75" s="91"/>
      <c r="X75" s="91"/>
      <c r="Y75" s="91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4"/>
      <c r="AM75" s="194"/>
      <c r="AN75" s="194"/>
      <c r="AO75" s="194"/>
      <c r="AP75" s="194"/>
      <c r="AQ75" s="194"/>
      <c r="AR75" s="194"/>
      <c r="AS75" s="194"/>
      <c r="AT75" s="194"/>
      <c r="AU75" s="194"/>
      <c r="AV75" s="194"/>
      <c r="AW75" s="194"/>
      <c r="AX75" s="194"/>
      <c r="AY75" s="194"/>
      <c r="AZ75" s="194"/>
      <c r="BA75" s="194"/>
      <c r="BB75" s="194"/>
      <c r="BC75" s="194"/>
      <c r="BD75" s="194"/>
      <c r="BE75" s="194"/>
      <c r="BF75" s="194"/>
      <c r="BG75" s="194"/>
      <c r="BH75" s="194"/>
      <c r="BI75" s="194"/>
      <c r="BJ75" s="194"/>
      <c r="BK75" s="194"/>
      <c r="BL75" s="194"/>
      <c r="BM75" s="194"/>
      <c r="BN75" s="194"/>
      <c r="BO75" s="194"/>
      <c r="BP75" s="194"/>
      <c r="BQ75" s="194"/>
      <c r="BR75" s="194"/>
      <c r="BS75" s="194"/>
      <c r="BT75" s="194"/>
      <c r="BU75" s="194"/>
      <c r="BV75" s="194"/>
      <c r="BW75" s="194"/>
      <c r="BX75" s="194"/>
      <c r="BY75" s="194"/>
      <c r="BZ75" s="194"/>
      <c r="CA75" s="194"/>
      <c r="CB75" s="194"/>
      <c r="CC75" s="194"/>
      <c r="CD75" s="194"/>
      <c r="CE75" s="194"/>
      <c r="CF75" s="194"/>
      <c r="CG75" s="194"/>
      <c r="CH75" s="194"/>
      <c r="CI75" s="194"/>
      <c r="CJ75" s="194"/>
      <c r="CK75" s="194"/>
    </row>
    <row r="76" spans="1:89" s="195" customFormat="1" ht="21.9" customHeight="1">
      <c r="A76" s="6"/>
      <c r="B76" s="6"/>
      <c r="C76" s="6"/>
      <c r="D76" s="6"/>
      <c r="E76" s="6"/>
      <c r="F76" s="6"/>
      <c r="G76" s="6"/>
      <c r="H76" s="6"/>
      <c r="I76" s="6"/>
      <c r="J76" s="571"/>
      <c r="K76" s="261"/>
      <c r="L76" s="245"/>
      <c r="M76" s="892"/>
      <c r="N76" s="194"/>
      <c r="O76" s="289"/>
      <c r="P76" s="289"/>
      <c r="Q76" s="289"/>
      <c r="R76" s="289"/>
      <c r="S76" s="289"/>
      <c r="T76" s="289"/>
      <c r="U76" s="289"/>
      <c r="V76" s="91"/>
      <c r="W76" s="91"/>
      <c r="X76" s="91"/>
      <c r="Y76" s="91"/>
      <c r="Z76" s="194"/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  <c r="AY76" s="194"/>
      <c r="AZ76" s="194"/>
      <c r="BA76" s="194"/>
      <c r="BB76" s="194"/>
      <c r="BC76" s="194"/>
      <c r="BD76" s="194"/>
      <c r="BE76" s="194"/>
      <c r="BF76" s="194"/>
      <c r="BG76" s="194"/>
      <c r="BH76" s="194"/>
      <c r="BI76" s="194"/>
      <c r="BJ76" s="194"/>
      <c r="BK76" s="194"/>
      <c r="BL76" s="194"/>
      <c r="BM76" s="194"/>
      <c r="BN76" s="194"/>
      <c r="BO76" s="194"/>
      <c r="BP76" s="194"/>
      <c r="BQ76" s="194"/>
      <c r="BR76" s="194"/>
      <c r="BS76" s="194"/>
      <c r="BT76" s="194"/>
      <c r="BU76" s="194"/>
      <c r="BV76" s="194"/>
      <c r="BW76" s="194"/>
      <c r="BX76" s="194"/>
      <c r="BY76" s="194"/>
      <c r="BZ76" s="194"/>
      <c r="CA76" s="194"/>
      <c r="CB76" s="194"/>
      <c r="CC76" s="194"/>
      <c r="CD76" s="194"/>
      <c r="CE76" s="194"/>
      <c r="CF76" s="194"/>
      <c r="CG76" s="194"/>
      <c r="CH76" s="194"/>
      <c r="CI76" s="194"/>
      <c r="CJ76" s="194"/>
      <c r="CK76" s="194"/>
    </row>
    <row r="77" spans="1:89" s="195" customFormat="1" ht="21.9" customHeight="1">
      <c r="A77" s="6"/>
      <c r="B77" s="6"/>
      <c r="C77" s="6"/>
      <c r="D77" s="6"/>
      <c r="E77" s="6"/>
      <c r="F77" s="6"/>
      <c r="G77" s="6"/>
      <c r="H77" s="6"/>
      <c r="I77" s="6"/>
      <c r="J77" s="571"/>
      <c r="K77" s="261"/>
      <c r="L77" s="245"/>
      <c r="M77" s="892"/>
      <c r="N77" s="194"/>
      <c r="O77" s="289"/>
      <c r="P77" s="289"/>
      <c r="Q77" s="289"/>
      <c r="R77" s="289"/>
      <c r="S77" s="289"/>
      <c r="T77" s="289"/>
      <c r="U77" s="289"/>
      <c r="V77" s="91"/>
      <c r="W77" s="91"/>
      <c r="X77" s="91"/>
      <c r="Y77" s="91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4"/>
      <c r="AM77" s="194"/>
      <c r="AN77" s="194"/>
      <c r="AO77" s="194"/>
      <c r="AP77" s="194"/>
      <c r="AQ77" s="194"/>
      <c r="AR77" s="194"/>
      <c r="AS77" s="194"/>
      <c r="AT77" s="194"/>
      <c r="AU77" s="194"/>
      <c r="AV77" s="194"/>
      <c r="AW77" s="194"/>
      <c r="AX77" s="194"/>
      <c r="AY77" s="194"/>
      <c r="AZ77" s="194"/>
      <c r="BA77" s="194"/>
      <c r="BB77" s="194"/>
      <c r="BC77" s="194"/>
      <c r="BD77" s="194"/>
      <c r="BE77" s="194"/>
      <c r="BF77" s="194"/>
      <c r="BG77" s="194"/>
      <c r="BH77" s="194"/>
      <c r="BI77" s="194"/>
      <c r="BJ77" s="194"/>
      <c r="BK77" s="194"/>
      <c r="BL77" s="194"/>
      <c r="BM77" s="194"/>
      <c r="BN77" s="194"/>
      <c r="BO77" s="194"/>
      <c r="BP77" s="194"/>
      <c r="BQ77" s="194"/>
      <c r="BR77" s="194"/>
      <c r="BS77" s="194"/>
      <c r="BT77" s="194"/>
      <c r="BU77" s="194"/>
      <c r="BV77" s="194"/>
      <c r="BW77" s="194"/>
      <c r="BX77" s="194"/>
      <c r="BY77" s="194"/>
      <c r="BZ77" s="194"/>
      <c r="CA77" s="194"/>
      <c r="CB77" s="194"/>
      <c r="CC77" s="194"/>
      <c r="CD77" s="194"/>
      <c r="CE77" s="194"/>
      <c r="CF77" s="194"/>
      <c r="CG77" s="194"/>
      <c r="CH77" s="194"/>
      <c r="CI77" s="194"/>
      <c r="CJ77" s="194"/>
      <c r="CK77" s="194"/>
    </row>
    <row r="78" spans="1:89" s="195" customFormat="1" ht="21.9" customHeight="1">
      <c r="A78" s="6"/>
      <c r="B78" s="6"/>
      <c r="C78" s="6"/>
      <c r="D78" s="6"/>
      <c r="E78" s="6"/>
      <c r="F78" s="6"/>
      <c r="G78" s="6"/>
      <c r="H78" s="6"/>
      <c r="I78" s="6"/>
      <c r="J78" s="571"/>
      <c r="K78" s="261"/>
      <c r="L78" s="245"/>
      <c r="M78" s="892"/>
      <c r="N78" s="194"/>
      <c r="O78" s="289"/>
      <c r="P78" s="289"/>
      <c r="Q78" s="289"/>
      <c r="R78" s="289"/>
      <c r="S78" s="289"/>
      <c r="T78" s="289"/>
      <c r="U78" s="289"/>
      <c r="V78" s="91"/>
      <c r="W78" s="91"/>
      <c r="X78" s="91"/>
      <c r="Y78" s="91"/>
      <c r="Z78" s="194"/>
      <c r="AA78" s="194"/>
      <c r="AB78" s="194"/>
      <c r="AC78" s="194"/>
      <c r="AD78" s="194"/>
      <c r="AE78" s="194"/>
      <c r="AF78" s="194"/>
      <c r="AG78" s="194"/>
      <c r="AH78" s="194"/>
      <c r="AI78" s="194"/>
      <c r="AJ78" s="194"/>
      <c r="AK78" s="194"/>
      <c r="AL78" s="194"/>
      <c r="AM78" s="194"/>
      <c r="AN78" s="194"/>
      <c r="AO78" s="194"/>
      <c r="AP78" s="194"/>
      <c r="AQ78" s="194"/>
      <c r="AR78" s="194"/>
      <c r="AS78" s="194"/>
      <c r="AT78" s="194"/>
      <c r="AU78" s="194"/>
      <c r="AV78" s="194"/>
      <c r="AW78" s="194"/>
      <c r="AX78" s="194"/>
      <c r="AY78" s="194"/>
      <c r="AZ78" s="194"/>
      <c r="BA78" s="194"/>
      <c r="BB78" s="194"/>
      <c r="BC78" s="194"/>
      <c r="BD78" s="194"/>
      <c r="BE78" s="194"/>
      <c r="BF78" s="194"/>
      <c r="BG78" s="194"/>
      <c r="BH78" s="194"/>
      <c r="BI78" s="194"/>
      <c r="BJ78" s="194"/>
      <c r="BK78" s="194"/>
      <c r="BL78" s="194"/>
      <c r="BM78" s="194"/>
      <c r="BN78" s="194"/>
      <c r="BO78" s="194"/>
      <c r="BP78" s="194"/>
      <c r="BQ78" s="194"/>
      <c r="BR78" s="194"/>
      <c r="BS78" s="194"/>
      <c r="BT78" s="194"/>
      <c r="BU78" s="194"/>
      <c r="BV78" s="194"/>
      <c r="BW78" s="194"/>
      <c r="BX78" s="194"/>
      <c r="BY78" s="194"/>
      <c r="BZ78" s="194"/>
      <c r="CA78" s="194"/>
      <c r="CB78" s="194"/>
      <c r="CC78" s="194"/>
      <c r="CD78" s="194"/>
      <c r="CE78" s="194"/>
      <c r="CF78" s="194"/>
      <c r="CG78" s="194"/>
      <c r="CH78" s="194"/>
      <c r="CI78" s="194"/>
      <c r="CJ78" s="194"/>
      <c r="CK78" s="194"/>
    </row>
    <row r="79" spans="1:89" s="195" customFormat="1" ht="21.9" customHeight="1">
      <c r="A79" s="6"/>
      <c r="B79" s="6"/>
      <c r="C79" s="6"/>
      <c r="D79" s="6"/>
      <c r="E79" s="6"/>
      <c r="F79" s="6"/>
      <c r="G79" s="6"/>
      <c r="H79" s="6"/>
      <c r="I79" s="6"/>
      <c r="J79" s="571"/>
      <c r="K79" s="261"/>
      <c r="L79" s="245"/>
      <c r="M79" s="892"/>
      <c r="N79" s="194"/>
      <c r="O79" s="289"/>
      <c r="P79" s="289"/>
      <c r="Q79" s="289"/>
      <c r="R79" s="289"/>
      <c r="S79" s="289"/>
      <c r="T79" s="289"/>
      <c r="U79" s="289"/>
      <c r="V79" s="91"/>
      <c r="W79" s="91"/>
      <c r="X79" s="91"/>
      <c r="Y79" s="91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4"/>
      <c r="AM79" s="194"/>
      <c r="AN79" s="194"/>
      <c r="AO79" s="194"/>
      <c r="AP79" s="194"/>
      <c r="AQ79" s="194"/>
      <c r="AR79" s="194"/>
      <c r="AS79" s="194"/>
      <c r="AT79" s="194"/>
      <c r="AU79" s="194"/>
      <c r="AV79" s="194"/>
      <c r="AW79" s="194"/>
      <c r="AX79" s="194"/>
      <c r="AY79" s="194"/>
      <c r="AZ79" s="194"/>
      <c r="BA79" s="194"/>
      <c r="BB79" s="194"/>
      <c r="BC79" s="194"/>
      <c r="BD79" s="194"/>
      <c r="BE79" s="194"/>
      <c r="BF79" s="194"/>
      <c r="BG79" s="194"/>
      <c r="BH79" s="194"/>
      <c r="BI79" s="194"/>
      <c r="BJ79" s="194"/>
      <c r="BK79" s="194"/>
      <c r="BL79" s="194"/>
      <c r="BM79" s="194"/>
      <c r="BN79" s="194"/>
      <c r="BO79" s="194"/>
      <c r="BP79" s="194"/>
      <c r="BQ79" s="194"/>
      <c r="BR79" s="194"/>
      <c r="BS79" s="194"/>
      <c r="BT79" s="194"/>
      <c r="BU79" s="194"/>
      <c r="BV79" s="194"/>
      <c r="BW79" s="194"/>
      <c r="BX79" s="194"/>
      <c r="BY79" s="194"/>
      <c r="BZ79" s="194"/>
      <c r="CA79" s="194"/>
      <c r="CB79" s="194"/>
      <c r="CC79" s="194"/>
      <c r="CD79" s="194"/>
      <c r="CE79" s="194"/>
      <c r="CF79" s="194"/>
      <c r="CG79" s="194"/>
      <c r="CH79" s="194"/>
      <c r="CI79" s="194"/>
      <c r="CJ79" s="194"/>
      <c r="CK79" s="194"/>
    </row>
    <row r="80" spans="1:89" s="195" customFormat="1" ht="21.9" customHeight="1">
      <c r="A80" s="6"/>
      <c r="B80" s="6"/>
      <c r="C80" s="6"/>
      <c r="D80" s="6"/>
      <c r="E80" s="6"/>
      <c r="F80" s="6"/>
      <c r="G80" s="6"/>
      <c r="H80" s="6"/>
      <c r="I80" s="6"/>
      <c r="J80" s="571"/>
      <c r="K80" s="261"/>
      <c r="L80" s="245"/>
      <c r="M80" s="892"/>
      <c r="N80" s="194"/>
      <c r="O80" s="289"/>
      <c r="P80" s="289"/>
      <c r="Q80" s="289"/>
      <c r="R80" s="289"/>
      <c r="S80" s="289"/>
      <c r="T80" s="289"/>
      <c r="U80" s="289"/>
      <c r="V80" s="91"/>
      <c r="W80" s="91"/>
      <c r="X80" s="91"/>
      <c r="Y80" s="91"/>
      <c r="Z80" s="194"/>
      <c r="AA80" s="194"/>
      <c r="AB80" s="194"/>
      <c r="AC80" s="194"/>
      <c r="AD80" s="194"/>
      <c r="AE80" s="194"/>
      <c r="AF80" s="194"/>
      <c r="AG80" s="194"/>
      <c r="AH80" s="194"/>
      <c r="AI80" s="194"/>
      <c r="AJ80" s="194"/>
      <c r="AK80" s="194"/>
      <c r="AL80" s="194"/>
      <c r="AM80" s="194"/>
      <c r="AN80" s="194"/>
      <c r="AO80" s="194"/>
      <c r="AP80" s="194"/>
      <c r="AQ80" s="194"/>
      <c r="AR80" s="194"/>
      <c r="AS80" s="194"/>
      <c r="AT80" s="194"/>
      <c r="AU80" s="194"/>
      <c r="AV80" s="194"/>
      <c r="AW80" s="194"/>
      <c r="AX80" s="194"/>
      <c r="AY80" s="194"/>
      <c r="AZ80" s="194"/>
      <c r="BA80" s="194"/>
      <c r="BB80" s="194"/>
      <c r="BC80" s="194"/>
      <c r="BD80" s="194"/>
      <c r="BE80" s="194"/>
      <c r="BF80" s="194"/>
      <c r="BG80" s="194"/>
      <c r="BH80" s="194"/>
      <c r="BI80" s="194"/>
      <c r="BJ80" s="194"/>
      <c r="BK80" s="194"/>
      <c r="BL80" s="194"/>
      <c r="BM80" s="194"/>
      <c r="BN80" s="194"/>
      <c r="BO80" s="194"/>
      <c r="BP80" s="194"/>
      <c r="BQ80" s="194"/>
      <c r="BR80" s="194"/>
      <c r="BS80" s="194"/>
      <c r="BT80" s="194"/>
      <c r="BU80" s="194"/>
      <c r="BV80" s="194"/>
      <c r="BW80" s="194"/>
      <c r="BX80" s="194"/>
      <c r="BY80" s="194"/>
      <c r="BZ80" s="194"/>
      <c r="CA80" s="194"/>
      <c r="CB80" s="194"/>
      <c r="CC80" s="194"/>
      <c r="CD80" s="194"/>
      <c r="CE80" s="194"/>
      <c r="CF80" s="194"/>
      <c r="CG80" s="194"/>
      <c r="CH80" s="194"/>
      <c r="CI80" s="194"/>
      <c r="CJ80" s="194"/>
      <c r="CK80" s="194"/>
    </row>
    <row r="81" spans="1:89" s="195" customFormat="1" ht="21.9" customHeight="1">
      <c r="A81" s="6"/>
      <c r="B81" s="6"/>
      <c r="C81" s="6"/>
      <c r="D81" s="6"/>
      <c r="E81" s="6"/>
      <c r="F81" s="6"/>
      <c r="G81" s="6"/>
      <c r="H81" s="6"/>
      <c r="I81" s="6"/>
      <c r="J81" s="571"/>
      <c r="K81" s="261"/>
      <c r="L81" s="245"/>
      <c r="M81" s="892"/>
      <c r="N81" s="194"/>
      <c r="O81" s="289"/>
      <c r="P81" s="289"/>
      <c r="Q81" s="289"/>
      <c r="R81" s="289"/>
      <c r="S81" s="289"/>
      <c r="T81" s="289"/>
      <c r="U81" s="289"/>
      <c r="V81" s="91"/>
      <c r="W81" s="91"/>
      <c r="X81" s="91"/>
      <c r="Y81" s="91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4"/>
      <c r="AM81" s="194"/>
      <c r="AN81" s="194"/>
      <c r="AO81" s="194"/>
      <c r="AP81" s="194"/>
      <c r="AQ81" s="194"/>
      <c r="AR81" s="194"/>
      <c r="AS81" s="194"/>
      <c r="AT81" s="194"/>
      <c r="AU81" s="194"/>
      <c r="AV81" s="194"/>
      <c r="AW81" s="194"/>
      <c r="AX81" s="194"/>
      <c r="AY81" s="194"/>
      <c r="AZ81" s="194"/>
      <c r="BA81" s="194"/>
      <c r="BB81" s="194"/>
      <c r="BC81" s="194"/>
      <c r="BD81" s="194"/>
      <c r="BE81" s="194"/>
      <c r="BF81" s="194"/>
      <c r="BG81" s="194"/>
      <c r="BH81" s="194"/>
      <c r="BI81" s="194"/>
      <c r="BJ81" s="194"/>
      <c r="BK81" s="194"/>
      <c r="BL81" s="194"/>
      <c r="BM81" s="194"/>
      <c r="BN81" s="194"/>
      <c r="BO81" s="194"/>
      <c r="BP81" s="194"/>
      <c r="BQ81" s="194"/>
      <c r="BR81" s="194"/>
      <c r="BS81" s="194"/>
      <c r="BT81" s="194"/>
      <c r="BU81" s="194"/>
      <c r="BV81" s="194"/>
      <c r="BW81" s="194"/>
      <c r="BX81" s="194"/>
      <c r="BY81" s="194"/>
      <c r="BZ81" s="194"/>
      <c r="CA81" s="194"/>
      <c r="CB81" s="194"/>
      <c r="CC81" s="194"/>
      <c r="CD81" s="194"/>
      <c r="CE81" s="194"/>
      <c r="CF81" s="194"/>
      <c r="CG81" s="194"/>
      <c r="CH81" s="194"/>
      <c r="CI81" s="194"/>
      <c r="CJ81" s="194"/>
      <c r="CK81" s="194"/>
    </row>
    <row r="82" spans="1:89" s="195" customFormat="1" ht="21.9" customHeight="1">
      <c r="A82" s="6"/>
      <c r="B82" s="6"/>
      <c r="C82" s="6"/>
      <c r="D82" s="6"/>
      <c r="E82" s="6"/>
      <c r="F82" s="6"/>
      <c r="G82" s="6"/>
      <c r="H82" s="6"/>
      <c r="I82" s="6"/>
      <c r="J82" s="571"/>
      <c r="K82" s="261"/>
      <c r="L82" s="245"/>
      <c r="M82" s="892"/>
      <c r="N82" s="194"/>
      <c r="O82" s="289"/>
      <c r="P82" s="289"/>
      <c r="Q82" s="289"/>
      <c r="R82" s="289"/>
      <c r="S82" s="289"/>
      <c r="T82" s="289"/>
      <c r="U82" s="289"/>
      <c r="V82" s="91"/>
      <c r="W82" s="91"/>
      <c r="X82" s="91"/>
      <c r="Y82" s="91"/>
      <c r="Z82" s="194"/>
      <c r="AA82" s="194"/>
      <c r="AB82" s="194"/>
      <c r="AC82" s="194"/>
      <c r="AD82" s="194"/>
      <c r="AE82" s="194"/>
      <c r="AF82" s="194"/>
      <c r="AG82" s="194"/>
      <c r="AH82" s="194"/>
      <c r="AI82" s="194"/>
      <c r="AJ82" s="194"/>
      <c r="AK82" s="194"/>
      <c r="AL82" s="194"/>
      <c r="AM82" s="194"/>
      <c r="AN82" s="194"/>
      <c r="AO82" s="194"/>
      <c r="AP82" s="194"/>
      <c r="AQ82" s="194"/>
      <c r="AR82" s="194"/>
      <c r="AS82" s="194"/>
      <c r="AT82" s="194"/>
      <c r="AU82" s="194"/>
      <c r="AV82" s="194"/>
      <c r="AW82" s="194"/>
      <c r="AX82" s="194"/>
      <c r="AY82" s="194"/>
      <c r="AZ82" s="194"/>
      <c r="BA82" s="194"/>
      <c r="BB82" s="194"/>
      <c r="BC82" s="194"/>
      <c r="BD82" s="194"/>
      <c r="BE82" s="194"/>
      <c r="BF82" s="194"/>
      <c r="BG82" s="194"/>
      <c r="BH82" s="194"/>
      <c r="BI82" s="194"/>
      <c r="BJ82" s="194"/>
      <c r="BK82" s="194"/>
      <c r="BL82" s="194"/>
      <c r="BM82" s="194"/>
      <c r="BN82" s="194"/>
      <c r="BO82" s="194"/>
      <c r="BP82" s="194"/>
      <c r="BQ82" s="194"/>
      <c r="BR82" s="194"/>
      <c r="BS82" s="194"/>
      <c r="BT82" s="194"/>
      <c r="BU82" s="194"/>
      <c r="BV82" s="194"/>
      <c r="BW82" s="194"/>
      <c r="BX82" s="194"/>
      <c r="BY82" s="194"/>
      <c r="BZ82" s="194"/>
      <c r="CA82" s="194"/>
      <c r="CB82" s="194"/>
      <c r="CC82" s="194"/>
      <c r="CD82" s="194"/>
      <c r="CE82" s="194"/>
      <c r="CF82" s="194"/>
      <c r="CG82" s="194"/>
      <c r="CH82" s="194"/>
      <c r="CI82" s="194"/>
      <c r="CJ82" s="194"/>
      <c r="CK82" s="194"/>
    </row>
    <row r="83" spans="1:89" s="195" customFormat="1" ht="21.9" customHeight="1">
      <c r="A83" s="6"/>
      <c r="B83" s="6"/>
      <c r="C83" s="6"/>
      <c r="D83" s="6"/>
      <c r="E83" s="6"/>
      <c r="F83" s="6"/>
      <c r="G83" s="6"/>
      <c r="H83" s="6"/>
      <c r="I83" s="6"/>
      <c r="J83" s="571"/>
      <c r="K83" s="261"/>
      <c r="L83" s="245"/>
      <c r="M83" s="892"/>
      <c r="N83" s="194"/>
      <c r="O83" s="289"/>
      <c r="P83" s="289"/>
      <c r="Q83" s="289"/>
      <c r="R83" s="289"/>
      <c r="S83" s="289"/>
      <c r="T83" s="289"/>
      <c r="U83" s="289"/>
      <c r="V83" s="91"/>
      <c r="W83" s="91"/>
      <c r="X83" s="91"/>
      <c r="Y83" s="91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4"/>
      <c r="AM83" s="194"/>
      <c r="AN83" s="194"/>
      <c r="AO83" s="194"/>
      <c r="AP83" s="194"/>
      <c r="AQ83" s="194"/>
      <c r="AR83" s="194"/>
      <c r="AS83" s="194"/>
      <c r="AT83" s="194"/>
      <c r="AU83" s="194"/>
      <c r="AV83" s="194"/>
      <c r="AW83" s="194"/>
      <c r="AX83" s="194"/>
      <c r="AY83" s="194"/>
      <c r="AZ83" s="194"/>
      <c r="BA83" s="194"/>
      <c r="BB83" s="194"/>
      <c r="BC83" s="194"/>
      <c r="BD83" s="194"/>
      <c r="BE83" s="194"/>
      <c r="BF83" s="194"/>
      <c r="BG83" s="194"/>
      <c r="BH83" s="194"/>
      <c r="BI83" s="194"/>
      <c r="BJ83" s="194"/>
      <c r="BK83" s="194"/>
      <c r="BL83" s="194"/>
      <c r="BM83" s="194"/>
      <c r="BN83" s="194"/>
      <c r="BO83" s="194"/>
      <c r="BP83" s="194"/>
      <c r="BQ83" s="194"/>
      <c r="BR83" s="194"/>
      <c r="BS83" s="194"/>
      <c r="BT83" s="194"/>
      <c r="BU83" s="194"/>
      <c r="BV83" s="194"/>
      <c r="BW83" s="194"/>
      <c r="BX83" s="194"/>
      <c r="BY83" s="194"/>
      <c r="BZ83" s="194"/>
      <c r="CA83" s="194"/>
      <c r="CB83" s="194"/>
      <c r="CC83" s="194"/>
      <c r="CD83" s="194"/>
      <c r="CE83" s="194"/>
      <c r="CF83" s="194"/>
      <c r="CG83" s="194"/>
      <c r="CH83" s="194"/>
      <c r="CI83" s="194"/>
      <c r="CJ83" s="194"/>
      <c r="CK83" s="194"/>
    </row>
    <row r="84" spans="1:89" s="195" customFormat="1" ht="21.9" customHeight="1">
      <c r="A84" s="6"/>
      <c r="B84" s="6"/>
      <c r="C84" s="6"/>
      <c r="D84" s="6"/>
      <c r="E84" s="6"/>
      <c r="F84" s="6"/>
      <c r="G84" s="6"/>
      <c r="H84" s="6"/>
      <c r="I84" s="6"/>
      <c r="J84" s="571"/>
      <c r="K84" s="261"/>
      <c r="L84" s="245"/>
      <c r="M84" s="892"/>
      <c r="N84" s="194"/>
      <c r="O84" s="289"/>
      <c r="P84" s="289"/>
      <c r="Q84" s="289"/>
      <c r="R84" s="289"/>
      <c r="S84" s="289"/>
      <c r="T84" s="289"/>
      <c r="U84" s="289"/>
      <c r="V84" s="91"/>
      <c r="W84" s="91"/>
      <c r="X84" s="91"/>
      <c r="Y84" s="91"/>
      <c r="Z84" s="194"/>
      <c r="AA84" s="194"/>
      <c r="AB84" s="194"/>
      <c r="AC84" s="194"/>
      <c r="AD84" s="194"/>
      <c r="AE84" s="194"/>
      <c r="AF84" s="194"/>
      <c r="AG84" s="194"/>
      <c r="AH84" s="194"/>
      <c r="AI84" s="194"/>
      <c r="AJ84" s="194"/>
      <c r="AK84" s="194"/>
      <c r="AL84" s="194"/>
      <c r="AM84" s="194"/>
      <c r="AN84" s="194"/>
      <c r="AO84" s="194"/>
      <c r="AP84" s="194"/>
      <c r="AQ84" s="194"/>
      <c r="AR84" s="194"/>
      <c r="AS84" s="194"/>
      <c r="AT84" s="194"/>
      <c r="AU84" s="194"/>
      <c r="AV84" s="194"/>
      <c r="AW84" s="194"/>
      <c r="AX84" s="194"/>
      <c r="AY84" s="194"/>
      <c r="AZ84" s="194"/>
      <c r="BA84" s="194"/>
      <c r="BB84" s="194"/>
      <c r="BC84" s="194"/>
      <c r="BD84" s="194"/>
      <c r="BE84" s="194"/>
      <c r="BF84" s="194"/>
      <c r="BG84" s="194"/>
      <c r="BH84" s="194"/>
      <c r="BI84" s="194"/>
      <c r="BJ84" s="194"/>
      <c r="BK84" s="194"/>
      <c r="BL84" s="194"/>
      <c r="BM84" s="194"/>
      <c r="BN84" s="194"/>
      <c r="BO84" s="194"/>
      <c r="BP84" s="194"/>
      <c r="BQ84" s="194"/>
      <c r="BR84" s="194"/>
      <c r="BS84" s="194"/>
      <c r="BT84" s="194"/>
      <c r="BU84" s="194"/>
      <c r="BV84" s="194"/>
      <c r="BW84" s="194"/>
      <c r="BX84" s="194"/>
      <c r="BY84" s="194"/>
      <c r="BZ84" s="194"/>
      <c r="CA84" s="194"/>
      <c r="CB84" s="194"/>
      <c r="CC84" s="194"/>
      <c r="CD84" s="194"/>
      <c r="CE84" s="194"/>
      <c r="CF84" s="194"/>
      <c r="CG84" s="194"/>
      <c r="CH84" s="194"/>
      <c r="CI84" s="194"/>
      <c r="CJ84" s="194"/>
      <c r="CK84" s="194"/>
    </row>
    <row r="85" spans="1:89" s="195" customFormat="1" ht="21.9" customHeight="1">
      <c r="A85" s="6"/>
      <c r="B85" s="6"/>
      <c r="C85" s="6"/>
      <c r="D85" s="6"/>
      <c r="E85" s="6"/>
      <c r="F85" s="6"/>
      <c r="G85" s="6"/>
      <c r="H85" s="6"/>
      <c r="I85" s="6"/>
      <c r="J85" s="571"/>
      <c r="K85" s="261"/>
      <c r="L85" s="245"/>
      <c r="M85" s="892"/>
      <c r="N85" s="194"/>
      <c r="O85" s="289"/>
      <c r="P85" s="289"/>
      <c r="Q85" s="289"/>
      <c r="R85" s="289"/>
      <c r="S85" s="289"/>
      <c r="T85" s="289"/>
      <c r="U85" s="289"/>
      <c r="V85" s="91"/>
      <c r="W85" s="91"/>
      <c r="X85" s="91"/>
      <c r="Y85" s="91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4"/>
      <c r="AM85" s="194"/>
      <c r="AN85" s="194"/>
      <c r="AO85" s="194"/>
      <c r="AP85" s="194"/>
      <c r="AQ85" s="194"/>
      <c r="AR85" s="194"/>
      <c r="AS85" s="194"/>
      <c r="AT85" s="194"/>
      <c r="AU85" s="194"/>
      <c r="AV85" s="194"/>
      <c r="AW85" s="194"/>
      <c r="AX85" s="194"/>
      <c r="AY85" s="194"/>
      <c r="AZ85" s="194"/>
      <c r="BA85" s="194"/>
      <c r="BB85" s="194"/>
      <c r="BC85" s="194"/>
      <c r="BD85" s="194"/>
      <c r="BE85" s="194"/>
      <c r="BF85" s="194"/>
      <c r="BG85" s="194"/>
      <c r="BH85" s="194"/>
      <c r="BI85" s="194"/>
      <c r="BJ85" s="194"/>
      <c r="BK85" s="194"/>
      <c r="BL85" s="194"/>
      <c r="BM85" s="194"/>
      <c r="BN85" s="194"/>
      <c r="BO85" s="194"/>
      <c r="BP85" s="194"/>
      <c r="BQ85" s="194"/>
      <c r="BR85" s="194"/>
      <c r="BS85" s="194"/>
      <c r="BT85" s="194"/>
      <c r="BU85" s="194"/>
      <c r="BV85" s="194"/>
      <c r="BW85" s="194"/>
      <c r="BX85" s="194"/>
      <c r="BY85" s="194"/>
      <c r="BZ85" s="194"/>
      <c r="CA85" s="194"/>
      <c r="CB85" s="194"/>
      <c r="CC85" s="194"/>
      <c r="CD85" s="194"/>
      <c r="CE85" s="194"/>
      <c r="CF85" s="194"/>
      <c r="CG85" s="194"/>
      <c r="CH85" s="194"/>
      <c r="CI85" s="194"/>
      <c r="CJ85" s="194"/>
      <c r="CK85" s="194"/>
    </row>
    <row r="86" spans="1:89" s="195" customFormat="1" ht="21.9" customHeight="1">
      <c r="A86" s="6"/>
      <c r="B86" s="6"/>
      <c r="C86" s="6"/>
      <c r="D86" s="6"/>
      <c r="E86" s="6"/>
      <c r="F86" s="6"/>
      <c r="G86" s="6"/>
      <c r="H86" s="6"/>
      <c r="I86" s="6"/>
      <c r="J86" s="571"/>
      <c r="K86" s="261"/>
      <c r="L86" s="245"/>
      <c r="M86" s="892"/>
      <c r="N86" s="194"/>
      <c r="O86" s="289"/>
      <c r="P86" s="289"/>
      <c r="Q86" s="289"/>
      <c r="R86" s="289"/>
      <c r="S86" s="289"/>
      <c r="T86" s="289"/>
      <c r="U86" s="289"/>
      <c r="V86" s="91"/>
      <c r="W86" s="91"/>
      <c r="X86" s="91"/>
      <c r="Y86" s="91"/>
      <c r="Z86" s="194"/>
      <c r="AA86" s="194"/>
      <c r="AB86" s="194"/>
      <c r="AC86" s="194"/>
      <c r="AD86" s="194"/>
      <c r="AE86" s="194"/>
      <c r="AF86" s="194"/>
      <c r="AG86" s="194"/>
      <c r="AH86" s="194"/>
      <c r="AI86" s="194"/>
      <c r="AJ86" s="194"/>
      <c r="AK86" s="194"/>
      <c r="AL86" s="194"/>
      <c r="AM86" s="194"/>
      <c r="AN86" s="194"/>
      <c r="AO86" s="194"/>
      <c r="AP86" s="194"/>
      <c r="AQ86" s="194"/>
      <c r="AR86" s="194"/>
      <c r="AS86" s="194"/>
      <c r="AT86" s="194"/>
      <c r="AU86" s="194"/>
      <c r="AV86" s="194"/>
      <c r="AW86" s="194"/>
      <c r="AX86" s="194"/>
      <c r="AY86" s="194"/>
      <c r="AZ86" s="194"/>
      <c r="BA86" s="194"/>
      <c r="BB86" s="194"/>
      <c r="BC86" s="194"/>
      <c r="BD86" s="194"/>
      <c r="BE86" s="194"/>
      <c r="BF86" s="194"/>
      <c r="BG86" s="194"/>
      <c r="BH86" s="194"/>
      <c r="BI86" s="194"/>
      <c r="BJ86" s="194"/>
      <c r="BK86" s="194"/>
      <c r="BL86" s="194"/>
      <c r="BM86" s="194"/>
      <c r="BN86" s="194"/>
      <c r="BO86" s="194"/>
      <c r="BP86" s="194"/>
      <c r="BQ86" s="194"/>
      <c r="BR86" s="194"/>
      <c r="BS86" s="194"/>
      <c r="BT86" s="194"/>
      <c r="BU86" s="194"/>
      <c r="BV86" s="194"/>
      <c r="BW86" s="194"/>
      <c r="BX86" s="194"/>
      <c r="BY86" s="194"/>
      <c r="BZ86" s="194"/>
      <c r="CA86" s="194"/>
      <c r="CB86" s="194"/>
      <c r="CC86" s="194"/>
      <c r="CD86" s="194"/>
      <c r="CE86" s="194"/>
      <c r="CF86" s="194"/>
      <c r="CG86" s="194"/>
      <c r="CH86" s="194"/>
      <c r="CI86" s="194"/>
      <c r="CJ86" s="194"/>
      <c r="CK86" s="194"/>
    </row>
    <row r="87" spans="1:89" s="195" customFormat="1" ht="21.9" customHeight="1">
      <c r="A87" s="6"/>
      <c r="B87" s="6"/>
      <c r="C87" s="6"/>
      <c r="D87" s="6"/>
      <c r="E87" s="6"/>
      <c r="F87" s="6"/>
      <c r="G87" s="6"/>
      <c r="H87" s="6"/>
      <c r="I87" s="6"/>
      <c r="J87" s="571"/>
      <c r="K87" s="261"/>
      <c r="L87" s="245"/>
      <c r="M87" s="892"/>
      <c r="N87" s="194"/>
      <c r="O87" s="289"/>
      <c r="P87" s="289"/>
      <c r="Q87" s="289"/>
      <c r="R87" s="289"/>
      <c r="S87" s="289"/>
      <c r="T87" s="289"/>
      <c r="U87" s="289"/>
      <c r="V87" s="91"/>
      <c r="W87" s="91"/>
      <c r="X87" s="91"/>
      <c r="Y87" s="91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4"/>
      <c r="AM87" s="194"/>
      <c r="AN87" s="194"/>
      <c r="AO87" s="194"/>
      <c r="AP87" s="194"/>
      <c r="AQ87" s="194"/>
      <c r="AR87" s="194"/>
      <c r="AS87" s="194"/>
      <c r="AT87" s="194"/>
      <c r="AU87" s="194"/>
      <c r="AV87" s="194"/>
      <c r="AW87" s="194"/>
      <c r="AX87" s="194"/>
      <c r="AY87" s="194"/>
      <c r="AZ87" s="194"/>
      <c r="BA87" s="194"/>
      <c r="BB87" s="194"/>
      <c r="BC87" s="194"/>
      <c r="BD87" s="194"/>
      <c r="BE87" s="194"/>
      <c r="BF87" s="194"/>
      <c r="BG87" s="194"/>
      <c r="BH87" s="194"/>
      <c r="BI87" s="194"/>
      <c r="BJ87" s="194"/>
      <c r="BK87" s="194"/>
      <c r="BL87" s="194"/>
      <c r="BM87" s="194"/>
      <c r="BN87" s="194"/>
      <c r="BO87" s="194"/>
      <c r="BP87" s="194"/>
      <c r="BQ87" s="194"/>
      <c r="BR87" s="194"/>
      <c r="BS87" s="194"/>
      <c r="BT87" s="194"/>
      <c r="BU87" s="194"/>
      <c r="BV87" s="194"/>
      <c r="BW87" s="194"/>
      <c r="BX87" s="194"/>
      <c r="BY87" s="194"/>
      <c r="BZ87" s="194"/>
      <c r="CA87" s="194"/>
      <c r="CB87" s="194"/>
      <c r="CC87" s="194"/>
      <c r="CD87" s="194"/>
      <c r="CE87" s="194"/>
      <c r="CF87" s="194"/>
      <c r="CG87" s="194"/>
      <c r="CH87" s="194"/>
      <c r="CI87" s="194"/>
      <c r="CJ87" s="194"/>
      <c r="CK87" s="194"/>
    </row>
    <row r="88" spans="1:89" s="195" customFormat="1" ht="21.9" customHeight="1">
      <c r="A88" s="6"/>
      <c r="B88" s="6"/>
      <c r="C88" s="6"/>
      <c r="D88" s="6"/>
      <c r="E88" s="6"/>
      <c r="F88" s="6"/>
      <c r="G88" s="6"/>
      <c r="H88" s="6"/>
      <c r="I88" s="6"/>
      <c r="J88" s="571"/>
      <c r="K88" s="261"/>
      <c r="L88" s="245"/>
      <c r="M88" s="892"/>
      <c r="N88" s="194"/>
      <c r="O88" s="289"/>
      <c r="P88" s="289"/>
      <c r="Q88" s="289"/>
      <c r="R88" s="289"/>
      <c r="S88" s="289"/>
      <c r="T88" s="289"/>
      <c r="U88" s="289"/>
      <c r="V88" s="91"/>
      <c r="W88" s="91"/>
      <c r="X88" s="91"/>
      <c r="Y88" s="91"/>
      <c r="Z88" s="194"/>
      <c r="AA88" s="194"/>
      <c r="AB88" s="194"/>
      <c r="AC88" s="194"/>
      <c r="AD88" s="194"/>
      <c r="AE88" s="194"/>
      <c r="AF88" s="194"/>
      <c r="AG88" s="194"/>
      <c r="AH88" s="194"/>
      <c r="AI88" s="194"/>
      <c r="AJ88" s="194"/>
      <c r="AK88" s="194"/>
      <c r="AL88" s="194"/>
      <c r="AM88" s="194"/>
      <c r="AN88" s="194"/>
      <c r="AO88" s="194"/>
      <c r="AP88" s="194"/>
      <c r="AQ88" s="194"/>
      <c r="AR88" s="194"/>
      <c r="AS88" s="194"/>
      <c r="AT88" s="194"/>
      <c r="AU88" s="194"/>
      <c r="AV88" s="194"/>
      <c r="AW88" s="194"/>
      <c r="AX88" s="194"/>
      <c r="AY88" s="194"/>
      <c r="AZ88" s="194"/>
      <c r="BA88" s="194"/>
      <c r="BB88" s="194"/>
      <c r="BC88" s="194"/>
      <c r="BD88" s="194"/>
      <c r="BE88" s="194"/>
      <c r="BF88" s="194"/>
      <c r="BG88" s="194"/>
      <c r="BH88" s="194"/>
      <c r="BI88" s="194"/>
      <c r="BJ88" s="194"/>
      <c r="BK88" s="194"/>
      <c r="BL88" s="194"/>
      <c r="BM88" s="194"/>
      <c r="BN88" s="194"/>
      <c r="BO88" s="194"/>
      <c r="BP88" s="194"/>
      <c r="BQ88" s="194"/>
      <c r="BR88" s="194"/>
      <c r="BS88" s="194"/>
      <c r="BT88" s="194"/>
      <c r="BU88" s="194"/>
      <c r="BV88" s="194"/>
      <c r="BW88" s="194"/>
      <c r="BX88" s="194"/>
      <c r="BY88" s="194"/>
      <c r="BZ88" s="194"/>
      <c r="CA88" s="194"/>
      <c r="CB88" s="194"/>
      <c r="CC88" s="194"/>
      <c r="CD88" s="194"/>
      <c r="CE88" s="194"/>
      <c r="CF88" s="194"/>
      <c r="CG88" s="194"/>
      <c r="CH88" s="194"/>
      <c r="CI88" s="194"/>
      <c r="CJ88" s="194"/>
      <c r="CK88" s="194"/>
    </row>
    <row r="89" spans="1:89" s="195" customFormat="1" ht="21.9" customHeight="1">
      <c r="A89" s="6"/>
      <c r="B89" s="6"/>
      <c r="C89" s="6"/>
      <c r="D89" s="6"/>
      <c r="E89" s="6"/>
      <c r="F89" s="6"/>
      <c r="G89" s="6"/>
      <c r="H89" s="6"/>
      <c r="I89" s="6"/>
      <c r="J89" s="571"/>
      <c r="K89" s="261"/>
      <c r="L89" s="245"/>
      <c r="M89" s="892"/>
      <c r="N89" s="194"/>
      <c r="O89" s="289"/>
      <c r="P89" s="289"/>
      <c r="Q89" s="289"/>
      <c r="R89" s="289"/>
      <c r="S89" s="289"/>
      <c r="T89" s="289"/>
      <c r="U89" s="289"/>
      <c r="V89" s="91"/>
      <c r="W89" s="91"/>
      <c r="X89" s="91"/>
      <c r="Y89" s="91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4"/>
      <c r="AM89" s="194"/>
      <c r="AN89" s="194"/>
      <c r="AO89" s="194"/>
      <c r="AP89" s="194"/>
      <c r="AQ89" s="194"/>
      <c r="AR89" s="194"/>
      <c r="AS89" s="194"/>
      <c r="AT89" s="194"/>
      <c r="AU89" s="194"/>
      <c r="AV89" s="194"/>
      <c r="AW89" s="194"/>
      <c r="AX89" s="194"/>
      <c r="AY89" s="194"/>
      <c r="AZ89" s="194"/>
      <c r="BA89" s="194"/>
      <c r="BB89" s="194"/>
      <c r="BC89" s="194"/>
      <c r="BD89" s="194"/>
      <c r="BE89" s="194"/>
      <c r="BF89" s="194"/>
      <c r="BG89" s="194"/>
      <c r="BH89" s="194"/>
      <c r="BI89" s="194"/>
      <c r="BJ89" s="194"/>
      <c r="BK89" s="194"/>
      <c r="BL89" s="194"/>
      <c r="BM89" s="194"/>
      <c r="BN89" s="194"/>
      <c r="BO89" s="194"/>
      <c r="BP89" s="194"/>
      <c r="BQ89" s="194"/>
      <c r="BR89" s="194"/>
      <c r="BS89" s="194"/>
      <c r="BT89" s="194"/>
      <c r="BU89" s="194"/>
      <c r="BV89" s="194"/>
      <c r="BW89" s="194"/>
      <c r="BX89" s="194"/>
      <c r="BY89" s="194"/>
      <c r="BZ89" s="194"/>
      <c r="CA89" s="194"/>
      <c r="CB89" s="194"/>
      <c r="CC89" s="194"/>
      <c r="CD89" s="194"/>
      <c r="CE89" s="194"/>
      <c r="CF89" s="194"/>
      <c r="CG89" s="194"/>
      <c r="CH89" s="194"/>
      <c r="CI89" s="194"/>
      <c r="CJ89" s="194"/>
      <c r="CK89" s="194"/>
    </row>
    <row r="90" spans="1:89" s="195" customFormat="1" ht="21.9" customHeight="1">
      <c r="A90" s="6"/>
      <c r="B90" s="6"/>
      <c r="C90" s="6"/>
      <c r="D90" s="6"/>
      <c r="E90" s="6"/>
      <c r="F90" s="6"/>
      <c r="G90" s="6"/>
      <c r="H90" s="6"/>
      <c r="I90" s="6"/>
      <c r="J90" s="571"/>
      <c r="K90" s="261"/>
      <c r="L90" s="245"/>
      <c r="M90" s="892"/>
      <c r="N90" s="194"/>
      <c r="O90" s="289"/>
      <c r="P90" s="289"/>
      <c r="Q90" s="289"/>
      <c r="R90" s="289"/>
      <c r="S90" s="289"/>
      <c r="T90" s="289"/>
      <c r="U90" s="289"/>
      <c r="V90" s="91"/>
      <c r="W90" s="91"/>
      <c r="X90" s="91"/>
      <c r="Y90" s="91"/>
      <c r="Z90" s="194"/>
      <c r="AA90" s="194"/>
      <c r="AB90" s="194"/>
      <c r="AC90" s="194"/>
      <c r="AD90" s="194"/>
      <c r="AE90" s="194"/>
      <c r="AF90" s="194"/>
      <c r="AG90" s="194"/>
      <c r="AH90" s="194"/>
      <c r="AI90" s="194"/>
      <c r="AJ90" s="194"/>
      <c r="AK90" s="194"/>
      <c r="AL90" s="194"/>
      <c r="AM90" s="194"/>
      <c r="AN90" s="194"/>
      <c r="AO90" s="194"/>
      <c r="AP90" s="194"/>
      <c r="AQ90" s="194"/>
      <c r="AR90" s="194"/>
      <c r="AS90" s="194"/>
      <c r="AT90" s="194"/>
      <c r="AU90" s="194"/>
      <c r="AV90" s="194"/>
      <c r="AW90" s="194"/>
      <c r="AX90" s="194"/>
      <c r="AY90" s="194"/>
      <c r="AZ90" s="194"/>
      <c r="BA90" s="194"/>
      <c r="BB90" s="194"/>
      <c r="BC90" s="194"/>
      <c r="BD90" s="194"/>
      <c r="BE90" s="194"/>
      <c r="BF90" s="194"/>
      <c r="BG90" s="194"/>
      <c r="BH90" s="194"/>
      <c r="BI90" s="194"/>
      <c r="BJ90" s="194"/>
      <c r="BK90" s="194"/>
      <c r="BL90" s="194"/>
      <c r="BM90" s="194"/>
      <c r="BN90" s="194"/>
      <c r="BO90" s="194"/>
      <c r="BP90" s="194"/>
      <c r="BQ90" s="194"/>
      <c r="BR90" s="194"/>
      <c r="BS90" s="194"/>
      <c r="BT90" s="194"/>
      <c r="BU90" s="194"/>
      <c r="BV90" s="194"/>
      <c r="BW90" s="194"/>
      <c r="BX90" s="194"/>
      <c r="BY90" s="194"/>
      <c r="BZ90" s="194"/>
      <c r="CA90" s="194"/>
      <c r="CB90" s="194"/>
      <c r="CC90" s="194"/>
      <c r="CD90" s="194"/>
      <c r="CE90" s="194"/>
      <c r="CF90" s="194"/>
      <c r="CG90" s="194"/>
      <c r="CH90" s="194"/>
      <c r="CI90" s="194"/>
      <c r="CJ90" s="194"/>
      <c r="CK90" s="194"/>
    </row>
    <row r="91" spans="1:89" s="195" customFormat="1" ht="21.9" customHeight="1">
      <c r="A91" s="6"/>
      <c r="B91" s="6"/>
      <c r="C91" s="6"/>
      <c r="D91" s="6"/>
      <c r="E91" s="6"/>
      <c r="F91" s="6"/>
      <c r="G91" s="6"/>
      <c r="H91" s="6"/>
      <c r="I91" s="6"/>
      <c r="J91" s="571"/>
      <c r="K91" s="261"/>
      <c r="L91" s="245"/>
      <c r="M91" s="892"/>
      <c r="N91" s="194"/>
      <c r="O91" s="289"/>
      <c r="P91" s="289"/>
      <c r="Q91" s="289"/>
      <c r="R91" s="289"/>
      <c r="S91" s="289"/>
      <c r="T91" s="289"/>
      <c r="U91" s="289"/>
      <c r="V91" s="91"/>
      <c r="W91" s="91"/>
      <c r="X91" s="91"/>
      <c r="Y91" s="91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4"/>
      <c r="AM91" s="194"/>
      <c r="AN91" s="194"/>
      <c r="AO91" s="194"/>
      <c r="AP91" s="194"/>
      <c r="AQ91" s="194"/>
      <c r="AR91" s="194"/>
      <c r="AS91" s="194"/>
      <c r="AT91" s="194"/>
      <c r="AU91" s="194"/>
      <c r="AV91" s="194"/>
      <c r="AW91" s="194"/>
      <c r="AX91" s="194"/>
      <c r="AY91" s="194"/>
      <c r="AZ91" s="194"/>
      <c r="BA91" s="194"/>
      <c r="BB91" s="194"/>
      <c r="BC91" s="194"/>
      <c r="BD91" s="194"/>
      <c r="BE91" s="194"/>
      <c r="BF91" s="194"/>
      <c r="BG91" s="194"/>
      <c r="BH91" s="194"/>
      <c r="BI91" s="194"/>
      <c r="BJ91" s="194"/>
      <c r="BK91" s="194"/>
      <c r="BL91" s="194"/>
      <c r="BM91" s="194"/>
      <c r="BN91" s="194"/>
      <c r="BO91" s="194"/>
      <c r="BP91" s="194"/>
      <c r="BQ91" s="194"/>
      <c r="BR91" s="194"/>
      <c r="BS91" s="194"/>
      <c r="BT91" s="194"/>
      <c r="BU91" s="194"/>
      <c r="BV91" s="194"/>
      <c r="BW91" s="194"/>
      <c r="BX91" s="194"/>
      <c r="BY91" s="194"/>
      <c r="BZ91" s="194"/>
      <c r="CA91" s="194"/>
      <c r="CB91" s="194"/>
      <c r="CC91" s="194"/>
      <c r="CD91" s="194"/>
      <c r="CE91" s="194"/>
      <c r="CF91" s="194"/>
      <c r="CG91" s="194"/>
      <c r="CH91" s="194"/>
      <c r="CI91" s="194"/>
      <c r="CJ91" s="194"/>
      <c r="CK91" s="194"/>
    </row>
    <row r="92" spans="1:89" s="195" customFormat="1" ht="21.9" customHeight="1">
      <c r="A92" s="6"/>
      <c r="B92" s="6"/>
      <c r="C92" s="6"/>
      <c r="D92" s="6"/>
      <c r="E92" s="6"/>
      <c r="F92" s="6"/>
      <c r="G92" s="6"/>
      <c r="H92" s="6"/>
      <c r="I92" s="6"/>
      <c r="J92" s="571"/>
      <c r="K92" s="261"/>
      <c r="L92" s="245"/>
      <c r="M92" s="892"/>
      <c r="N92" s="194"/>
      <c r="O92" s="289"/>
      <c r="P92" s="289"/>
      <c r="Q92" s="289"/>
      <c r="R92" s="289"/>
      <c r="S92" s="289"/>
      <c r="T92" s="289"/>
      <c r="U92" s="289"/>
      <c r="V92" s="91"/>
      <c r="W92" s="91"/>
      <c r="X92" s="91"/>
      <c r="Y92" s="91"/>
      <c r="Z92" s="194"/>
      <c r="AA92" s="194"/>
      <c r="AB92" s="194"/>
      <c r="AC92" s="194"/>
      <c r="AD92" s="194"/>
      <c r="AE92" s="194"/>
      <c r="AF92" s="194"/>
      <c r="AG92" s="194"/>
      <c r="AH92" s="194"/>
      <c r="AI92" s="194"/>
      <c r="AJ92" s="194"/>
      <c r="AK92" s="194"/>
      <c r="AL92" s="194"/>
      <c r="AM92" s="194"/>
      <c r="AN92" s="194"/>
      <c r="AO92" s="194"/>
      <c r="AP92" s="194"/>
      <c r="AQ92" s="194"/>
      <c r="AR92" s="194"/>
      <c r="AS92" s="194"/>
      <c r="AT92" s="194"/>
      <c r="AU92" s="194"/>
      <c r="AV92" s="194"/>
      <c r="AW92" s="194"/>
      <c r="AX92" s="194"/>
      <c r="AY92" s="194"/>
      <c r="AZ92" s="194"/>
      <c r="BA92" s="194"/>
      <c r="BB92" s="194"/>
      <c r="BC92" s="194"/>
      <c r="BD92" s="194"/>
      <c r="BE92" s="194"/>
      <c r="BF92" s="194"/>
      <c r="BG92" s="194"/>
      <c r="BH92" s="194"/>
      <c r="BI92" s="194"/>
      <c r="BJ92" s="194"/>
      <c r="BK92" s="194"/>
      <c r="BL92" s="194"/>
      <c r="BM92" s="194"/>
      <c r="BN92" s="194"/>
      <c r="BO92" s="194"/>
      <c r="BP92" s="194"/>
      <c r="BQ92" s="194"/>
      <c r="BR92" s="194"/>
      <c r="BS92" s="194"/>
      <c r="BT92" s="194"/>
      <c r="BU92" s="194"/>
      <c r="BV92" s="194"/>
      <c r="BW92" s="194"/>
      <c r="BX92" s="194"/>
      <c r="BY92" s="194"/>
      <c r="BZ92" s="194"/>
      <c r="CA92" s="194"/>
      <c r="CB92" s="194"/>
      <c r="CC92" s="194"/>
      <c r="CD92" s="194"/>
      <c r="CE92" s="194"/>
      <c r="CF92" s="194"/>
      <c r="CG92" s="194"/>
      <c r="CH92" s="194"/>
      <c r="CI92" s="194"/>
      <c r="CJ92" s="194"/>
      <c r="CK92" s="194"/>
    </row>
    <row r="93" spans="1:89" s="195" customFormat="1" ht="21.9" customHeight="1">
      <c r="A93" s="6"/>
      <c r="B93" s="6"/>
      <c r="C93" s="6"/>
      <c r="D93" s="6"/>
      <c r="E93" s="6"/>
      <c r="F93" s="6"/>
      <c r="G93" s="6"/>
      <c r="H93" s="6"/>
      <c r="I93" s="6"/>
      <c r="J93" s="571"/>
      <c r="K93" s="261"/>
      <c r="L93" s="245"/>
      <c r="M93" s="892"/>
      <c r="N93" s="194"/>
      <c r="O93" s="289"/>
      <c r="P93" s="289"/>
      <c r="Q93" s="289"/>
      <c r="R93" s="289"/>
      <c r="S93" s="289"/>
      <c r="T93" s="289"/>
      <c r="U93" s="289"/>
      <c r="V93" s="91"/>
      <c r="W93" s="91"/>
      <c r="X93" s="91"/>
      <c r="Y93" s="91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4"/>
      <c r="AM93" s="194"/>
      <c r="AN93" s="194"/>
      <c r="AO93" s="194"/>
      <c r="AP93" s="194"/>
      <c r="AQ93" s="194"/>
      <c r="AR93" s="194"/>
      <c r="AS93" s="194"/>
      <c r="AT93" s="194"/>
      <c r="AU93" s="194"/>
      <c r="AV93" s="194"/>
      <c r="AW93" s="194"/>
      <c r="AX93" s="194"/>
      <c r="AY93" s="194"/>
      <c r="AZ93" s="194"/>
      <c r="BA93" s="194"/>
      <c r="BB93" s="194"/>
      <c r="BC93" s="194"/>
      <c r="BD93" s="194"/>
      <c r="BE93" s="194"/>
      <c r="BF93" s="194"/>
      <c r="BG93" s="194"/>
      <c r="BH93" s="194"/>
      <c r="BI93" s="194"/>
      <c r="BJ93" s="194"/>
      <c r="BK93" s="194"/>
      <c r="BL93" s="194"/>
      <c r="BM93" s="194"/>
      <c r="BN93" s="194"/>
      <c r="BO93" s="194"/>
      <c r="BP93" s="194"/>
      <c r="BQ93" s="194"/>
      <c r="BR93" s="194"/>
      <c r="BS93" s="194"/>
      <c r="BT93" s="194"/>
      <c r="BU93" s="194"/>
      <c r="BV93" s="194"/>
      <c r="BW93" s="194"/>
      <c r="BX93" s="194"/>
      <c r="BY93" s="194"/>
      <c r="BZ93" s="194"/>
      <c r="CA93" s="194"/>
      <c r="CB93" s="194"/>
      <c r="CC93" s="194"/>
      <c r="CD93" s="194"/>
      <c r="CE93" s="194"/>
      <c r="CF93" s="194"/>
      <c r="CG93" s="194"/>
      <c r="CH93" s="194"/>
      <c r="CI93" s="194"/>
      <c r="CJ93" s="194"/>
      <c r="CK93" s="194"/>
    </row>
    <row r="94" spans="1:89" s="195" customFormat="1" ht="21.9" customHeight="1">
      <c r="A94" s="6"/>
      <c r="B94" s="6"/>
      <c r="C94" s="6"/>
      <c r="D94" s="6"/>
      <c r="E94" s="6"/>
      <c r="F94" s="6"/>
      <c r="G94" s="6"/>
      <c r="H94" s="6"/>
      <c r="I94" s="6"/>
      <c r="J94" s="571"/>
      <c r="K94" s="261"/>
      <c r="L94" s="245"/>
      <c r="M94" s="892"/>
      <c r="N94" s="194"/>
      <c r="O94" s="289"/>
      <c r="P94" s="289"/>
      <c r="Q94" s="289"/>
      <c r="R94" s="289"/>
      <c r="S94" s="289"/>
      <c r="T94" s="289"/>
      <c r="U94" s="289"/>
      <c r="V94" s="91"/>
      <c r="W94" s="91"/>
      <c r="X94" s="91"/>
      <c r="Y94" s="91"/>
      <c r="Z94" s="194"/>
      <c r="AA94" s="194"/>
      <c r="AB94" s="194"/>
      <c r="AC94" s="194"/>
      <c r="AD94" s="194"/>
      <c r="AE94" s="194"/>
      <c r="AF94" s="194"/>
      <c r="AG94" s="194"/>
      <c r="AH94" s="194"/>
      <c r="AI94" s="194"/>
      <c r="AJ94" s="194"/>
      <c r="AK94" s="194"/>
      <c r="AL94" s="194"/>
      <c r="AM94" s="194"/>
      <c r="AN94" s="194"/>
      <c r="AO94" s="194"/>
      <c r="AP94" s="194"/>
      <c r="AQ94" s="194"/>
      <c r="AR94" s="194"/>
      <c r="AS94" s="194"/>
      <c r="AT94" s="194"/>
      <c r="AU94" s="194"/>
      <c r="AV94" s="194"/>
      <c r="AW94" s="194"/>
      <c r="AX94" s="194"/>
      <c r="AY94" s="194"/>
      <c r="AZ94" s="194"/>
      <c r="BA94" s="194"/>
      <c r="BB94" s="194"/>
      <c r="BC94" s="194"/>
      <c r="BD94" s="194"/>
      <c r="BE94" s="194"/>
      <c r="BF94" s="194"/>
      <c r="BG94" s="194"/>
      <c r="BH94" s="194"/>
      <c r="BI94" s="194"/>
      <c r="BJ94" s="194"/>
      <c r="BK94" s="194"/>
      <c r="BL94" s="194"/>
      <c r="BM94" s="194"/>
      <c r="BN94" s="194"/>
      <c r="BO94" s="194"/>
      <c r="BP94" s="194"/>
      <c r="BQ94" s="194"/>
      <c r="BR94" s="194"/>
      <c r="BS94" s="194"/>
      <c r="BT94" s="194"/>
      <c r="BU94" s="194"/>
      <c r="BV94" s="194"/>
      <c r="BW94" s="194"/>
      <c r="BX94" s="194"/>
      <c r="BY94" s="194"/>
      <c r="BZ94" s="194"/>
      <c r="CA94" s="194"/>
      <c r="CB94" s="194"/>
      <c r="CC94" s="194"/>
      <c r="CD94" s="194"/>
      <c r="CE94" s="194"/>
      <c r="CF94" s="194"/>
      <c r="CG94" s="194"/>
      <c r="CH94" s="194"/>
      <c r="CI94" s="194"/>
      <c r="CJ94" s="194"/>
      <c r="CK94" s="194"/>
    </row>
    <row r="95" spans="1:89" s="195" customFormat="1" ht="21.9" customHeight="1">
      <c r="A95" s="6"/>
      <c r="B95" s="6"/>
      <c r="C95" s="6"/>
      <c r="D95" s="6"/>
      <c r="E95" s="6"/>
      <c r="F95" s="6"/>
      <c r="G95" s="6"/>
      <c r="H95" s="6"/>
      <c r="I95" s="6"/>
      <c r="J95" s="571"/>
      <c r="K95" s="261"/>
      <c r="L95" s="245"/>
      <c r="M95" s="892"/>
      <c r="N95" s="194"/>
      <c r="O95" s="289"/>
      <c r="P95" s="289"/>
      <c r="Q95" s="289"/>
      <c r="R95" s="289"/>
      <c r="S95" s="289"/>
      <c r="T95" s="289"/>
      <c r="U95" s="289"/>
      <c r="V95" s="91"/>
      <c r="W95" s="91"/>
      <c r="X95" s="91"/>
      <c r="Y95" s="91"/>
      <c r="Z95" s="194"/>
      <c r="AA95" s="194"/>
      <c r="AB95" s="194"/>
      <c r="AC95" s="194"/>
      <c r="AD95" s="194"/>
      <c r="AE95" s="194"/>
      <c r="AF95" s="194"/>
      <c r="AG95" s="194"/>
      <c r="AH95" s="194"/>
      <c r="AI95" s="194"/>
      <c r="AJ95" s="194"/>
      <c r="AK95" s="194"/>
      <c r="AL95" s="194"/>
      <c r="AM95" s="194"/>
      <c r="AN95" s="194"/>
      <c r="AO95" s="194"/>
      <c r="AP95" s="194"/>
      <c r="AQ95" s="194"/>
      <c r="AR95" s="194"/>
      <c r="AS95" s="194"/>
      <c r="AT95" s="194"/>
      <c r="AU95" s="194"/>
      <c r="AV95" s="194"/>
      <c r="AW95" s="194"/>
      <c r="AX95" s="194"/>
      <c r="AY95" s="194"/>
      <c r="AZ95" s="194"/>
      <c r="BA95" s="194"/>
      <c r="BB95" s="194"/>
      <c r="BC95" s="194"/>
      <c r="BD95" s="194"/>
      <c r="BE95" s="194"/>
      <c r="BF95" s="194"/>
      <c r="BG95" s="194"/>
      <c r="BH95" s="194"/>
      <c r="BI95" s="194"/>
      <c r="BJ95" s="194"/>
      <c r="BK95" s="194"/>
      <c r="BL95" s="194"/>
      <c r="BM95" s="194"/>
      <c r="BN95" s="194"/>
      <c r="BO95" s="194"/>
      <c r="BP95" s="194"/>
      <c r="BQ95" s="194"/>
      <c r="BR95" s="194"/>
      <c r="BS95" s="194"/>
      <c r="BT95" s="194"/>
      <c r="BU95" s="194"/>
      <c r="BV95" s="194"/>
      <c r="BW95" s="194"/>
      <c r="BX95" s="194"/>
      <c r="BY95" s="194"/>
      <c r="BZ95" s="194"/>
      <c r="CA95" s="194"/>
      <c r="CB95" s="194"/>
      <c r="CC95" s="194"/>
      <c r="CD95" s="194"/>
      <c r="CE95" s="194"/>
      <c r="CF95" s="194"/>
      <c r="CG95" s="194"/>
      <c r="CH95" s="194"/>
      <c r="CI95" s="194"/>
      <c r="CJ95" s="194"/>
      <c r="CK95" s="194"/>
    </row>
    <row r="96" spans="1:89" s="195" customFormat="1" ht="21.9" customHeight="1">
      <c r="A96" s="6"/>
      <c r="B96" s="6"/>
      <c r="C96" s="6"/>
      <c r="D96" s="6"/>
      <c r="E96" s="6"/>
      <c r="F96" s="6"/>
      <c r="G96" s="6"/>
      <c r="H96" s="6"/>
      <c r="I96" s="6"/>
      <c r="J96" s="571"/>
      <c r="K96" s="261"/>
      <c r="L96" s="245"/>
      <c r="M96" s="892"/>
      <c r="N96" s="194"/>
      <c r="O96" s="289"/>
      <c r="P96" s="289"/>
      <c r="Q96" s="289"/>
      <c r="R96" s="289"/>
      <c r="S96" s="289"/>
      <c r="T96" s="289"/>
      <c r="U96" s="289"/>
      <c r="V96" s="91"/>
      <c r="W96" s="91"/>
      <c r="X96" s="91"/>
      <c r="Y96" s="91"/>
      <c r="Z96" s="194"/>
      <c r="AA96" s="194"/>
      <c r="AB96" s="194"/>
      <c r="AC96" s="194"/>
      <c r="AD96" s="194"/>
      <c r="AE96" s="194"/>
      <c r="AF96" s="194"/>
      <c r="AG96" s="194"/>
      <c r="AH96" s="194"/>
      <c r="AI96" s="194"/>
      <c r="AJ96" s="194"/>
      <c r="AK96" s="194"/>
      <c r="AL96" s="194"/>
      <c r="AM96" s="194"/>
      <c r="AN96" s="194"/>
      <c r="AO96" s="194"/>
      <c r="AP96" s="194"/>
      <c r="AQ96" s="194"/>
      <c r="AR96" s="194"/>
      <c r="AS96" s="194"/>
      <c r="AT96" s="194"/>
      <c r="AU96" s="194"/>
      <c r="AV96" s="194"/>
      <c r="AW96" s="194"/>
      <c r="AX96" s="194"/>
      <c r="AY96" s="194"/>
      <c r="AZ96" s="194"/>
      <c r="BA96" s="194"/>
      <c r="BB96" s="194"/>
      <c r="BC96" s="194"/>
      <c r="BD96" s="194"/>
      <c r="BE96" s="194"/>
      <c r="BF96" s="194"/>
      <c r="BG96" s="194"/>
      <c r="BH96" s="194"/>
      <c r="BI96" s="194"/>
      <c r="BJ96" s="194"/>
      <c r="BK96" s="194"/>
      <c r="BL96" s="194"/>
      <c r="BM96" s="194"/>
      <c r="BN96" s="194"/>
      <c r="BO96" s="194"/>
      <c r="BP96" s="194"/>
      <c r="BQ96" s="194"/>
      <c r="BR96" s="194"/>
      <c r="BS96" s="194"/>
      <c r="BT96" s="194"/>
      <c r="BU96" s="194"/>
      <c r="BV96" s="194"/>
      <c r="BW96" s="194"/>
      <c r="BX96" s="194"/>
      <c r="BY96" s="194"/>
      <c r="BZ96" s="194"/>
      <c r="CA96" s="194"/>
      <c r="CB96" s="194"/>
      <c r="CC96" s="194"/>
      <c r="CD96" s="194"/>
      <c r="CE96" s="194"/>
      <c r="CF96" s="194"/>
      <c r="CG96" s="194"/>
      <c r="CH96" s="194"/>
      <c r="CI96" s="194"/>
      <c r="CJ96" s="194"/>
      <c r="CK96" s="194"/>
    </row>
    <row r="97" spans="1:89" s="195" customFormat="1" ht="21.9" customHeight="1">
      <c r="A97" s="6"/>
      <c r="B97" s="6"/>
      <c r="C97" s="6"/>
      <c r="D97" s="6"/>
      <c r="E97" s="6"/>
      <c r="F97" s="6"/>
      <c r="G97" s="6"/>
      <c r="H97" s="6"/>
      <c r="I97" s="6"/>
      <c r="J97" s="571"/>
      <c r="K97" s="261"/>
      <c r="L97" s="245"/>
      <c r="M97" s="892"/>
      <c r="N97" s="194"/>
      <c r="O97" s="289"/>
      <c r="P97" s="289"/>
      <c r="Q97" s="289"/>
      <c r="R97" s="289"/>
      <c r="S97" s="289"/>
      <c r="T97" s="289"/>
      <c r="U97" s="289"/>
      <c r="V97" s="91"/>
      <c r="W97" s="91"/>
      <c r="X97" s="91"/>
      <c r="Y97" s="91"/>
      <c r="Z97" s="194"/>
      <c r="AA97" s="194"/>
      <c r="AB97" s="194"/>
      <c r="AC97" s="194"/>
      <c r="AD97" s="194"/>
      <c r="AE97" s="194"/>
      <c r="AF97" s="194"/>
      <c r="AG97" s="194"/>
      <c r="AH97" s="194"/>
      <c r="AI97" s="194"/>
      <c r="AJ97" s="194"/>
      <c r="AK97" s="194"/>
      <c r="AL97" s="194"/>
      <c r="AM97" s="194"/>
      <c r="AN97" s="194"/>
      <c r="AO97" s="194"/>
      <c r="AP97" s="194"/>
      <c r="AQ97" s="194"/>
      <c r="AR97" s="194"/>
      <c r="AS97" s="194"/>
      <c r="AT97" s="194"/>
      <c r="AU97" s="194"/>
      <c r="AV97" s="194"/>
      <c r="AW97" s="194"/>
      <c r="AX97" s="194"/>
      <c r="AY97" s="194"/>
      <c r="AZ97" s="194"/>
      <c r="BA97" s="194"/>
      <c r="BB97" s="194"/>
      <c r="BC97" s="194"/>
      <c r="BD97" s="194"/>
      <c r="BE97" s="194"/>
      <c r="BF97" s="194"/>
      <c r="BG97" s="194"/>
      <c r="BH97" s="194"/>
      <c r="BI97" s="194"/>
      <c r="BJ97" s="194"/>
      <c r="BK97" s="194"/>
      <c r="BL97" s="194"/>
      <c r="BM97" s="194"/>
      <c r="BN97" s="194"/>
      <c r="BO97" s="194"/>
      <c r="BP97" s="194"/>
      <c r="BQ97" s="194"/>
      <c r="BR97" s="194"/>
      <c r="BS97" s="194"/>
      <c r="BT97" s="194"/>
      <c r="BU97" s="194"/>
      <c r="BV97" s="194"/>
      <c r="BW97" s="194"/>
      <c r="BX97" s="194"/>
      <c r="BY97" s="194"/>
      <c r="BZ97" s="194"/>
      <c r="CA97" s="194"/>
      <c r="CB97" s="194"/>
      <c r="CC97" s="194"/>
      <c r="CD97" s="194"/>
      <c r="CE97" s="194"/>
      <c r="CF97" s="194"/>
      <c r="CG97" s="194"/>
      <c r="CH97" s="194"/>
      <c r="CI97" s="194"/>
      <c r="CJ97" s="194"/>
      <c r="CK97" s="194"/>
    </row>
    <row r="98" spans="1:89" s="195" customFormat="1" ht="21.9" customHeight="1">
      <c r="A98" s="6"/>
      <c r="B98" s="6"/>
      <c r="C98" s="6"/>
      <c r="D98" s="6"/>
      <c r="E98" s="6"/>
      <c r="F98" s="6"/>
      <c r="G98" s="6"/>
      <c r="H98" s="6"/>
      <c r="I98" s="6"/>
      <c r="J98" s="571"/>
      <c r="K98" s="261"/>
      <c r="L98" s="245"/>
      <c r="M98" s="892"/>
      <c r="N98" s="194"/>
      <c r="O98" s="289"/>
      <c r="P98" s="289"/>
      <c r="Q98" s="289"/>
      <c r="R98" s="289"/>
      <c r="S98" s="289"/>
      <c r="T98" s="289"/>
      <c r="U98" s="289"/>
      <c r="V98" s="91"/>
      <c r="W98" s="91"/>
      <c r="X98" s="91"/>
      <c r="Y98" s="91"/>
      <c r="Z98" s="194"/>
      <c r="AA98" s="194"/>
      <c r="AB98" s="194"/>
      <c r="AC98" s="194"/>
      <c r="AD98" s="194"/>
      <c r="AE98" s="194"/>
      <c r="AF98" s="194"/>
      <c r="AG98" s="194"/>
      <c r="AH98" s="194"/>
      <c r="AI98" s="194"/>
      <c r="AJ98" s="194"/>
      <c r="AK98" s="194"/>
      <c r="AL98" s="194"/>
      <c r="AM98" s="194"/>
      <c r="AN98" s="194"/>
      <c r="AO98" s="194"/>
      <c r="AP98" s="194"/>
      <c r="AQ98" s="194"/>
      <c r="AR98" s="194"/>
      <c r="AS98" s="194"/>
      <c r="AT98" s="194"/>
      <c r="AU98" s="194"/>
      <c r="AV98" s="194"/>
      <c r="AW98" s="194"/>
      <c r="AX98" s="194"/>
      <c r="AY98" s="194"/>
      <c r="AZ98" s="194"/>
      <c r="BA98" s="194"/>
      <c r="BB98" s="194"/>
      <c r="BC98" s="194"/>
      <c r="BD98" s="194"/>
      <c r="BE98" s="194"/>
      <c r="BF98" s="194"/>
      <c r="BG98" s="194"/>
      <c r="BH98" s="194"/>
      <c r="BI98" s="194"/>
      <c r="BJ98" s="194"/>
      <c r="BK98" s="194"/>
      <c r="BL98" s="194"/>
      <c r="BM98" s="194"/>
      <c r="BN98" s="194"/>
      <c r="BO98" s="194"/>
      <c r="BP98" s="194"/>
      <c r="BQ98" s="194"/>
      <c r="BR98" s="194"/>
      <c r="BS98" s="194"/>
      <c r="BT98" s="194"/>
      <c r="BU98" s="194"/>
      <c r="BV98" s="194"/>
      <c r="BW98" s="194"/>
      <c r="BX98" s="194"/>
      <c r="BY98" s="194"/>
      <c r="BZ98" s="194"/>
      <c r="CA98" s="194"/>
      <c r="CB98" s="194"/>
      <c r="CC98" s="194"/>
      <c r="CD98" s="194"/>
      <c r="CE98" s="194"/>
      <c r="CF98" s="194"/>
      <c r="CG98" s="194"/>
      <c r="CH98" s="194"/>
      <c r="CI98" s="194"/>
      <c r="CJ98" s="194"/>
      <c r="CK98" s="194"/>
    </row>
    <row r="99" spans="1:89" s="195" customFormat="1" ht="21.9" customHeight="1">
      <c r="A99" s="6"/>
      <c r="B99" s="6"/>
      <c r="C99" s="6"/>
      <c r="D99" s="6"/>
      <c r="E99" s="6"/>
      <c r="F99" s="6"/>
      <c r="G99" s="6"/>
      <c r="H99" s="6"/>
      <c r="I99" s="6"/>
      <c r="J99" s="571"/>
      <c r="K99" s="261"/>
      <c r="L99" s="245"/>
      <c r="M99" s="892"/>
      <c r="N99" s="194"/>
      <c r="O99" s="289"/>
      <c r="P99" s="289"/>
      <c r="Q99" s="289"/>
      <c r="R99" s="289"/>
      <c r="S99" s="289"/>
      <c r="T99" s="289"/>
      <c r="U99" s="289"/>
      <c r="V99" s="91"/>
      <c r="W99" s="91"/>
      <c r="X99" s="91"/>
      <c r="Y99" s="91"/>
      <c r="Z99" s="194"/>
      <c r="AA99" s="194"/>
      <c r="AB99" s="194"/>
      <c r="AC99" s="194"/>
      <c r="AD99" s="194"/>
      <c r="AE99" s="194"/>
      <c r="AF99" s="194"/>
      <c r="AG99" s="194"/>
      <c r="AH99" s="194"/>
      <c r="AI99" s="194"/>
      <c r="AJ99" s="194"/>
      <c r="AK99" s="194"/>
      <c r="AL99" s="194"/>
      <c r="AM99" s="194"/>
      <c r="AN99" s="194"/>
      <c r="AO99" s="194"/>
      <c r="AP99" s="194"/>
      <c r="AQ99" s="194"/>
      <c r="AR99" s="194"/>
      <c r="AS99" s="194"/>
      <c r="AT99" s="194"/>
      <c r="AU99" s="194"/>
      <c r="AV99" s="194"/>
      <c r="AW99" s="194"/>
      <c r="AX99" s="194"/>
      <c r="AY99" s="194"/>
      <c r="AZ99" s="194"/>
      <c r="BA99" s="194"/>
      <c r="BB99" s="194"/>
      <c r="BC99" s="194"/>
      <c r="BD99" s="194"/>
      <c r="BE99" s="194"/>
      <c r="BF99" s="194"/>
      <c r="BG99" s="194"/>
      <c r="BH99" s="194"/>
      <c r="BI99" s="194"/>
      <c r="BJ99" s="194"/>
      <c r="BK99" s="194"/>
      <c r="BL99" s="194"/>
      <c r="BM99" s="194"/>
      <c r="BN99" s="194"/>
      <c r="BO99" s="194"/>
      <c r="BP99" s="194"/>
      <c r="BQ99" s="194"/>
      <c r="BR99" s="194"/>
      <c r="BS99" s="194"/>
      <c r="BT99" s="194"/>
      <c r="BU99" s="194"/>
      <c r="BV99" s="194"/>
      <c r="BW99" s="194"/>
      <c r="BX99" s="194"/>
      <c r="BY99" s="194"/>
      <c r="BZ99" s="194"/>
      <c r="CA99" s="194"/>
      <c r="CB99" s="194"/>
      <c r="CC99" s="194"/>
      <c r="CD99" s="194"/>
      <c r="CE99" s="194"/>
      <c r="CF99" s="194"/>
      <c r="CG99" s="194"/>
      <c r="CH99" s="194"/>
      <c r="CI99" s="194"/>
      <c r="CJ99" s="194"/>
      <c r="CK99" s="194"/>
    </row>
    <row r="100" spans="1:89" s="195" customFormat="1" ht="21.9" customHeight="1">
      <c r="A100" s="6"/>
      <c r="B100" s="6"/>
      <c r="C100" s="6"/>
      <c r="D100" s="6"/>
      <c r="E100" s="6"/>
      <c r="F100" s="6"/>
      <c r="G100" s="6"/>
      <c r="H100" s="6"/>
      <c r="I100" s="6"/>
      <c r="J100" s="571"/>
      <c r="K100" s="261"/>
      <c r="L100" s="245"/>
      <c r="M100" s="892"/>
      <c r="N100" s="194"/>
      <c r="O100" s="289"/>
      <c r="P100" s="289"/>
      <c r="Q100" s="289"/>
      <c r="R100" s="289"/>
      <c r="S100" s="289"/>
      <c r="T100" s="289"/>
      <c r="U100" s="289"/>
      <c r="V100" s="91"/>
      <c r="W100" s="91"/>
      <c r="X100" s="91"/>
      <c r="Y100" s="91"/>
      <c r="Z100" s="194"/>
      <c r="AA100" s="194"/>
      <c r="AB100" s="194"/>
      <c r="AC100" s="194"/>
      <c r="AD100" s="194"/>
      <c r="AE100" s="194"/>
      <c r="AF100" s="194"/>
      <c r="AG100" s="194"/>
      <c r="AH100" s="194"/>
      <c r="AI100" s="194"/>
      <c r="AJ100" s="194"/>
      <c r="AK100" s="194"/>
      <c r="AL100" s="194"/>
      <c r="AM100" s="194"/>
      <c r="AN100" s="194"/>
      <c r="AO100" s="194"/>
      <c r="AP100" s="194"/>
      <c r="AQ100" s="194"/>
      <c r="AR100" s="194"/>
      <c r="AS100" s="194"/>
      <c r="AT100" s="194"/>
      <c r="AU100" s="194"/>
      <c r="AV100" s="194"/>
      <c r="AW100" s="194"/>
      <c r="AX100" s="194"/>
      <c r="AY100" s="194"/>
      <c r="AZ100" s="194"/>
      <c r="BA100" s="194"/>
      <c r="BB100" s="194"/>
      <c r="BC100" s="194"/>
      <c r="BD100" s="194"/>
      <c r="BE100" s="194"/>
      <c r="BF100" s="194"/>
      <c r="BG100" s="194"/>
      <c r="BH100" s="194"/>
      <c r="BI100" s="194"/>
      <c r="BJ100" s="194"/>
      <c r="BK100" s="194"/>
      <c r="BL100" s="194"/>
      <c r="BM100" s="194"/>
      <c r="BN100" s="194"/>
      <c r="BO100" s="194"/>
      <c r="BP100" s="194"/>
      <c r="BQ100" s="194"/>
      <c r="BR100" s="194"/>
      <c r="BS100" s="194"/>
      <c r="BT100" s="194"/>
      <c r="BU100" s="194"/>
      <c r="BV100" s="194"/>
      <c r="BW100" s="194"/>
      <c r="BX100" s="194"/>
      <c r="BY100" s="194"/>
      <c r="BZ100" s="194"/>
      <c r="CA100" s="194"/>
      <c r="CB100" s="194"/>
      <c r="CC100" s="194"/>
      <c r="CD100" s="194"/>
      <c r="CE100" s="194"/>
      <c r="CF100" s="194"/>
      <c r="CG100" s="194"/>
      <c r="CH100" s="194"/>
      <c r="CI100" s="194"/>
      <c r="CJ100" s="194"/>
      <c r="CK100" s="194"/>
    </row>
    <row r="101" spans="1:89" s="195" customFormat="1" ht="21.9" customHeight="1">
      <c r="A101" s="6"/>
      <c r="B101" s="6"/>
      <c r="C101" s="6"/>
      <c r="D101" s="6"/>
      <c r="E101" s="6"/>
      <c r="F101" s="6"/>
      <c r="G101" s="6"/>
      <c r="H101" s="6"/>
      <c r="I101" s="6"/>
      <c r="J101" s="571"/>
      <c r="K101" s="261"/>
      <c r="L101" s="245"/>
      <c r="M101" s="892"/>
      <c r="N101" s="194"/>
      <c r="O101" s="289"/>
      <c r="P101" s="289"/>
      <c r="Q101" s="289"/>
      <c r="R101" s="289"/>
      <c r="S101" s="289"/>
      <c r="T101" s="289"/>
      <c r="U101" s="289"/>
      <c r="V101" s="91"/>
      <c r="W101" s="91"/>
      <c r="X101" s="91"/>
      <c r="Y101" s="91"/>
      <c r="Z101" s="194"/>
      <c r="AA101" s="194"/>
      <c r="AB101" s="194"/>
      <c r="AC101" s="194"/>
      <c r="AD101" s="194"/>
      <c r="AE101" s="194"/>
      <c r="AF101" s="194"/>
      <c r="AG101" s="194"/>
      <c r="AH101" s="194"/>
      <c r="AI101" s="194"/>
      <c r="AJ101" s="194"/>
      <c r="AK101" s="194"/>
      <c r="AL101" s="194"/>
      <c r="AM101" s="194"/>
      <c r="AN101" s="194"/>
      <c r="AO101" s="194"/>
      <c r="AP101" s="194"/>
      <c r="AQ101" s="194"/>
      <c r="AR101" s="194"/>
      <c r="AS101" s="194"/>
      <c r="AT101" s="194"/>
      <c r="AU101" s="194"/>
      <c r="AV101" s="194"/>
      <c r="AW101" s="194"/>
      <c r="AX101" s="194"/>
      <c r="AY101" s="194"/>
      <c r="AZ101" s="194"/>
      <c r="BA101" s="194"/>
      <c r="BB101" s="194"/>
      <c r="BC101" s="194"/>
      <c r="BD101" s="194"/>
      <c r="BE101" s="194"/>
      <c r="BF101" s="194"/>
      <c r="BG101" s="194"/>
      <c r="BH101" s="194"/>
      <c r="BI101" s="194"/>
      <c r="BJ101" s="194"/>
      <c r="BK101" s="194"/>
      <c r="BL101" s="194"/>
      <c r="BM101" s="194"/>
      <c r="BN101" s="194"/>
      <c r="BO101" s="194"/>
      <c r="BP101" s="194"/>
      <c r="BQ101" s="194"/>
      <c r="BR101" s="194"/>
      <c r="BS101" s="194"/>
      <c r="BT101" s="194"/>
      <c r="BU101" s="194"/>
      <c r="BV101" s="194"/>
      <c r="BW101" s="194"/>
      <c r="BX101" s="194"/>
      <c r="BY101" s="194"/>
      <c r="BZ101" s="194"/>
      <c r="CA101" s="194"/>
      <c r="CB101" s="194"/>
      <c r="CC101" s="194"/>
      <c r="CD101" s="194"/>
      <c r="CE101" s="194"/>
      <c r="CF101" s="194"/>
      <c r="CG101" s="194"/>
      <c r="CH101" s="194"/>
      <c r="CI101" s="194"/>
      <c r="CJ101" s="194"/>
      <c r="CK101" s="194"/>
    </row>
    <row r="102" spans="1:89" s="195" customFormat="1" ht="21.9" customHeight="1">
      <c r="A102" s="6"/>
      <c r="B102" s="6"/>
      <c r="C102" s="6"/>
      <c r="D102" s="6"/>
      <c r="E102" s="6"/>
      <c r="F102" s="6"/>
      <c r="G102" s="6"/>
      <c r="H102" s="6"/>
      <c r="I102" s="6"/>
      <c r="J102" s="571"/>
      <c r="K102" s="261"/>
      <c r="L102" s="245"/>
      <c r="M102" s="892"/>
      <c r="N102" s="194"/>
      <c r="O102" s="289"/>
      <c r="P102" s="289"/>
      <c r="Q102" s="289"/>
      <c r="R102" s="289"/>
      <c r="S102" s="289"/>
      <c r="T102" s="289"/>
      <c r="U102" s="289"/>
      <c r="V102" s="91"/>
      <c r="W102" s="91"/>
      <c r="X102" s="91"/>
      <c r="Y102" s="91"/>
      <c r="Z102" s="194"/>
      <c r="AA102" s="194"/>
      <c r="AB102" s="194"/>
      <c r="AC102" s="194"/>
      <c r="AD102" s="194"/>
      <c r="AE102" s="194"/>
      <c r="AF102" s="194"/>
      <c r="AG102" s="194"/>
      <c r="AH102" s="194"/>
      <c r="AI102" s="194"/>
      <c r="AJ102" s="194"/>
      <c r="AK102" s="194"/>
      <c r="AL102" s="194"/>
      <c r="AM102" s="194"/>
      <c r="AN102" s="194"/>
      <c r="AO102" s="194"/>
      <c r="AP102" s="194"/>
      <c r="AQ102" s="194"/>
      <c r="AR102" s="194"/>
      <c r="AS102" s="194"/>
      <c r="AT102" s="194"/>
      <c r="AU102" s="194"/>
      <c r="AV102" s="194"/>
      <c r="AW102" s="194"/>
      <c r="AX102" s="194"/>
      <c r="AY102" s="194"/>
      <c r="AZ102" s="194"/>
      <c r="BA102" s="194"/>
      <c r="BB102" s="194"/>
      <c r="BC102" s="194"/>
      <c r="BD102" s="194"/>
      <c r="BE102" s="194"/>
      <c r="BF102" s="194"/>
      <c r="BG102" s="194"/>
      <c r="BH102" s="194"/>
      <c r="BI102" s="194"/>
      <c r="BJ102" s="194"/>
      <c r="BK102" s="194"/>
      <c r="BL102" s="194"/>
      <c r="BM102" s="194"/>
      <c r="BN102" s="194"/>
      <c r="BO102" s="194"/>
      <c r="BP102" s="194"/>
      <c r="BQ102" s="194"/>
      <c r="BR102" s="194"/>
      <c r="BS102" s="194"/>
      <c r="BT102" s="194"/>
      <c r="BU102" s="194"/>
      <c r="BV102" s="194"/>
      <c r="BW102" s="194"/>
      <c r="BX102" s="194"/>
      <c r="BY102" s="194"/>
      <c r="BZ102" s="194"/>
      <c r="CA102" s="194"/>
      <c r="CB102" s="194"/>
      <c r="CC102" s="194"/>
      <c r="CD102" s="194"/>
      <c r="CE102" s="194"/>
      <c r="CF102" s="194"/>
      <c r="CG102" s="194"/>
      <c r="CH102" s="194"/>
      <c r="CI102" s="194"/>
      <c r="CJ102" s="194"/>
      <c r="CK102" s="194"/>
    </row>
    <row r="103" spans="1:89" s="195" customFormat="1" ht="21.9" customHeight="1">
      <c r="A103" s="6"/>
      <c r="B103" s="6"/>
      <c r="C103" s="6"/>
      <c r="D103" s="6"/>
      <c r="E103" s="6"/>
      <c r="F103" s="6"/>
      <c r="G103" s="6"/>
      <c r="H103" s="6"/>
      <c r="I103" s="6"/>
      <c r="J103" s="571"/>
      <c r="K103" s="261"/>
      <c r="L103" s="245"/>
      <c r="M103" s="892"/>
      <c r="N103" s="194"/>
      <c r="O103" s="289"/>
      <c r="P103" s="289"/>
      <c r="Q103" s="289"/>
      <c r="R103" s="289"/>
      <c r="S103" s="289"/>
      <c r="T103" s="289"/>
      <c r="U103" s="289"/>
      <c r="V103" s="91"/>
      <c r="W103" s="91"/>
      <c r="X103" s="91"/>
      <c r="Y103" s="91"/>
      <c r="Z103" s="194"/>
      <c r="AA103" s="194"/>
      <c r="AB103" s="194"/>
      <c r="AC103" s="194"/>
      <c r="AD103" s="194"/>
      <c r="AE103" s="194"/>
      <c r="AF103" s="194"/>
      <c r="AG103" s="194"/>
      <c r="AH103" s="194"/>
      <c r="AI103" s="194"/>
      <c r="AJ103" s="194"/>
      <c r="AK103" s="194"/>
      <c r="AL103" s="194"/>
      <c r="AM103" s="194"/>
      <c r="AN103" s="194"/>
      <c r="AO103" s="194"/>
      <c r="AP103" s="194"/>
      <c r="AQ103" s="194"/>
      <c r="AR103" s="194"/>
      <c r="AS103" s="194"/>
      <c r="AT103" s="194"/>
      <c r="AU103" s="194"/>
      <c r="AV103" s="194"/>
      <c r="AW103" s="194"/>
      <c r="AX103" s="194"/>
      <c r="AY103" s="194"/>
      <c r="AZ103" s="194"/>
      <c r="BA103" s="194"/>
      <c r="BB103" s="194"/>
      <c r="BC103" s="194"/>
      <c r="BD103" s="194"/>
      <c r="BE103" s="194"/>
      <c r="BF103" s="194"/>
      <c r="BG103" s="194"/>
      <c r="BH103" s="194"/>
      <c r="BI103" s="194"/>
      <c r="BJ103" s="194"/>
      <c r="BK103" s="194"/>
      <c r="BL103" s="194"/>
      <c r="BM103" s="194"/>
      <c r="BN103" s="194"/>
      <c r="BO103" s="194"/>
      <c r="BP103" s="194"/>
      <c r="BQ103" s="194"/>
      <c r="BR103" s="194"/>
      <c r="BS103" s="194"/>
      <c r="BT103" s="194"/>
      <c r="BU103" s="194"/>
      <c r="BV103" s="194"/>
      <c r="BW103" s="194"/>
      <c r="BX103" s="194"/>
      <c r="BY103" s="194"/>
      <c r="BZ103" s="194"/>
      <c r="CA103" s="194"/>
      <c r="CB103" s="194"/>
      <c r="CC103" s="194"/>
      <c r="CD103" s="194"/>
      <c r="CE103" s="194"/>
      <c r="CF103" s="194"/>
      <c r="CG103" s="194"/>
      <c r="CH103" s="194"/>
      <c r="CI103" s="194"/>
      <c r="CJ103" s="194"/>
      <c r="CK103" s="194"/>
    </row>
    <row r="104" spans="1:89" s="195" customFormat="1" ht="21.9" customHeight="1">
      <c r="A104" s="6"/>
      <c r="B104" s="6"/>
      <c r="C104" s="6"/>
      <c r="D104" s="6"/>
      <c r="E104" s="6"/>
      <c r="F104" s="6"/>
      <c r="G104" s="6"/>
      <c r="H104" s="6"/>
      <c r="I104" s="6"/>
      <c r="J104" s="571"/>
      <c r="K104" s="261"/>
      <c r="L104" s="245"/>
      <c r="M104" s="892"/>
      <c r="N104" s="194"/>
      <c r="O104" s="289"/>
      <c r="P104" s="289"/>
      <c r="Q104" s="289"/>
      <c r="R104" s="289"/>
      <c r="S104" s="289"/>
      <c r="T104" s="289"/>
      <c r="U104" s="289"/>
      <c r="V104" s="91"/>
      <c r="W104" s="91"/>
      <c r="X104" s="91"/>
      <c r="Y104" s="91"/>
      <c r="Z104" s="194"/>
      <c r="AA104" s="194"/>
      <c r="AB104" s="194"/>
      <c r="AC104" s="194"/>
      <c r="AD104" s="194"/>
      <c r="AE104" s="194"/>
      <c r="AF104" s="194"/>
      <c r="AG104" s="194"/>
      <c r="AH104" s="194"/>
      <c r="AI104" s="194"/>
      <c r="AJ104" s="194"/>
      <c r="AK104" s="194"/>
      <c r="AL104" s="194"/>
      <c r="AM104" s="194"/>
      <c r="AN104" s="194"/>
      <c r="AO104" s="194"/>
      <c r="AP104" s="194"/>
      <c r="AQ104" s="194"/>
      <c r="AR104" s="194"/>
      <c r="AS104" s="194"/>
      <c r="AT104" s="194"/>
      <c r="AU104" s="194"/>
      <c r="AV104" s="194"/>
      <c r="AW104" s="194"/>
      <c r="AX104" s="194"/>
      <c r="AY104" s="194"/>
      <c r="AZ104" s="194"/>
      <c r="BA104" s="194"/>
      <c r="BB104" s="194"/>
      <c r="BC104" s="194"/>
      <c r="BD104" s="194"/>
      <c r="BE104" s="194"/>
      <c r="BF104" s="194"/>
      <c r="BG104" s="194"/>
      <c r="BH104" s="194"/>
      <c r="BI104" s="194"/>
      <c r="BJ104" s="194"/>
      <c r="BK104" s="194"/>
      <c r="BL104" s="194"/>
      <c r="BM104" s="194"/>
      <c r="BN104" s="194"/>
      <c r="BO104" s="194"/>
      <c r="BP104" s="194"/>
      <c r="BQ104" s="194"/>
      <c r="BR104" s="194"/>
      <c r="BS104" s="194"/>
      <c r="BT104" s="194"/>
      <c r="BU104" s="194"/>
      <c r="BV104" s="194"/>
      <c r="BW104" s="194"/>
      <c r="BX104" s="194"/>
      <c r="BY104" s="194"/>
      <c r="BZ104" s="194"/>
      <c r="CA104" s="194"/>
      <c r="CB104" s="194"/>
      <c r="CC104" s="194"/>
      <c r="CD104" s="194"/>
      <c r="CE104" s="194"/>
      <c r="CF104" s="194"/>
      <c r="CG104" s="194"/>
      <c r="CH104" s="194"/>
      <c r="CI104" s="194"/>
      <c r="CJ104" s="194"/>
      <c r="CK104" s="194"/>
    </row>
    <row r="105" spans="1:89" s="195" customFormat="1" ht="21.9" customHeight="1">
      <c r="A105" s="6"/>
      <c r="B105" s="6"/>
      <c r="C105" s="6"/>
      <c r="D105" s="6"/>
      <c r="E105" s="6"/>
      <c r="F105" s="6"/>
      <c r="G105" s="6"/>
      <c r="H105" s="6"/>
      <c r="I105" s="6"/>
      <c r="J105" s="571"/>
      <c r="K105" s="261"/>
      <c r="L105" s="245"/>
      <c r="M105" s="892"/>
      <c r="N105" s="194"/>
      <c r="O105" s="289"/>
      <c r="P105" s="289"/>
      <c r="Q105" s="289"/>
      <c r="R105" s="289"/>
      <c r="S105" s="289"/>
      <c r="T105" s="289"/>
      <c r="U105" s="289"/>
      <c r="V105" s="91"/>
      <c r="W105" s="91"/>
      <c r="X105" s="91"/>
      <c r="Y105" s="91"/>
      <c r="Z105" s="194"/>
      <c r="AA105" s="194"/>
      <c r="AB105" s="194"/>
      <c r="AC105" s="194"/>
      <c r="AD105" s="194"/>
      <c r="AE105" s="194"/>
      <c r="AF105" s="194"/>
      <c r="AG105" s="194"/>
      <c r="AH105" s="194"/>
      <c r="AI105" s="194"/>
      <c r="AJ105" s="194"/>
      <c r="AK105" s="194"/>
      <c r="AL105" s="194"/>
      <c r="AM105" s="194"/>
      <c r="AN105" s="194"/>
      <c r="AO105" s="194"/>
      <c r="AP105" s="194"/>
      <c r="AQ105" s="194"/>
      <c r="AR105" s="194"/>
      <c r="AS105" s="194"/>
      <c r="AT105" s="194"/>
      <c r="AU105" s="194"/>
      <c r="AV105" s="194"/>
      <c r="AW105" s="194"/>
      <c r="AX105" s="194"/>
      <c r="AY105" s="194"/>
      <c r="AZ105" s="194"/>
      <c r="BA105" s="194"/>
      <c r="BB105" s="194"/>
      <c r="BC105" s="194"/>
      <c r="BD105" s="194"/>
      <c r="BE105" s="194"/>
      <c r="BF105" s="194"/>
      <c r="BG105" s="194"/>
      <c r="BH105" s="194"/>
      <c r="BI105" s="194"/>
      <c r="BJ105" s="194"/>
      <c r="BK105" s="194"/>
      <c r="BL105" s="194"/>
      <c r="BM105" s="194"/>
      <c r="BN105" s="194"/>
      <c r="BO105" s="194"/>
      <c r="BP105" s="194"/>
      <c r="BQ105" s="194"/>
      <c r="BR105" s="194"/>
      <c r="BS105" s="194"/>
      <c r="BT105" s="194"/>
      <c r="BU105" s="194"/>
      <c r="BV105" s="194"/>
      <c r="BW105" s="194"/>
      <c r="BX105" s="194"/>
      <c r="BY105" s="194"/>
      <c r="BZ105" s="194"/>
      <c r="CA105" s="194"/>
      <c r="CB105" s="194"/>
      <c r="CC105" s="194"/>
      <c r="CD105" s="194"/>
      <c r="CE105" s="194"/>
      <c r="CF105" s="194"/>
      <c r="CG105" s="194"/>
      <c r="CH105" s="194"/>
      <c r="CI105" s="194"/>
      <c r="CJ105" s="194"/>
      <c r="CK105" s="194"/>
    </row>
    <row r="106" spans="1:89" s="195" customFormat="1" ht="21.9" customHeight="1">
      <c r="A106" s="6"/>
      <c r="B106" s="6"/>
      <c r="C106" s="6"/>
      <c r="D106" s="6"/>
      <c r="E106" s="6"/>
      <c r="F106" s="6"/>
      <c r="G106" s="6"/>
      <c r="H106" s="6"/>
      <c r="I106" s="6"/>
      <c r="J106" s="571"/>
      <c r="K106" s="261"/>
      <c r="L106" s="245"/>
      <c r="M106" s="892"/>
      <c r="N106" s="194"/>
      <c r="O106" s="289"/>
      <c r="P106" s="289"/>
      <c r="Q106" s="289"/>
      <c r="R106" s="289"/>
      <c r="S106" s="289"/>
      <c r="T106" s="289"/>
      <c r="U106" s="289"/>
      <c r="V106" s="91"/>
      <c r="W106" s="91"/>
      <c r="X106" s="91"/>
      <c r="Y106" s="91"/>
      <c r="Z106" s="194"/>
      <c r="AA106" s="194"/>
      <c r="AB106" s="194"/>
      <c r="AC106" s="194"/>
      <c r="AD106" s="194"/>
      <c r="AE106" s="194"/>
      <c r="AF106" s="194"/>
      <c r="AG106" s="194"/>
      <c r="AH106" s="194"/>
      <c r="AI106" s="194"/>
      <c r="AJ106" s="194"/>
      <c r="AK106" s="194"/>
      <c r="AL106" s="194"/>
      <c r="AM106" s="194"/>
      <c r="AN106" s="194"/>
      <c r="AO106" s="194"/>
      <c r="AP106" s="194"/>
      <c r="AQ106" s="194"/>
      <c r="AR106" s="194"/>
      <c r="AS106" s="194"/>
      <c r="AT106" s="194"/>
      <c r="AU106" s="194"/>
      <c r="AV106" s="194"/>
      <c r="AW106" s="194"/>
      <c r="AX106" s="194"/>
      <c r="AY106" s="194"/>
      <c r="AZ106" s="194"/>
      <c r="BA106" s="194"/>
      <c r="BB106" s="194"/>
      <c r="BC106" s="194"/>
      <c r="BD106" s="194"/>
      <c r="BE106" s="194"/>
      <c r="BF106" s="194"/>
      <c r="BG106" s="194"/>
      <c r="BH106" s="194"/>
      <c r="BI106" s="194"/>
      <c r="BJ106" s="194"/>
      <c r="BK106" s="194"/>
      <c r="BL106" s="194"/>
      <c r="BM106" s="194"/>
      <c r="BN106" s="194"/>
      <c r="BO106" s="194"/>
      <c r="BP106" s="194"/>
      <c r="BQ106" s="194"/>
      <c r="BR106" s="194"/>
      <c r="BS106" s="194"/>
      <c r="BT106" s="194"/>
      <c r="BU106" s="194"/>
      <c r="BV106" s="194"/>
      <c r="BW106" s="194"/>
      <c r="BX106" s="194"/>
      <c r="BY106" s="194"/>
      <c r="BZ106" s="194"/>
      <c r="CA106" s="194"/>
      <c r="CB106" s="194"/>
      <c r="CC106" s="194"/>
      <c r="CD106" s="194"/>
      <c r="CE106" s="194"/>
      <c r="CF106" s="194"/>
      <c r="CG106" s="194"/>
      <c r="CH106" s="194"/>
      <c r="CI106" s="194"/>
      <c r="CJ106" s="194"/>
      <c r="CK106" s="194"/>
    </row>
    <row r="107" spans="1:89" s="195" customFormat="1" ht="21.9" customHeight="1">
      <c r="A107" s="6"/>
      <c r="B107" s="6"/>
      <c r="C107" s="6"/>
      <c r="D107" s="6"/>
      <c r="E107" s="6"/>
      <c r="F107" s="6"/>
      <c r="G107" s="6"/>
      <c r="H107" s="6"/>
      <c r="I107" s="6"/>
      <c r="J107" s="571"/>
      <c r="K107" s="261"/>
      <c r="L107" s="245"/>
      <c r="M107" s="892"/>
      <c r="N107" s="194"/>
      <c r="O107" s="289"/>
      <c r="P107" s="289"/>
      <c r="Q107" s="289"/>
      <c r="R107" s="289"/>
      <c r="S107" s="289"/>
      <c r="T107" s="289"/>
      <c r="U107" s="289"/>
      <c r="V107" s="91"/>
      <c r="W107" s="91"/>
      <c r="X107" s="91"/>
      <c r="Y107" s="91"/>
      <c r="Z107" s="194"/>
      <c r="AA107" s="194"/>
      <c r="AB107" s="194"/>
      <c r="AC107" s="194"/>
      <c r="AD107" s="194"/>
      <c r="AE107" s="194"/>
      <c r="AF107" s="194"/>
      <c r="AG107" s="194"/>
      <c r="AH107" s="194"/>
      <c r="AI107" s="194"/>
      <c r="AJ107" s="194"/>
      <c r="AK107" s="194"/>
      <c r="AL107" s="194"/>
      <c r="AM107" s="194"/>
      <c r="AN107" s="194"/>
      <c r="AO107" s="194"/>
      <c r="AP107" s="194"/>
      <c r="AQ107" s="194"/>
      <c r="AR107" s="194"/>
      <c r="AS107" s="194"/>
      <c r="AT107" s="194"/>
      <c r="AU107" s="194"/>
      <c r="AV107" s="194"/>
      <c r="AW107" s="194"/>
      <c r="AX107" s="194"/>
      <c r="AY107" s="194"/>
      <c r="AZ107" s="194"/>
      <c r="BA107" s="194"/>
      <c r="BB107" s="194"/>
      <c r="BC107" s="194"/>
      <c r="BD107" s="194"/>
      <c r="BE107" s="194"/>
      <c r="BF107" s="194"/>
      <c r="BG107" s="194"/>
      <c r="BH107" s="194"/>
      <c r="BI107" s="194"/>
      <c r="BJ107" s="194"/>
      <c r="BK107" s="194"/>
      <c r="BL107" s="194"/>
      <c r="BM107" s="194"/>
      <c r="BN107" s="194"/>
      <c r="BO107" s="194"/>
      <c r="BP107" s="194"/>
      <c r="BQ107" s="194"/>
      <c r="BR107" s="194"/>
      <c r="BS107" s="194"/>
      <c r="BT107" s="194"/>
      <c r="BU107" s="194"/>
      <c r="BV107" s="194"/>
      <c r="BW107" s="194"/>
      <c r="BX107" s="194"/>
      <c r="BY107" s="194"/>
      <c r="BZ107" s="194"/>
      <c r="CA107" s="194"/>
      <c r="CB107" s="194"/>
      <c r="CC107" s="194"/>
      <c r="CD107" s="194"/>
      <c r="CE107" s="194"/>
      <c r="CF107" s="194"/>
      <c r="CG107" s="194"/>
      <c r="CH107" s="194"/>
      <c r="CI107" s="194"/>
      <c r="CJ107" s="194"/>
      <c r="CK107" s="194"/>
    </row>
    <row r="108" spans="1:89" s="195" customFormat="1" ht="21.9" customHeight="1">
      <c r="A108" s="6"/>
      <c r="B108" s="6"/>
      <c r="C108" s="6"/>
      <c r="D108" s="6"/>
      <c r="E108" s="6"/>
      <c r="F108" s="6"/>
      <c r="G108" s="6"/>
      <c r="H108" s="6"/>
      <c r="I108" s="6"/>
      <c r="J108" s="571"/>
      <c r="K108" s="261"/>
      <c r="L108" s="245"/>
      <c r="M108" s="892"/>
      <c r="N108" s="194"/>
      <c r="O108" s="289"/>
      <c r="P108" s="289"/>
      <c r="Q108" s="289"/>
      <c r="R108" s="289"/>
      <c r="S108" s="289"/>
      <c r="T108" s="289"/>
      <c r="U108" s="289"/>
      <c r="V108" s="91"/>
      <c r="W108" s="91"/>
      <c r="X108" s="91"/>
      <c r="Y108" s="91"/>
      <c r="Z108" s="194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  <c r="AY108" s="194"/>
      <c r="AZ108" s="194"/>
      <c r="BA108" s="194"/>
      <c r="BB108" s="194"/>
      <c r="BC108" s="194"/>
      <c r="BD108" s="194"/>
      <c r="BE108" s="194"/>
      <c r="BF108" s="194"/>
      <c r="BG108" s="194"/>
      <c r="BH108" s="194"/>
      <c r="BI108" s="194"/>
      <c r="BJ108" s="194"/>
      <c r="BK108" s="194"/>
      <c r="BL108" s="194"/>
      <c r="BM108" s="194"/>
      <c r="BN108" s="194"/>
      <c r="BO108" s="194"/>
      <c r="BP108" s="194"/>
      <c r="BQ108" s="194"/>
      <c r="BR108" s="194"/>
      <c r="BS108" s="194"/>
      <c r="BT108" s="194"/>
      <c r="BU108" s="194"/>
      <c r="BV108" s="194"/>
      <c r="BW108" s="194"/>
      <c r="BX108" s="194"/>
      <c r="BY108" s="194"/>
      <c r="BZ108" s="194"/>
      <c r="CA108" s="194"/>
      <c r="CB108" s="194"/>
      <c r="CC108" s="194"/>
      <c r="CD108" s="194"/>
      <c r="CE108" s="194"/>
      <c r="CF108" s="194"/>
      <c r="CG108" s="194"/>
      <c r="CH108" s="194"/>
      <c r="CI108" s="194"/>
      <c r="CJ108" s="194"/>
      <c r="CK108" s="194"/>
    </row>
    <row r="109" spans="1:89" s="195" customFormat="1" ht="21.9" customHeight="1">
      <c r="A109" s="6"/>
      <c r="B109" s="6"/>
      <c r="C109" s="6"/>
      <c r="D109" s="6"/>
      <c r="E109" s="6"/>
      <c r="F109" s="6"/>
      <c r="G109" s="6"/>
      <c r="H109" s="6"/>
      <c r="I109" s="6"/>
      <c r="J109" s="571"/>
      <c r="K109" s="261"/>
      <c r="L109" s="245"/>
      <c r="M109" s="892"/>
      <c r="N109" s="194"/>
      <c r="O109" s="289"/>
      <c r="P109" s="289"/>
      <c r="Q109" s="289"/>
      <c r="R109" s="289"/>
      <c r="S109" s="289"/>
      <c r="T109" s="289"/>
      <c r="U109" s="289"/>
      <c r="V109" s="91"/>
      <c r="W109" s="91"/>
      <c r="X109" s="91"/>
      <c r="Y109" s="91"/>
      <c r="Z109" s="194"/>
      <c r="AA109" s="194"/>
      <c r="AB109" s="194"/>
      <c r="AC109" s="194"/>
      <c r="AD109" s="194"/>
      <c r="AE109" s="194"/>
      <c r="AF109" s="194"/>
      <c r="AG109" s="194"/>
      <c r="AH109" s="194"/>
      <c r="AI109" s="194"/>
      <c r="AJ109" s="194"/>
      <c r="AK109" s="194"/>
      <c r="AL109" s="194"/>
      <c r="AM109" s="194"/>
      <c r="AN109" s="194"/>
      <c r="AO109" s="194"/>
      <c r="AP109" s="194"/>
      <c r="AQ109" s="194"/>
      <c r="AR109" s="194"/>
      <c r="AS109" s="194"/>
      <c r="AT109" s="194"/>
      <c r="AU109" s="194"/>
      <c r="AV109" s="194"/>
      <c r="AW109" s="194"/>
      <c r="AX109" s="194"/>
      <c r="AY109" s="194"/>
      <c r="AZ109" s="194"/>
      <c r="BA109" s="194"/>
      <c r="BB109" s="194"/>
      <c r="BC109" s="194"/>
      <c r="BD109" s="194"/>
      <c r="BE109" s="194"/>
      <c r="BF109" s="194"/>
      <c r="BG109" s="194"/>
      <c r="BH109" s="194"/>
      <c r="BI109" s="194"/>
      <c r="BJ109" s="194"/>
      <c r="BK109" s="194"/>
      <c r="BL109" s="194"/>
      <c r="BM109" s="194"/>
      <c r="BN109" s="194"/>
      <c r="BO109" s="194"/>
      <c r="BP109" s="194"/>
      <c r="BQ109" s="194"/>
      <c r="BR109" s="194"/>
      <c r="BS109" s="194"/>
      <c r="BT109" s="194"/>
      <c r="BU109" s="194"/>
      <c r="BV109" s="194"/>
      <c r="BW109" s="194"/>
      <c r="BX109" s="194"/>
      <c r="BY109" s="194"/>
      <c r="BZ109" s="194"/>
      <c r="CA109" s="194"/>
      <c r="CB109" s="194"/>
      <c r="CC109" s="194"/>
      <c r="CD109" s="194"/>
      <c r="CE109" s="194"/>
      <c r="CF109" s="194"/>
      <c r="CG109" s="194"/>
      <c r="CH109" s="194"/>
      <c r="CI109" s="194"/>
      <c r="CJ109" s="194"/>
      <c r="CK109" s="194"/>
    </row>
    <row r="110" spans="1:89" s="195" customFormat="1" ht="21.9" customHeight="1">
      <c r="A110" s="6"/>
      <c r="B110" s="6"/>
      <c r="C110" s="6"/>
      <c r="D110" s="6"/>
      <c r="E110" s="6"/>
      <c r="F110" s="6"/>
      <c r="G110" s="6"/>
      <c r="H110" s="6"/>
      <c r="I110" s="6"/>
      <c r="J110" s="571"/>
      <c r="K110" s="261"/>
      <c r="L110" s="245"/>
      <c r="M110" s="892"/>
      <c r="N110" s="194"/>
      <c r="O110" s="289"/>
      <c r="P110" s="289"/>
      <c r="Q110" s="289"/>
      <c r="R110" s="289"/>
      <c r="S110" s="289"/>
      <c r="T110" s="289"/>
      <c r="U110" s="289"/>
      <c r="V110" s="91"/>
      <c r="W110" s="91"/>
      <c r="X110" s="91"/>
      <c r="Y110" s="91"/>
      <c r="Z110" s="194"/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  <c r="AY110" s="194"/>
      <c r="AZ110" s="194"/>
      <c r="BA110" s="194"/>
      <c r="BB110" s="194"/>
      <c r="BC110" s="194"/>
      <c r="BD110" s="194"/>
      <c r="BE110" s="194"/>
      <c r="BF110" s="194"/>
      <c r="BG110" s="194"/>
      <c r="BH110" s="194"/>
      <c r="BI110" s="194"/>
      <c r="BJ110" s="194"/>
      <c r="BK110" s="194"/>
      <c r="BL110" s="194"/>
      <c r="BM110" s="194"/>
      <c r="BN110" s="194"/>
      <c r="BO110" s="194"/>
      <c r="BP110" s="194"/>
      <c r="BQ110" s="194"/>
      <c r="BR110" s="194"/>
      <c r="BS110" s="194"/>
      <c r="BT110" s="194"/>
      <c r="BU110" s="194"/>
      <c r="BV110" s="194"/>
      <c r="BW110" s="194"/>
      <c r="BX110" s="194"/>
      <c r="BY110" s="194"/>
      <c r="BZ110" s="194"/>
      <c r="CA110" s="194"/>
      <c r="CB110" s="194"/>
      <c r="CC110" s="194"/>
      <c r="CD110" s="194"/>
      <c r="CE110" s="194"/>
      <c r="CF110" s="194"/>
      <c r="CG110" s="194"/>
      <c r="CH110" s="194"/>
      <c r="CI110" s="194"/>
      <c r="CJ110" s="194"/>
      <c r="CK110" s="194"/>
    </row>
    <row r="111" spans="1:89" s="195" customFormat="1" ht="21.9" customHeight="1">
      <c r="A111" s="6"/>
      <c r="B111" s="6"/>
      <c r="C111" s="6"/>
      <c r="D111" s="6"/>
      <c r="E111" s="6"/>
      <c r="F111" s="6"/>
      <c r="G111" s="6"/>
      <c r="H111" s="6"/>
      <c r="I111" s="6"/>
      <c r="J111" s="571"/>
      <c r="K111" s="261"/>
      <c r="L111" s="245"/>
      <c r="M111" s="892"/>
      <c r="N111" s="194"/>
      <c r="O111" s="289"/>
      <c r="P111" s="289"/>
      <c r="Q111" s="289"/>
      <c r="R111" s="289"/>
      <c r="S111" s="289"/>
      <c r="T111" s="289"/>
      <c r="U111" s="289"/>
      <c r="V111" s="91"/>
      <c r="W111" s="91"/>
      <c r="X111" s="91"/>
      <c r="Y111" s="91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  <c r="BK111" s="194"/>
      <c r="BL111" s="194"/>
      <c r="BM111" s="194"/>
      <c r="BN111" s="194"/>
      <c r="BO111" s="194"/>
      <c r="BP111" s="194"/>
      <c r="BQ111" s="194"/>
      <c r="BR111" s="194"/>
      <c r="BS111" s="194"/>
      <c r="BT111" s="194"/>
      <c r="BU111" s="194"/>
      <c r="BV111" s="194"/>
      <c r="BW111" s="194"/>
      <c r="BX111" s="194"/>
      <c r="BY111" s="194"/>
      <c r="BZ111" s="194"/>
      <c r="CA111" s="194"/>
      <c r="CB111" s="194"/>
      <c r="CC111" s="194"/>
      <c r="CD111" s="194"/>
      <c r="CE111" s="194"/>
      <c r="CF111" s="194"/>
      <c r="CG111" s="194"/>
      <c r="CH111" s="194"/>
      <c r="CI111" s="194"/>
      <c r="CJ111" s="194"/>
      <c r="CK111" s="194"/>
    </row>
    <row r="112" spans="1:89" s="195" customFormat="1" ht="21.9" customHeight="1">
      <c r="A112" s="6"/>
      <c r="B112" s="6"/>
      <c r="C112" s="6"/>
      <c r="D112" s="6"/>
      <c r="E112" s="6"/>
      <c r="F112" s="6"/>
      <c r="G112" s="6"/>
      <c r="H112" s="6"/>
      <c r="I112" s="6"/>
      <c r="J112" s="571"/>
      <c r="K112" s="261"/>
      <c r="L112" s="245"/>
      <c r="M112" s="892"/>
      <c r="N112" s="194"/>
      <c r="O112" s="289"/>
      <c r="P112" s="289"/>
      <c r="Q112" s="289"/>
      <c r="R112" s="289"/>
      <c r="S112" s="289"/>
      <c r="T112" s="289"/>
      <c r="U112" s="289"/>
      <c r="V112" s="91"/>
      <c r="W112" s="91"/>
      <c r="X112" s="91"/>
      <c r="Y112" s="91"/>
      <c r="Z112" s="194"/>
      <c r="AA112" s="194"/>
      <c r="AB112" s="194"/>
      <c r="AC112" s="194"/>
      <c r="AD112" s="194"/>
      <c r="AE112" s="194"/>
      <c r="AF112" s="194"/>
      <c r="AG112" s="194"/>
      <c r="AH112" s="194"/>
      <c r="AI112" s="194"/>
      <c r="AJ112" s="194"/>
      <c r="AK112" s="194"/>
      <c r="AL112" s="194"/>
      <c r="AM112" s="194"/>
      <c r="AN112" s="194"/>
      <c r="AO112" s="194"/>
      <c r="AP112" s="194"/>
      <c r="AQ112" s="194"/>
      <c r="AR112" s="194"/>
      <c r="AS112" s="194"/>
      <c r="AT112" s="194"/>
      <c r="AU112" s="194"/>
      <c r="AV112" s="194"/>
      <c r="AW112" s="194"/>
      <c r="AX112" s="194"/>
      <c r="AY112" s="194"/>
      <c r="AZ112" s="194"/>
      <c r="BA112" s="194"/>
      <c r="BB112" s="194"/>
      <c r="BC112" s="194"/>
      <c r="BD112" s="194"/>
      <c r="BE112" s="194"/>
      <c r="BF112" s="194"/>
      <c r="BG112" s="194"/>
      <c r="BH112" s="194"/>
      <c r="BI112" s="194"/>
      <c r="BJ112" s="194"/>
      <c r="BK112" s="194"/>
      <c r="BL112" s="194"/>
      <c r="BM112" s="194"/>
      <c r="BN112" s="194"/>
      <c r="BO112" s="194"/>
      <c r="BP112" s="194"/>
      <c r="BQ112" s="194"/>
      <c r="BR112" s="194"/>
      <c r="BS112" s="194"/>
      <c r="BT112" s="194"/>
      <c r="BU112" s="194"/>
      <c r="BV112" s="194"/>
      <c r="BW112" s="194"/>
      <c r="BX112" s="194"/>
      <c r="BY112" s="194"/>
      <c r="BZ112" s="194"/>
      <c r="CA112" s="194"/>
      <c r="CB112" s="194"/>
      <c r="CC112" s="194"/>
      <c r="CD112" s="194"/>
      <c r="CE112" s="194"/>
      <c r="CF112" s="194"/>
      <c r="CG112" s="194"/>
      <c r="CH112" s="194"/>
      <c r="CI112" s="194"/>
      <c r="CJ112" s="194"/>
      <c r="CK112" s="194"/>
    </row>
    <row r="113" spans="1:89" s="195" customFormat="1" ht="21.9" customHeight="1">
      <c r="A113" s="6"/>
      <c r="B113" s="6"/>
      <c r="C113" s="6"/>
      <c r="D113" s="6"/>
      <c r="E113" s="6"/>
      <c r="F113" s="6"/>
      <c r="G113" s="6"/>
      <c r="H113" s="6"/>
      <c r="I113" s="6"/>
      <c r="J113" s="571"/>
      <c r="K113" s="261"/>
      <c r="L113" s="245"/>
      <c r="M113" s="892"/>
      <c r="N113" s="194"/>
      <c r="O113" s="289"/>
      <c r="P113" s="289"/>
      <c r="Q113" s="289"/>
      <c r="R113" s="289"/>
      <c r="S113" s="289"/>
      <c r="T113" s="289"/>
      <c r="U113" s="289"/>
      <c r="V113" s="91"/>
      <c r="W113" s="91"/>
      <c r="X113" s="91"/>
      <c r="Y113" s="91"/>
      <c r="Z113" s="194"/>
      <c r="AA113" s="194"/>
      <c r="AB113" s="194"/>
      <c r="AC113" s="194"/>
      <c r="AD113" s="194"/>
      <c r="AE113" s="194"/>
      <c r="AF113" s="194"/>
      <c r="AG113" s="194"/>
      <c r="AH113" s="194"/>
      <c r="AI113" s="194"/>
      <c r="AJ113" s="194"/>
      <c r="AK113" s="194"/>
      <c r="AL113" s="194"/>
      <c r="AM113" s="194"/>
      <c r="AN113" s="194"/>
      <c r="AO113" s="194"/>
      <c r="AP113" s="194"/>
      <c r="AQ113" s="194"/>
      <c r="AR113" s="194"/>
      <c r="AS113" s="194"/>
      <c r="AT113" s="194"/>
      <c r="AU113" s="194"/>
      <c r="AV113" s="194"/>
      <c r="AW113" s="194"/>
      <c r="AX113" s="194"/>
      <c r="AY113" s="194"/>
      <c r="AZ113" s="194"/>
      <c r="BA113" s="194"/>
      <c r="BB113" s="194"/>
      <c r="BC113" s="194"/>
      <c r="BD113" s="194"/>
      <c r="BE113" s="194"/>
      <c r="BF113" s="194"/>
      <c r="BG113" s="194"/>
      <c r="BH113" s="194"/>
      <c r="BI113" s="194"/>
      <c r="BJ113" s="194"/>
      <c r="BK113" s="194"/>
      <c r="BL113" s="194"/>
      <c r="BM113" s="194"/>
      <c r="BN113" s="194"/>
      <c r="BO113" s="194"/>
      <c r="BP113" s="194"/>
      <c r="BQ113" s="194"/>
      <c r="BR113" s="194"/>
      <c r="BS113" s="194"/>
      <c r="BT113" s="194"/>
      <c r="BU113" s="194"/>
      <c r="BV113" s="194"/>
      <c r="BW113" s="194"/>
      <c r="BX113" s="194"/>
      <c r="BY113" s="194"/>
      <c r="BZ113" s="194"/>
      <c r="CA113" s="194"/>
      <c r="CB113" s="194"/>
      <c r="CC113" s="194"/>
      <c r="CD113" s="194"/>
      <c r="CE113" s="194"/>
      <c r="CF113" s="194"/>
      <c r="CG113" s="194"/>
      <c r="CH113" s="194"/>
      <c r="CI113" s="194"/>
      <c r="CJ113" s="194"/>
      <c r="CK113" s="194"/>
    </row>
    <row r="114" spans="1:89" s="195" customFormat="1" ht="21.9" customHeight="1">
      <c r="A114" s="6"/>
      <c r="B114" s="6"/>
      <c r="C114" s="6"/>
      <c r="D114" s="6"/>
      <c r="E114" s="6"/>
      <c r="F114" s="6"/>
      <c r="G114" s="6"/>
      <c r="H114" s="6"/>
      <c r="I114" s="6"/>
      <c r="J114" s="571"/>
      <c r="K114" s="261"/>
      <c r="L114" s="245"/>
      <c r="M114" s="892"/>
      <c r="N114" s="194"/>
      <c r="O114" s="289"/>
      <c r="P114" s="289"/>
      <c r="Q114" s="289"/>
      <c r="R114" s="289"/>
      <c r="S114" s="289"/>
      <c r="T114" s="289"/>
      <c r="U114" s="289"/>
      <c r="V114" s="91"/>
      <c r="W114" s="91"/>
      <c r="X114" s="91"/>
      <c r="Y114" s="91"/>
      <c r="Z114" s="194"/>
      <c r="AA114" s="194"/>
      <c r="AB114" s="194"/>
      <c r="AC114" s="194"/>
      <c r="AD114" s="194"/>
      <c r="AE114" s="194"/>
      <c r="AF114" s="194"/>
      <c r="AG114" s="194"/>
      <c r="AH114" s="194"/>
      <c r="AI114" s="194"/>
      <c r="AJ114" s="194"/>
      <c r="AK114" s="194"/>
      <c r="AL114" s="194"/>
      <c r="AM114" s="194"/>
      <c r="AN114" s="194"/>
      <c r="AO114" s="194"/>
      <c r="AP114" s="194"/>
      <c r="AQ114" s="194"/>
      <c r="AR114" s="194"/>
      <c r="AS114" s="194"/>
      <c r="AT114" s="194"/>
      <c r="AU114" s="194"/>
      <c r="AV114" s="194"/>
      <c r="AW114" s="194"/>
      <c r="AX114" s="194"/>
      <c r="AY114" s="194"/>
      <c r="AZ114" s="194"/>
      <c r="BA114" s="194"/>
      <c r="BB114" s="194"/>
      <c r="BC114" s="194"/>
      <c r="BD114" s="194"/>
      <c r="BE114" s="194"/>
      <c r="BF114" s="194"/>
      <c r="BG114" s="194"/>
      <c r="BH114" s="194"/>
      <c r="BI114" s="194"/>
      <c r="BJ114" s="194"/>
      <c r="BK114" s="194"/>
      <c r="BL114" s="194"/>
      <c r="BM114" s="194"/>
      <c r="BN114" s="194"/>
      <c r="BO114" s="194"/>
      <c r="BP114" s="194"/>
      <c r="BQ114" s="194"/>
      <c r="BR114" s="194"/>
      <c r="BS114" s="194"/>
      <c r="BT114" s="194"/>
      <c r="BU114" s="194"/>
      <c r="BV114" s="194"/>
      <c r="BW114" s="194"/>
      <c r="BX114" s="194"/>
      <c r="BY114" s="194"/>
      <c r="BZ114" s="194"/>
      <c r="CA114" s="194"/>
      <c r="CB114" s="194"/>
      <c r="CC114" s="194"/>
      <c r="CD114" s="194"/>
      <c r="CE114" s="194"/>
      <c r="CF114" s="194"/>
      <c r="CG114" s="194"/>
      <c r="CH114" s="194"/>
      <c r="CI114" s="194"/>
      <c r="CJ114" s="194"/>
      <c r="CK114" s="194"/>
    </row>
    <row r="115" spans="1:89" s="195" customFormat="1" ht="21.9" customHeight="1">
      <c r="A115" s="6"/>
      <c r="B115" s="6"/>
      <c r="C115" s="6"/>
      <c r="D115" s="6"/>
      <c r="E115" s="6"/>
      <c r="F115" s="6"/>
      <c r="G115" s="6"/>
      <c r="H115" s="6"/>
      <c r="I115" s="6"/>
      <c r="J115" s="571"/>
      <c r="K115" s="261"/>
      <c r="L115" s="245"/>
      <c r="M115" s="892"/>
      <c r="N115" s="194"/>
      <c r="O115" s="289"/>
      <c r="P115" s="289"/>
      <c r="Q115" s="289"/>
      <c r="R115" s="289"/>
      <c r="S115" s="289"/>
      <c r="T115" s="289"/>
      <c r="U115" s="289"/>
      <c r="V115" s="91"/>
      <c r="W115" s="91"/>
      <c r="X115" s="91"/>
      <c r="Y115" s="91"/>
      <c r="Z115" s="194"/>
      <c r="AA115" s="194"/>
      <c r="AB115" s="194"/>
      <c r="AC115" s="194"/>
      <c r="AD115" s="194"/>
      <c r="AE115" s="194"/>
      <c r="AF115" s="194"/>
      <c r="AG115" s="194"/>
      <c r="AH115" s="194"/>
      <c r="AI115" s="194"/>
      <c r="AJ115" s="194"/>
      <c r="AK115" s="194"/>
      <c r="AL115" s="194"/>
      <c r="AM115" s="194"/>
      <c r="AN115" s="194"/>
      <c r="AO115" s="194"/>
      <c r="AP115" s="194"/>
      <c r="AQ115" s="194"/>
      <c r="AR115" s="194"/>
      <c r="AS115" s="194"/>
      <c r="AT115" s="194"/>
      <c r="AU115" s="194"/>
      <c r="AV115" s="194"/>
      <c r="AW115" s="194"/>
      <c r="AX115" s="194"/>
      <c r="AY115" s="194"/>
      <c r="AZ115" s="194"/>
      <c r="BA115" s="194"/>
      <c r="BB115" s="194"/>
      <c r="BC115" s="194"/>
      <c r="BD115" s="194"/>
      <c r="BE115" s="194"/>
      <c r="BF115" s="194"/>
      <c r="BG115" s="194"/>
      <c r="BH115" s="194"/>
      <c r="BI115" s="194"/>
      <c r="BJ115" s="194"/>
      <c r="BK115" s="194"/>
      <c r="BL115" s="194"/>
      <c r="BM115" s="194"/>
      <c r="BN115" s="194"/>
      <c r="BO115" s="194"/>
      <c r="BP115" s="194"/>
      <c r="BQ115" s="194"/>
      <c r="BR115" s="194"/>
      <c r="BS115" s="194"/>
      <c r="BT115" s="194"/>
      <c r="BU115" s="194"/>
      <c r="BV115" s="194"/>
      <c r="BW115" s="194"/>
      <c r="BX115" s="194"/>
      <c r="BY115" s="194"/>
      <c r="BZ115" s="194"/>
      <c r="CA115" s="194"/>
      <c r="CB115" s="194"/>
      <c r="CC115" s="194"/>
      <c r="CD115" s="194"/>
      <c r="CE115" s="194"/>
      <c r="CF115" s="194"/>
      <c r="CG115" s="194"/>
      <c r="CH115" s="194"/>
      <c r="CI115" s="194"/>
      <c r="CJ115" s="194"/>
      <c r="CK115" s="194"/>
    </row>
    <row r="116" spans="1:89" s="195" customFormat="1" ht="21.9" customHeight="1">
      <c r="A116" s="6"/>
      <c r="B116" s="6"/>
      <c r="C116" s="6"/>
      <c r="D116" s="6"/>
      <c r="E116" s="6"/>
      <c r="F116" s="6"/>
      <c r="G116" s="6"/>
      <c r="H116" s="6"/>
      <c r="I116" s="6"/>
      <c r="J116" s="571"/>
      <c r="K116" s="261"/>
      <c r="L116" s="245"/>
      <c r="M116" s="892"/>
      <c r="N116" s="194"/>
      <c r="O116" s="289"/>
      <c r="P116" s="289"/>
      <c r="Q116" s="289"/>
      <c r="R116" s="289"/>
      <c r="S116" s="289"/>
      <c r="T116" s="289"/>
      <c r="U116" s="289"/>
      <c r="V116" s="91"/>
      <c r="W116" s="91"/>
      <c r="X116" s="91"/>
      <c r="Y116" s="91"/>
      <c r="Z116" s="194"/>
      <c r="AA116" s="194"/>
      <c r="AB116" s="194"/>
      <c r="AC116" s="194"/>
      <c r="AD116" s="194"/>
      <c r="AE116" s="194"/>
      <c r="AF116" s="194"/>
      <c r="AG116" s="194"/>
      <c r="AH116" s="194"/>
      <c r="AI116" s="194"/>
      <c r="AJ116" s="194"/>
      <c r="AK116" s="194"/>
      <c r="AL116" s="194"/>
      <c r="AM116" s="194"/>
      <c r="AN116" s="194"/>
      <c r="AO116" s="194"/>
      <c r="AP116" s="194"/>
      <c r="AQ116" s="194"/>
      <c r="AR116" s="194"/>
      <c r="AS116" s="194"/>
      <c r="AT116" s="194"/>
      <c r="AU116" s="194"/>
      <c r="AV116" s="194"/>
      <c r="AW116" s="194"/>
      <c r="AX116" s="194"/>
      <c r="AY116" s="194"/>
      <c r="AZ116" s="194"/>
      <c r="BA116" s="194"/>
      <c r="BB116" s="194"/>
      <c r="BC116" s="194"/>
      <c r="BD116" s="194"/>
      <c r="BE116" s="194"/>
      <c r="BF116" s="194"/>
      <c r="BG116" s="194"/>
      <c r="BH116" s="194"/>
      <c r="BI116" s="194"/>
      <c r="BJ116" s="194"/>
      <c r="BK116" s="194"/>
      <c r="BL116" s="194"/>
      <c r="BM116" s="194"/>
      <c r="BN116" s="194"/>
      <c r="BO116" s="194"/>
      <c r="BP116" s="194"/>
      <c r="BQ116" s="194"/>
      <c r="BR116" s="194"/>
      <c r="BS116" s="194"/>
      <c r="BT116" s="194"/>
      <c r="BU116" s="194"/>
      <c r="BV116" s="194"/>
      <c r="BW116" s="194"/>
      <c r="BX116" s="194"/>
      <c r="BY116" s="194"/>
      <c r="BZ116" s="194"/>
      <c r="CA116" s="194"/>
      <c r="CB116" s="194"/>
      <c r="CC116" s="194"/>
      <c r="CD116" s="194"/>
      <c r="CE116" s="194"/>
      <c r="CF116" s="194"/>
      <c r="CG116" s="194"/>
      <c r="CH116" s="194"/>
      <c r="CI116" s="194"/>
      <c r="CJ116" s="194"/>
      <c r="CK116" s="194"/>
    </row>
    <row r="117" spans="1:89" s="195" customFormat="1" ht="21.9" customHeight="1">
      <c r="A117" s="6"/>
      <c r="B117" s="6"/>
      <c r="C117" s="6"/>
      <c r="D117" s="6"/>
      <c r="E117" s="6"/>
      <c r="F117" s="6"/>
      <c r="G117" s="6"/>
      <c r="H117" s="6"/>
      <c r="I117" s="6"/>
      <c r="J117" s="571"/>
      <c r="K117" s="261"/>
      <c r="L117" s="245"/>
      <c r="M117" s="892"/>
      <c r="N117" s="194"/>
      <c r="O117" s="289"/>
      <c r="P117" s="289"/>
      <c r="Q117" s="289"/>
      <c r="R117" s="289"/>
      <c r="S117" s="289"/>
      <c r="T117" s="289"/>
      <c r="U117" s="289"/>
      <c r="V117" s="91"/>
      <c r="W117" s="91"/>
      <c r="X117" s="91"/>
      <c r="Y117" s="91"/>
      <c r="Z117" s="194"/>
      <c r="AA117" s="194"/>
      <c r="AB117" s="194"/>
      <c r="AC117" s="194"/>
      <c r="AD117" s="194"/>
      <c r="AE117" s="194"/>
      <c r="AF117" s="194"/>
      <c r="AG117" s="194"/>
      <c r="AH117" s="194"/>
      <c r="AI117" s="194"/>
      <c r="AJ117" s="194"/>
      <c r="AK117" s="194"/>
      <c r="AL117" s="194"/>
      <c r="AM117" s="194"/>
      <c r="AN117" s="194"/>
      <c r="AO117" s="194"/>
      <c r="AP117" s="194"/>
      <c r="AQ117" s="194"/>
      <c r="AR117" s="194"/>
      <c r="AS117" s="194"/>
      <c r="AT117" s="194"/>
      <c r="AU117" s="194"/>
      <c r="AV117" s="194"/>
      <c r="AW117" s="194"/>
      <c r="AX117" s="194"/>
      <c r="AY117" s="194"/>
      <c r="AZ117" s="194"/>
      <c r="BA117" s="194"/>
      <c r="BB117" s="194"/>
      <c r="BC117" s="194"/>
      <c r="BD117" s="194"/>
      <c r="BE117" s="194"/>
      <c r="BF117" s="194"/>
      <c r="BG117" s="194"/>
      <c r="BH117" s="194"/>
      <c r="BI117" s="194"/>
      <c r="BJ117" s="194"/>
      <c r="BK117" s="194"/>
      <c r="BL117" s="194"/>
      <c r="BM117" s="194"/>
      <c r="BN117" s="194"/>
      <c r="BO117" s="194"/>
      <c r="BP117" s="194"/>
      <c r="BQ117" s="194"/>
      <c r="BR117" s="194"/>
      <c r="BS117" s="194"/>
      <c r="BT117" s="194"/>
      <c r="BU117" s="194"/>
      <c r="BV117" s="194"/>
      <c r="BW117" s="194"/>
      <c r="BX117" s="194"/>
      <c r="BY117" s="194"/>
      <c r="BZ117" s="194"/>
      <c r="CA117" s="194"/>
      <c r="CB117" s="194"/>
      <c r="CC117" s="194"/>
      <c r="CD117" s="194"/>
      <c r="CE117" s="194"/>
      <c r="CF117" s="194"/>
      <c r="CG117" s="194"/>
      <c r="CH117" s="194"/>
      <c r="CI117" s="194"/>
      <c r="CJ117" s="194"/>
      <c r="CK117" s="194"/>
    </row>
    <row r="118" spans="1:89" s="195" customFormat="1" ht="21.9" customHeight="1">
      <c r="A118" s="6"/>
      <c r="B118" s="6"/>
      <c r="C118" s="6"/>
      <c r="D118" s="6"/>
      <c r="E118" s="6"/>
      <c r="F118" s="6"/>
      <c r="G118" s="6"/>
      <c r="H118" s="6"/>
      <c r="I118" s="6"/>
      <c r="J118" s="571"/>
      <c r="K118" s="261"/>
      <c r="L118" s="245"/>
      <c r="M118" s="892"/>
      <c r="N118" s="194"/>
      <c r="O118" s="289"/>
      <c r="P118" s="289"/>
      <c r="Q118" s="289"/>
      <c r="R118" s="289"/>
      <c r="S118" s="289"/>
      <c r="T118" s="289"/>
      <c r="U118" s="289"/>
      <c r="V118" s="91"/>
      <c r="W118" s="91"/>
      <c r="X118" s="91"/>
      <c r="Y118" s="91"/>
      <c r="Z118" s="194"/>
      <c r="AA118" s="194"/>
      <c r="AB118" s="194"/>
      <c r="AC118" s="194"/>
      <c r="AD118" s="194"/>
      <c r="AE118" s="194"/>
      <c r="AF118" s="194"/>
      <c r="AG118" s="194"/>
      <c r="AH118" s="194"/>
      <c r="AI118" s="194"/>
      <c r="AJ118" s="194"/>
      <c r="AK118" s="194"/>
      <c r="AL118" s="194"/>
      <c r="AM118" s="194"/>
      <c r="AN118" s="194"/>
      <c r="AO118" s="194"/>
      <c r="AP118" s="194"/>
      <c r="AQ118" s="194"/>
      <c r="AR118" s="194"/>
      <c r="AS118" s="194"/>
      <c r="AT118" s="194"/>
      <c r="AU118" s="194"/>
      <c r="AV118" s="194"/>
      <c r="AW118" s="194"/>
      <c r="AX118" s="194"/>
      <c r="AY118" s="194"/>
      <c r="AZ118" s="194"/>
      <c r="BA118" s="194"/>
      <c r="BB118" s="194"/>
      <c r="BC118" s="194"/>
      <c r="BD118" s="194"/>
      <c r="BE118" s="194"/>
      <c r="BF118" s="194"/>
      <c r="BG118" s="194"/>
      <c r="BH118" s="194"/>
      <c r="BI118" s="194"/>
      <c r="BJ118" s="194"/>
      <c r="BK118" s="194"/>
      <c r="BL118" s="194"/>
      <c r="BM118" s="194"/>
      <c r="BN118" s="194"/>
      <c r="BO118" s="194"/>
      <c r="BP118" s="194"/>
      <c r="BQ118" s="194"/>
      <c r="BR118" s="194"/>
      <c r="BS118" s="194"/>
      <c r="BT118" s="194"/>
      <c r="BU118" s="194"/>
      <c r="BV118" s="194"/>
      <c r="BW118" s="194"/>
      <c r="BX118" s="194"/>
      <c r="BY118" s="194"/>
      <c r="BZ118" s="194"/>
      <c r="CA118" s="194"/>
      <c r="CB118" s="194"/>
      <c r="CC118" s="194"/>
      <c r="CD118" s="194"/>
      <c r="CE118" s="194"/>
      <c r="CF118" s="194"/>
      <c r="CG118" s="194"/>
      <c r="CH118" s="194"/>
      <c r="CI118" s="194"/>
      <c r="CJ118" s="194"/>
      <c r="CK118" s="194"/>
    </row>
    <row r="119" spans="1:89" s="195" customFormat="1" ht="21.9" customHeight="1">
      <c r="A119" s="6"/>
      <c r="B119" s="6"/>
      <c r="C119" s="6"/>
      <c r="D119" s="6"/>
      <c r="E119" s="6"/>
      <c r="F119" s="6"/>
      <c r="G119" s="6"/>
      <c r="H119" s="6"/>
      <c r="I119" s="6"/>
      <c r="J119" s="571"/>
      <c r="K119" s="261"/>
      <c r="L119" s="245"/>
      <c r="M119" s="892"/>
      <c r="N119" s="194"/>
      <c r="O119" s="289"/>
      <c r="P119" s="289"/>
      <c r="Q119" s="289"/>
      <c r="R119" s="289"/>
      <c r="S119" s="289"/>
      <c r="T119" s="289"/>
      <c r="U119" s="289"/>
      <c r="V119" s="91"/>
      <c r="W119" s="91"/>
      <c r="X119" s="91"/>
      <c r="Y119" s="91"/>
      <c r="Z119" s="194"/>
      <c r="AA119" s="194"/>
      <c r="AB119" s="194"/>
      <c r="AC119" s="194"/>
      <c r="AD119" s="194"/>
      <c r="AE119" s="194"/>
      <c r="AF119" s="194"/>
      <c r="AG119" s="194"/>
      <c r="AH119" s="194"/>
      <c r="AI119" s="194"/>
      <c r="AJ119" s="194"/>
      <c r="AK119" s="194"/>
      <c r="AL119" s="194"/>
      <c r="AM119" s="194"/>
      <c r="AN119" s="194"/>
      <c r="AO119" s="194"/>
      <c r="AP119" s="194"/>
      <c r="AQ119" s="194"/>
      <c r="AR119" s="194"/>
      <c r="AS119" s="194"/>
      <c r="AT119" s="194"/>
      <c r="AU119" s="194"/>
      <c r="AV119" s="194"/>
      <c r="AW119" s="194"/>
      <c r="AX119" s="194"/>
      <c r="AY119" s="194"/>
      <c r="AZ119" s="194"/>
      <c r="BA119" s="194"/>
      <c r="BB119" s="194"/>
      <c r="BC119" s="194"/>
      <c r="BD119" s="194"/>
      <c r="BE119" s="194"/>
      <c r="BF119" s="194"/>
      <c r="BG119" s="194"/>
      <c r="BH119" s="194"/>
      <c r="BI119" s="194"/>
      <c r="BJ119" s="194"/>
      <c r="BK119" s="194"/>
      <c r="BL119" s="194"/>
      <c r="BM119" s="194"/>
      <c r="BN119" s="194"/>
      <c r="BO119" s="194"/>
      <c r="BP119" s="194"/>
      <c r="BQ119" s="194"/>
      <c r="BR119" s="194"/>
      <c r="BS119" s="194"/>
      <c r="BT119" s="194"/>
      <c r="BU119" s="194"/>
      <c r="BV119" s="194"/>
      <c r="BW119" s="194"/>
      <c r="BX119" s="194"/>
      <c r="BY119" s="194"/>
      <c r="BZ119" s="194"/>
      <c r="CA119" s="194"/>
      <c r="CB119" s="194"/>
      <c r="CC119" s="194"/>
      <c r="CD119" s="194"/>
      <c r="CE119" s="194"/>
      <c r="CF119" s="194"/>
      <c r="CG119" s="194"/>
      <c r="CH119" s="194"/>
      <c r="CI119" s="194"/>
      <c r="CJ119" s="194"/>
      <c r="CK119" s="194"/>
    </row>
    <row r="120" spans="1:89" s="195" customFormat="1" ht="21.9" customHeight="1">
      <c r="A120" s="6"/>
      <c r="B120" s="6"/>
      <c r="C120" s="6"/>
      <c r="D120" s="6"/>
      <c r="E120" s="6"/>
      <c r="F120" s="6"/>
      <c r="G120" s="6"/>
      <c r="H120" s="6"/>
      <c r="I120" s="6"/>
      <c r="J120" s="571"/>
      <c r="K120" s="261"/>
      <c r="L120" s="245"/>
      <c r="M120" s="892"/>
      <c r="N120" s="194"/>
      <c r="O120" s="289"/>
      <c r="P120" s="289"/>
      <c r="Q120" s="289"/>
      <c r="R120" s="289"/>
      <c r="S120" s="289"/>
      <c r="T120" s="289"/>
      <c r="U120" s="289"/>
      <c r="V120" s="91"/>
      <c r="W120" s="91"/>
      <c r="X120" s="91"/>
      <c r="Y120" s="91"/>
      <c r="Z120" s="194"/>
      <c r="AA120" s="194"/>
      <c r="AB120" s="194"/>
      <c r="AC120" s="194"/>
      <c r="AD120" s="194"/>
      <c r="AE120" s="194"/>
      <c r="AF120" s="194"/>
      <c r="AG120" s="194"/>
      <c r="AH120" s="194"/>
      <c r="AI120" s="194"/>
      <c r="AJ120" s="194"/>
      <c r="AK120" s="194"/>
      <c r="AL120" s="194"/>
      <c r="AM120" s="194"/>
      <c r="AN120" s="194"/>
      <c r="AO120" s="194"/>
      <c r="AP120" s="194"/>
      <c r="AQ120" s="194"/>
      <c r="AR120" s="194"/>
      <c r="AS120" s="194"/>
      <c r="AT120" s="194"/>
      <c r="AU120" s="194"/>
      <c r="AV120" s="194"/>
      <c r="AW120" s="194"/>
      <c r="AX120" s="194"/>
      <c r="AY120" s="194"/>
      <c r="AZ120" s="194"/>
      <c r="BA120" s="194"/>
      <c r="BB120" s="194"/>
      <c r="BC120" s="194"/>
      <c r="BD120" s="194"/>
      <c r="BE120" s="194"/>
      <c r="BF120" s="194"/>
      <c r="BG120" s="194"/>
      <c r="BH120" s="194"/>
      <c r="BI120" s="194"/>
      <c r="BJ120" s="194"/>
      <c r="BK120" s="194"/>
      <c r="BL120" s="194"/>
      <c r="BM120" s="194"/>
      <c r="BN120" s="194"/>
      <c r="BO120" s="194"/>
      <c r="BP120" s="194"/>
      <c r="BQ120" s="194"/>
      <c r="BR120" s="194"/>
      <c r="BS120" s="194"/>
      <c r="BT120" s="194"/>
      <c r="BU120" s="194"/>
      <c r="BV120" s="194"/>
      <c r="BW120" s="194"/>
      <c r="BX120" s="194"/>
      <c r="BY120" s="194"/>
      <c r="BZ120" s="194"/>
      <c r="CA120" s="194"/>
      <c r="CB120" s="194"/>
      <c r="CC120" s="194"/>
      <c r="CD120" s="194"/>
      <c r="CE120" s="194"/>
      <c r="CF120" s="194"/>
      <c r="CG120" s="194"/>
      <c r="CH120" s="194"/>
      <c r="CI120" s="194"/>
      <c r="CJ120" s="194"/>
      <c r="CK120" s="194"/>
    </row>
    <row r="121" spans="1:89" s="195" customFormat="1" ht="21.9" customHeight="1">
      <c r="A121" s="6"/>
      <c r="B121" s="6"/>
      <c r="C121" s="6"/>
      <c r="D121" s="6"/>
      <c r="E121" s="6"/>
      <c r="F121" s="6"/>
      <c r="G121" s="6"/>
      <c r="H121" s="6"/>
      <c r="I121" s="6"/>
      <c r="J121" s="571"/>
      <c r="K121" s="261"/>
      <c r="L121" s="245"/>
      <c r="M121" s="892"/>
      <c r="N121" s="194"/>
      <c r="O121" s="289"/>
      <c r="P121" s="289"/>
      <c r="Q121" s="289"/>
      <c r="R121" s="289"/>
      <c r="S121" s="289"/>
      <c r="T121" s="289"/>
      <c r="U121" s="289"/>
      <c r="V121" s="91"/>
      <c r="W121" s="91"/>
      <c r="X121" s="91"/>
      <c r="Y121" s="91"/>
      <c r="Z121" s="194"/>
      <c r="AA121" s="194"/>
      <c r="AB121" s="194"/>
      <c r="AC121" s="194"/>
      <c r="AD121" s="194"/>
      <c r="AE121" s="194"/>
      <c r="AF121" s="194"/>
      <c r="AG121" s="194"/>
      <c r="AH121" s="194"/>
      <c r="AI121" s="194"/>
      <c r="AJ121" s="194"/>
      <c r="AK121" s="194"/>
      <c r="AL121" s="194"/>
      <c r="AM121" s="194"/>
      <c r="AN121" s="194"/>
      <c r="AO121" s="194"/>
      <c r="AP121" s="194"/>
      <c r="AQ121" s="194"/>
      <c r="AR121" s="194"/>
      <c r="AS121" s="194"/>
      <c r="AT121" s="194"/>
      <c r="AU121" s="194"/>
      <c r="AV121" s="194"/>
      <c r="AW121" s="194"/>
      <c r="AX121" s="194"/>
      <c r="AY121" s="194"/>
      <c r="AZ121" s="194"/>
      <c r="BA121" s="194"/>
      <c r="BB121" s="194"/>
      <c r="BC121" s="194"/>
      <c r="BD121" s="194"/>
      <c r="BE121" s="194"/>
      <c r="BF121" s="194"/>
      <c r="BG121" s="194"/>
      <c r="BH121" s="194"/>
      <c r="BI121" s="194"/>
      <c r="BJ121" s="194"/>
      <c r="BK121" s="194"/>
      <c r="BL121" s="194"/>
      <c r="BM121" s="194"/>
      <c r="BN121" s="194"/>
      <c r="BO121" s="194"/>
      <c r="BP121" s="194"/>
      <c r="BQ121" s="194"/>
      <c r="BR121" s="194"/>
      <c r="BS121" s="194"/>
      <c r="BT121" s="194"/>
      <c r="BU121" s="194"/>
      <c r="BV121" s="194"/>
      <c r="BW121" s="194"/>
      <c r="BX121" s="194"/>
      <c r="BY121" s="194"/>
      <c r="BZ121" s="194"/>
      <c r="CA121" s="194"/>
      <c r="CB121" s="194"/>
      <c r="CC121" s="194"/>
      <c r="CD121" s="194"/>
      <c r="CE121" s="194"/>
      <c r="CF121" s="194"/>
      <c r="CG121" s="194"/>
      <c r="CH121" s="194"/>
      <c r="CI121" s="194"/>
      <c r="CJ121" s="194"/>
      <c r="CK121" s="194"/>
    </row>
    <row r="122" spans="1:89" s="195" customFormat="1" ht="21.9" customHeight="1">
      <c r="A122" s="6"/>
      <c r="B122" s="6"/>
      <c r="C122" s="6"/>
      <c r="D122" s="6"/>
      <c r="E122" s="6"/>
      <c r="F122" s="6"/>
      <c r="G122" s="6"/>
      <c r="H122" s="6"/>
      <c r="I122" s="6"/>
      <c r="J122" s="571"/>
      <c r="K122" s="261"/>
      <c r="L122" s="245"/>
      <c r="M122" s="892"/>
      <c r="N122" s="194"/>
      <c r="O122" s="289"/>
      <c r="P122" s="289"/>
      <c r="Q122" s="289"/>
      <c r="R122" s="289"/>
      <c r="S122" s="289"/>
      <c r="T122" s="289"/>
      <c r="U122" s="289"/>
      <c r="V122" s="91"/>
      <c r="W122" s="91"/>
      <c r="X122" s="91"/>
      <c r="Y122" s="91"/>
      <c r="Z122" s="194"/>
      <c r="AA122" s="194"/>
      <c r="AB122" s="194"/>
      <c r="AC122" s="194"/>
      <c r="AD122" s="194"/>
      <c r="AE122" s="194"/>
      <c r="AF122" s="194"/>
      <c r="AG122" s="194"/>
      <c r="AH122" s="194"/>
      <c r="AI122" s="194"/>
      <c r="AJ122" s="194"/>
      <c r="AK122" s="194"/>
      <c r="AL122" s="194"/>
      <c r="AM122" s="194"/>
      <c r="AN122" s="194"/>
      <c r="AO122" s="194"/>
      <c r="AP122" s="194"/>
      <c r="AQ122" s="194"/>
      <c r="AR122" s="194"/>
      <c r="AS122" s="194"/>
      <c r="AT122" s="194"/>
      <c r="AU122" s="194"/>
      <c r="AV122" s="194"/>
      <c r="AW122" s="194"/>
      <c r="AX122" s="194"/>
      <c r="AY122" s="194"/>
      <c r="AZ122" s="194"/>
      <c r="BA122" s="194"/>
      <c r="BB122" s="194"/>
      <c r="BC122" s="194"/>
      <c r="BD122" s="194"/>
      <c r="BE122" s="194"/>
      <c r="BF122" s="194"/>
      <c r="BG122" s="194"/>
      <c r="BH122" s="194"/>
      <c r="BI122" s="194"/>
      <c r="BJ122" s="194"/>
      <c r="BK122" s="194"/>
      <c r="BL122" s="194"/>
      <c r="BM122" s="194"/>
      <c r="BN122" s="194"/>
      <c r="BO122" s="194"/>
      <c r="BP122" s="194"/>
      <c r="BQ122" s="194"/>
      <c r="BR122" s="194"/>
      <c r="BS122" s="194"/>
      <c r="BT122" s="194"/>
      <c r="BU122" s="194"/>
      <c r="BV122" s="194"/>
      <c r="BW122" s="194"/>
      <c r="BX122" s="194"/>
      <c r="BY122" s="194"/>
      <c r="BZ122" s="194"/>
      <c r="CA122" s="194"/>
      <c r="CB122" s="194"/>
      <c r="CC122" s="194"/>
      <c r="CD122" s="194"/>
      <c r="CE122" s="194"/>
      <c r="CF122" s="194"/>
      <c r="CG122" s="194"/>
      <c r="CH122" s="194"/>
      <c r="CI122" s="194"/>
      <c r="CJ122" s="194"/>
      <c r="CK122" s="194"/>
    </row>
    <row r="123" spans="1:89" s="195" customFormat="1" ht="21.9" customHeight="1">
      <c r="A123" s="6"/>
      <c r="B123" s="6"/>
      <c r="C123" s="6"/>
      <c r="D123" s="6"/>
      <c r="E123" s="6"/>
      <c r="F123" s="6"/>
      <c r="G123" s="6"/>
      <c r="H123" s="6"/>
      <c r="I123" s="6"/>
      <c r="J123" s="571"/>
      <c r="K123" s="261"/>
      <c r="L123" s="245"/>
      <c r="M123" s="892"/>
      <c r="N123" s="194"/>
      <c r="O123" s="289"/>
      <c r="P123" s="289"/>
      <c r="Q123" s="289"/>
      <c r="R123" s="289"/>
      <c r="S123" s="289"/>
      <c r="T123" s="289"/>
      <c r="U123" s="289"/>
      <c r="V123" s="91"/>
      <c r="W123" s="91"/>
      <c r="X123" s="91"/>
      <c r="Y123" s="91"/>
      <c r="Z123" s="194"/>
      <c r="AA123" s="194"/>
      <c r="AB123" s="194"/>
      <c r="AC123" s="194"/>
      <c r="AD123" s="194"/>
      <c r="AE123" s="194"/>
      <c r="AF123" s="194"/>
      <c r="AG123" s="194"/>
      <c r="AH123" s="194"/>
      <c r="AI123" s="194"/>
      <c r="AJ123" s="194"/>
      <c r="AK123" s="194"/>
      <c r="AL123" s="194"/>
      <c r="AM123" s="194"/>
      <c r="AN123" s="194"/>
      <c r="AO123" s="194"/>
      <c r="AP123" s="194"/>
      <c r="AQ123" s="194"/>
      <c r="AR123" s="194"/>
      <c r="AS123" s="194"/>
      <c r="AT123" s="194"/>
      <c r="AU123" s="194"/>
      <c r="AV123" s="194"/>
      <c r="AW123" s="194"/>
      <c r="AX123" s="194"/>
      <c r="AY123" s="194"/>
      <c r="AZ123" s="194"/>
      <c r="BA123" s="194"/>
      <c r="BB123" s="194"/>
      <c r="BC123" s="194"/>
      <c r="BD123" s="194"/>
      <c r="BE123" s="194"/>
      <c r="BF123" s="194"/>
      <c r="BG123" s="194"/>
      <c r="BH123" s="194"/>
      <c r="BI123" s="194"/>
      <c r="BJ123" s="194"/>
      <c r="BK123" s="194"/>
      <c r="BL123" s="194"/>
      <c r="BM123" s="194"/>
      <c r="BN123" s="194"/>
      <c r="BO123" s="194"/>
      <c r="BP123" s="194"/>
      <c r="BQ123" s="194"/>
      <c r="BR123" s="194"/>
      <c r="BS123" s="194"/>
      <c r="BT123" s="194"/>
      <c r="BU123" s="194"/>
      <c r="BV123" s="194"/>
      <c r="BW123" s="194"/>
      <c r="BX123" s="194"/>
      <c r="BY123" s="194"/>
      <c r="BZ123" s="194"/>
      <c r="CA123" s="194"/>
      <c r="CB123" s="194"/>
      <c r="CC123" s="194"/>
      <c r="CD123" s="194"/>
      <c r="CE123" s="194"/>
      <c r="CF123" s="194"/>
      <c r="CG123" s="194"/>
      <c r="CH123" s="194"/>
      <c r="CI123" s="194"/>
      <c r="CJ123" s="194"/>
      <c r="CK123" s="194"/>
    </row>
    <row r="124" spans="1:89" s="195" customFormat="1" ht="21.9" customHeight="1">
      <c r="A124" s="6"/>
      <c r="B124" s="6"/>
      <c r="C124" s="6"/>
      <c r="D124" s="6"/>
      <c r="E124" s="6"/>
      <c r="F124" s="6"/>
      <c r="G124" s="6"/>
      <c r="H124" s="6"/>
      <c r="I124" s="6"/>
      <c r="J124" s="571"/>
      <c r="K124" s="261"/>
      <c r="L124" s="245"/>
      <c r="M124" s="892"/>
      <c r="N124" s="194"/>
      <c r="O124" s="289"/>
      <c r="P124" s="289"/>
      <c r="Q124" s="289"/>
      <c r="R124" s="289"/>
      <c r="S124" s="289"/>
      <c r="T124" s="289"/>
      <c r="U124" s="289"/>
      <c r="V124" s="91"/>
      <c r="W124" s="91"/>
      <c r="X124" s="91"/>
      <c r="Y124" s="91"/>
      <c r="Z124" s="194"/>
      <c r="AA124" s="194"/>
      <c r="AB124" s="194"/>
      <c r="AC124" s="194"/>
      <c r="AD124" s="194"/>
      <c r="AE124" s="194"/>
      <c r="AF124" s="194"/>
      <c r="AG124" s="194"/>
      <c r="AH124" s="194"/>
      <c r="AI124" s="194"/>
      <c r="AJ124" s="194"/>
      <c r="AK124" s="194"/>
      <c r="AL124" s="194"/>
      <c r="AM124" s="194"/>
      <c r="AN124" s="194"/>
      <c r="AO124" s="194"/>
      <c r="AP124" s="194"/>
      <c r="AQ124" s="194"/>
      <c r="AR124" s="194"/>
      <c r="AS124" s="194"/>
      <c r="AT124" s="194"/>
      <c r="AU124" s="194"/>
      <c r="AV124" s="194"/>
      <c r="AW124" s="194"/>
      <c r="AX124" s="194"/>
      <c r="AY124" s="194"/>
      <c r="AZ124" s="194"/>
      <c r="BA124" s="194"/>
      <c r="BB124" s="194"/>
      <c r="BC124" s="194"/>
      <c r="BD124" s="194"/>
      <c r="BE124" s="194"/>
      <c r="BF124" s="194"/>
      <c r="BG124" s="194"/>
      <c r="BH124" s="194"/>
      <c r="BI124" s="194"/>
      <c r="BJ124" s="194"/>
      <c r="BK124" s="194"/>
      <c r="BL124" s="194"/>
      <c r="BM124" s="194"/>
      <c r="BN124" s="194"/>
      <c r="BO124" s="194"/>
      <c r="BP124" s="194"/>
      <c r="BQ124" s="194"/>
      <c r="BR124" s="194"/>
      <c r="BS124" s="194"/>
      <c r="BT124" s="194"/>
      <c r="BU124" s="194"/>
      <c r="BV124" s="194"/>
      <c r="BW124" s="194"/>
      <c r="BX124" s="194"/>
      <c r="BY124" s="194"/>
      <c r="BZ124" s="194"/>
      <c r="CA124" s="194"/>
      <c r="CB124" s="194"/>
      <c r="CC124" s="194"/>
      <c r="CD124" s="194"/>
      <c r="CE124" s="194"/>
      <c r="CF124" s="194"/>
      <c r="CG124" s="194"/>
      <c r="CH124" s="194"/>
      <c r="CI124" s="194"/>
      <c r="CJ124" s="194"/>
      <c r="CK124" s="194"/>
    </row>
    <row r="125" spans="1:89" s="195" customFormat="1" ht="21.9" customHeight="1">
      <c r="A125" s="6"/>
      <c r="B125" s="6"/>
      <c r="C125" s="6"/>
      <c r="D125" s="6"/>
      <c r="E125" s="6"/>
      <c r="F125" s="6"/>
      <c r="G125" s="6"/>
      <c r="H125" s="6"/>
      <c r="I125" s="6"/>
      <c r="J125" s="571"/>
      <c r="K125" s="261"/>
      <c r="L125" s="245"/>
      <c r="M125" s="892"/>
      <c r="N125" s="194"/>
      <c r="O125" s="289"/>
      <c r="P125" s="289"/>
      <c r="Q125" s="289"/>
      <c r="R125" s="289"/>
      <c r="S125" s="289"/>
      <c r="T125" s="289"/>
      <c r="U125" s="289"/>
      <c r="V125" s="91"/>
      <c r="W125" s="91"/>
      <c r="X125" s="91"/>
      <c r="Y125" s="91"/>
      <c r="Z125" s="194"/>
      <c r="AA125" s="194"/>
      <c r="AB125" s="194"/>
      <c r="AC125" s="194"/>
      <c r="AD125" s="194"/>
      <c r="AE125" s="194"/>
      <c r="AF125" s="194"/>
      <c r="AG125" s="194"/>
      <c r="AH125" s="194"/>
      <c r="AI125" s="194"/>
      <c r="AJ125" s="194"/>
      <c r="AK125" s="194"/>
      <c r="AL125" s="194"/>
      <c r="AM125" s="194"/>
      <c r="AN125" s="194"/>
      <c r="AO125" s="194"/>
      <c r="AP125" s="194"/>
      <c r="AQ125" s="194"/>
      <c r="AR125" s="194"/>
      <c r="AS125" s="194"/>
      <c r="AT125" s="194"/>
      <c r="AU125" s="194"/>
      <c r="AV125" s="194"/>
      <c r="AW125" s="194"/>
      <c r="AX125" s="194"/>
      <c r="AY125" s="194"/>
      <c r="AZ125" s="194"/>
      <c r="BA125" s="194"/>
      <c r="BB125" s="194"/>
      <c r="BC125" s="194"/>
      <c r="BD125" s="194"/>
      <c r="BE125" s="194"/>
      <c r="BF125" s="194"/>
      <c r="BG125" s="194"/>
      <c r="BH125" s="194"/>
      <c r="BI125" s="194"/>
      <c r="BJ125" s="194"/>
      <c r="BK125" s="194"/>
      <c r="BL125" s="194"/>
      <c r="BM125" s="194"/>
      <c r="BN125" s="194"/>
      <c r="BO125" s="194"/>
      <c r="BP125" s="194"/>
      <c r="BQ125" s="194"/>
      <c r="BR125" s="194"/>
      <c r="BS125" s="194"/>
      <c r="BT125" s="194"/>
      <c r="BU125" s="194"/>
      <c r="BV125" s="194"/>
      <c r="BW125" s="194"/>
      <c r="BX125" s="194"/>
      <c r="BY125" s="194"/>
      <c r="BZ125" s="194"/>
      <c r="CA125" s="194"/>
      <c r="CB125" s="194"/>
      <c r="CC125" s="194"/>
      <c r="CD125" s="194"/>
      <c r="CE125" s="194"/>
      <c r="CF125" s="194"/>
      <c r="CG125" s="194"/>
      <c r="CH125" s="194"/>
      <c r="CI125" s="194"/>
      <c r="CJ125" s="194"/>
      <c r="CK125" s="194"/>
    </row>
    <row r="126" spans="1:89" s="195" customFormat="1" ht="21.9" customHeight="1">
      <c r="A126" s="6"/>
      <c r="B126" s="6"/>
      <c r="C126" s="6"/>
      <c r="D126" s="6"/>
      <c r="E126" s="6"/>
      <c r="F126" s="6"/>
      <c r="G126" s="6"/>
      <c r="H126" s="6"/>
      <c r="I126" s="6"/>
      <c r="J126" s="571"/>
      <c r="K126" s="261"/>
      <c r="L126" s="245"/>
      <c r="M126" s="892"/>
      <c r="N126" s="194"/>
      <c r="O126" s="289"/>
      <c r="P126" s="289"/>
      <c r="Q126" s="289"/>
      <c r="R126" s="289"/>
      <c r="S126" s="289"/>
      <c r="T126" s="289"/>
      <c r="U126" s="289"/>
      <c r="V126" s="91"/>
      <c r="W126" s="91"/>
      <c r="X126" s="91"/>
      <c r="Y126" s="91"/>
      <c r="Z126" s="194"/>
      <c r="AA126" s="194"/>
      <c r="AB126" s="194"/>
      <c r="AC126" s="194"/>
      <c r="AD126" s="194"/>
      <c r="AE126" s="194"/>
      <c r="AF126" s="194"/>
      <c r="AG126" s="194"/>
      <c r="AH126" s="194"/>
      <c r="AI126" s="194"/>
      <c r="AJ126" s="194"/>
      <c r="AK126" s="194"/>
      <c r="AL126" s="194"/>
      <c r="AM126" s="194"/>
      <c r="AN126" s="194"/>
      <c r="AO126" s="194"/>
      <c r="AP126" s="194"/>
      <c r="AQ126" s="194"/>
      <c r="AR126" s="194"/>
      <c r="AS126" s="194"/>
      <c r="AT126" s="194"/>
      <c r="AU126" s="194"/>
      <c r="AV126" s="194"/>
      <c r="AW126" s="194"/>
      <c r="AX126" s="194"/>
      <c r="AY126" s="194"/>
      <c r="AZ126" s="194"/>
      <c r="BA126" s="194"/>
      <c r="BB126" s="194"/>
      <c r="BC126" s="194"/>
      <c r="BD126" s="194"/>
      <c r="BE126" s="194"/>
      <c r="BF126" s="194"/>
      <c r="BG126" s="194"/>
      <c r="BH126" s="194"/>
      <c r="BI126" s="194"/>
      <c r="BJ126" s="194"/>
      <c r="BK126" s="194"/>
      <c r="BL126" s="194"/>
      <c r="BM126" s="194"/>
      <c r="BN126" s="194"/>
      <c r="BO126" s="194"/>
      <c r="BP126" s="194"/>
      <c r="BQ126" s="194"/>
      <c r="BR126" s="194"/>
      <c r="BS126" s="194"/>
      <c r="BT126" s="194"/>
      <c r="BU126" s="194"/>
      <c r="BV126" s="194"/>
      <c r="BW126" s="194"/>
      <c r="BX126" s="194"/>
      <c r="BY126" s="194"/>
      <c r="BZ126" s="194"/>
      <c r="CA126" s="194"/>
      <c r="CB126" s="194"/>
      <c r="CC126" s="194"/>
      <c r="CD126" s="194"/>
      <c r="CE126" s="194"/>
      <c r="CF126" s="194"/>
      <c r="CG126" s="194"/>
      <c r="CH126" s="194"/>
      <c r="CI126" s="194"/>
      <c r="CJ126" s="194"/>
      <c r="CK126" s="194"/>
    </row>
    <row r="127" spans="1:89" s="195" customFormat="1" ht="21.9" customHeight="1">
      <c r="A127" s="6"/>
      <c r="B127" s="6"/>
      <c r="C127" s="6"/>
      <c r="D127" s="6"/>
      <c r="E127" s="6"/>
      <c r="F127" s="6"/>
      <c r="G127" s="6"/>
      <c r="H127" s="6"/>
      <c r="I127" s="6"/>
      <c r="J127" s="571"/>
      <c r="K127" s="261"/>
      <c r="L127" s="245"/>
      <c r="M127" s="892"/>
      <c r="N127" s="194"/>
      <c r="O127" s="289"/>
      <c r="P127" s="289"/>
      <c r="Q127" s="289"/>
      <c r="R127" s="289"/>
      <c r="S127" s="289"/>
      <c r="T127" s="289"/>
      <c r="U127" s="289"/>
      <c r="V127" s="91"/>
      <c r="W127" s="91"/>
      <c r="X127" s="91"/>
      <c r="Y127" s="91"/>
      <c r="Z127" s="194"/>
      <c r="AA127" s="194"/>
      <c r="AB127" s="194"/>
      <c r="AC127" s="194"/>
      <c r="AD127" s="194"/>
      <c r="AE127" s="194"/>
      <c r="AF127" s="194"/>
      <c r="AG127" s="194"/>
      <c r="AH127" s="194"/>
      <c r="AI127" s="194"/>
      <c r="AJ127" s="194"/>
      <c r="AK127" s="194"/>
      <c r="AL127" s="194"/>
      <c r="AM127" s="194"/>
      <c r="AN127" s="194"/>
      <c r="AO127" s="194"/>
      <c r="AP127" s="194"/>
      <c r="AQ127" s="194"/>
      <c r="AR127" s="194"/>
      <c r="AS127" s="194"/>
      <c r="AT127" s="194"/>
      <c r="AU127" s="194"/>
      <c r="AV127" s="194"/>
      <c r="AW127" s="194"/>
      <c r="AX127" s="194"/>
      <c r="AY127" s="194"/>
      <c r="AZ127" s="194"/>
      <c r="BA127" s="194"/>
      <c r="BB127" s="194"/>
      <c r="BC127" s="194"/>
      <c r="BD127" s="194"/>
      <c r="BE127" s="194"/>
      <c r="BF127" s="194"/>
      <c r="BG127" s="194"/>
      <c r="BH127" s="194"/>
      <c r="BI127" s="194"/>
      <c r="BJ127" s="194"/>
      <c r="BK127" s="194"/>
      <c r="BL127" s="194"/>
      <c r="BM127" s="194"/>
      <c r="BN127" s="194"/>
      <c r="BO127" s="194"/>
      <c r="BP127" s="194"/>
      <c r="BQ127" s="194"/>
      <c r="BR127" s="194"/>
      <c r="BS127" s="194"/>
      <c r="BT127" s="194"/>
      <c r="BU127" s="194"/>
      <c r="BV127" s="194"/>
      <c r="BW127" s="194"/>
      <c r="BX127" s="194"/>
      <c r="BY127" s="194"/>
      <c r="BZ127" s="194"/>
      <c r="CA127" s="194"/>
      <c r="CB127" s="194"/>
      <c r="CC127" s="194"/>
      <c r="CD127" s="194"/>
      <c r="CE127" s="194"/>
      <c r="CF127" s="194"/>
      <c r="CG127" s="194"/>
      <c r="CH127" s="194"/>
      <c r="CI127" s="194"/>
      <c r="CJ127" s="194"/>
      <c r="CK127" s="194"/>
    </row>
    <row r="128" spans="1:89" s="195" customFormat="1" ht="21.9" customHeight="1">
      <c r="A128" s="6"/>
      <c r="B128" s="6"/>
      <c r="C128" s="6"/>
      <c r="D128" s="6"/>
      <c r="E128" s="6"/>
      <c r="F128" s="6"/>
      <c r="G128" s="6"/>
      <c r="H128" s="6"/>
      <c r="I128" s="6"/>
      <c r="J128" s="571"/>
      <c r="K128" s="261"/>
      <c r="L128" s="245"/>
      <c r="M128" s="892"/>
      <c r="N128" s="194"/>
      <c r="O128" s="289"/>
      <c r="P128" s="289"/>
      <c r="Q128" s="289"/>
      <c r="R128" s="289"/>
      <c r="S128" s="289"/>
      <c r="T128" s="289"/>
      <c r="U128" s="289"/>
      <c r="V128" s="91"/>
      <c r="W128" s="91"/>
      <c r="X128" s="91"/>
      <c r="Y128" s="91"/>
      <c r="Z128" s="194"/>
      <c r="AA128" s="194"/>
      <c r="AB128" s="194"/>
      <c r="AC128" s="194"/>
      <c r="AD128" s="194"/>
      <c r="AE128" s="194"/>
      <c r="AF128" s="194"/>
      <c r="AG128" s="194"/>
      <c r="AH128" s="194"/>
      <c r="AI128" s="194"/>
      <c r="AJ128" s="194"/>
      <c r="AK128" s="194"/>
      <c r="AL128" s="194"/>
      <c r="AM128" s="194"/>
      <c r="AN128" s="194"/>
      <c r="AO128" s="194"/>
      <c r="AP128" s="194"/>
      <c r="AQ128" s="194"/>
      <c r="AR128" s="194"/>
      <c r="AS128" s="194"/>
      <c r="AT128" s="194"/>
      <c r="AU128" s="194"/>
      <c r="AV128" s="194"/>
      <c r="AW128" s="194"/>
      <c r="AX128" s="194"/>
      <c r="AY128" s="194"/>
      <c r="AZ128" s="194"/>
      <c r="BA128" s="194"/>
      <c r="BB128" s="194"/>
      <c r="BC128" s="194"/>
      <c r="BD128" s="194"/>
      <c r="BE128" s="194"/>
      <c r="BF128" s="194"/>
      <c r="BG128" s="194"/>
      <c r="BH128" s="194"/>
      <c r="BI128" s="194"/>
      <c r="BJ128" s="194"/>
      <c r="BK128" s="194"/>
      <c r="BL128" s="194"/>
      <c r="BM128" s="194"/>
      <c r="BN128" s="194"/>
      <c r="BO128" s="194"/>
      <c r="BP128" s="194"/>
      <c r="BQ128" s="194"/>
      <c r="BR128" s="194"/>
      <c r="BS128" s="194"/>
      <c r="BT128" s="194"/>
      <c r="BU128" s="194"/>
      <c r="BV128" s="194"/>
      <c r="BW128" s="194"/>
      <c r="BX128" s="194"/>
      <c r="BY128" s="194"/>
      <c r="BZ128" s="194"/>
      <c r="CA128" s="194"/>
      <c r="CB128" s="194"/>
      <c r="CC128" s="194"/>
      <c r="CD128" s="194"/>
      <c r="CE128" s="194"/>
      <c r="CF128" s="194"/>
      <c r="CG128" s="194"/>
      <c r="CH128" s="194"/>
      <c r="CI128" s="194"/>
      <c r="CJ128" s="194"/>
      <c r="CK128" s="194"/>
    </row>
    <row r="129" spans="1:89" s="195" customFormat="1" ht="21.9" customHeight="1">
      <c r="A129" s="6"/>
      <c r="B129" s="6"/>
      <c r="C129" s="6"/>
      <c r="D129" s="6"/>
      <c r="E129" s="6"/>
      <c r="F129" s="6"/>
      <c r="G129" s="6"/>
      <c r="H129" s="6"/>
      <c r="I129" s="6"/>
      <c r="J129" s="571"/>
      <c r="K129" s="261"/>
      <c r="L129" s="245"/>
      <c r="M129" s="892"/>
      <c r="N129" s="194"/>
      <c r="O129" s="289"/>
      <c r="P129" s="289"/>
      <c r="Q129" s="289"/>
      <c r="R129" s="289"/>
      <c r="S129" s="289"/>
      <c r="T129" s="289"/>
      <c r="U129" s="289"/>
      <c r="V129" s="91"/>
      <c r="W129" s="91"/>
      <c r="X129" s="91"/>
      <c r="Y129" s="91"/>
      <c r="Z129" s="194"/>
      <c r="AA129" s="194"/>
      <c r="AB129" s="194"/>
      <c r="AC129" s="194"/>
      <c r="AD129" s="194"/>
      <c r="AE129" s="194"/>
      <c r="AF129" s="194"/>
      <c r="AG129" s="194"/>
      <c r="AH129" s="194"/>
      <c r="AI129" s="194"/>
      <c r="AJ129" s="194"/>
      <c r="AK129" s="194"/>
      <c r="AL129" s="194"/>
      <c r="AM129" s="194"/>
      <c r="AN129" s="194"/>
      <c r="AO129" s="194"/>
      <c r="AP129" s="194"/>
      <c r="AQ129" s="194"/>
      <c r="AR129" s="194"/>
      <c r="AS129" s="194"/>
      <c r="AT129" s="194"/>
      <c r="AU129" s="194"/>
      <c r="AV129" s="194"/>
      <c r="AW129" s="194"/>
      <c r="AX129" s="194"/>
      <c r="AY129" s="194"/>
      <c r="AZ129" s="194"/>
      <c r="BA129" s="194"/>
      <c r="BB129" s="194"/>
      <c r="BC129" s="194"/>
      <c r="BD129" s="194"/>
      <c r="BE129" s="194"/>
      <c r="BF129" s="194"/>
      <c r="BG129" s="194"/>
      <c r="BH129" s="194"/>
      <c r="BI129" s="194"/>
      <c r="BJ129" s="194"/>
      <c r="BK129" s="194"/>
      <c r="BL129" s="194"/>
      <c r="BM129" s="194"/>
      <c r="BN129" s="194"/>
      <c r="BO129" s="194"/>
      <c r="BP129" s="194"/>
      <c r="BQ129" s="194"/>
      <c r="BR129" s="194"/>
      <c r="BS129" s="194"/>
      <c r="BT129" s="194"/>
      <c r="BU129" s="194"/>
      <c r="BV129" s="194"/>
      <c r="BW129" s="194"/>
      <c r="BX129" s="194"/>
      <c r="BY129" s="194"/>
      <c r="BZ129" s="194"/>
      <c r="CA129" s="194"/>
      <c r="CB129" s="194"/>
      <c r="CC129" s="194"/>
      <c r="CD129" s="194"/>
      <c r="CE129" s="194"/>
      <c r="CF129" s="194"/>
      <c r="CG129" s="194"/>
      <c r="CH129" s="194"/>
      <c r="CI129" s="194"/>
      <c r="CJ129" s="194"/>
      <c r="CK129" s="194"/>
    </row>
    <row r="130" spans="1:89" s="195" customFormat="1" ht="21.9" customHeight="1">
      <c r="A130" s="6"/>
      <c r="B130" s="6"/>
      <c r="C130" s="6"/>
      <c r="D130" s="6"/>
      <c r="E130" s="6"/>
      <c r="F130" s="6"/>
      <c r="G130" s="6"/>
      <c r="H130" s="6"/>
      <c r="I130" s="6"/>
      <c r="J130" s="571"/>
      <c r="K130" s="261"/>
      <c r="L130" s="245"/>
      <c r="M130" s="892"/>
      <c r="N130" s="194"/>
      <c r="O130" s="289"/>
      <c r="P130" s="289"/>
      <c r="Q130" s="289"/>
      <c r="R130" s="289"/>
      <c r="S130" s="289"/>
      <c r="T130" s="289"/>
      <c r="U130" s="289"/>
      <c r="V130" s="91"/>
      <c r="W130" s="91"/>
      <c r="X130" s="91"/>
      <c r="Y130" s="91"/>
      <c r="Z130" s="194"/>
      <c r="AA130" s="194"/>
      <c r="AB130" s="194"/>
      <c r="AC130" s="194"/>
      <c r="AD130" s="194"/>
      <c r="AE130" s="194"/>
      <c r="AF130" s="194"/>
      <c r="AG130" s="194"/>
      <c r="AH130" s="194"/>
      <c r="AI130" s="194"/>
      <c r="AJ130" s="194"/>
      <c r="AK130" s="194"/>
      <c r="AL130" s="194"/>
      <c r="AM130" s="194"/>
      <c r="AN130" s="194"/>
      <c r="AO130" s="194"/>
      <c r="AP130" s="194"/>
      <c r="AQ130" s="194"/>
      <c r="AR130" s="194"/>
      <c r="AS130" s="194"/>
      <c r="AT130" s="194"/>
      <c r="AU130" s="194"/>
      <c r="AV130" s="194"/>
      <c r="AW130" s="194"/>
      <c r="AX130" s="194"/>
      <c r="AY130" s="194"/>
      <c r="AZ130" s="194"/>
      <c r="BA130" s="194"/>
      <c r="BB130" s="194"/>
      <c r="BC130" s="194"/>
      <c r="BD130" s="194"/>
      <c r="BE130" s="194"/>
      <c r="BF130" s="194"/>
      <c r="BG130" s="194"/>
      <c r="BH130" s="194"/>
      <c r="BI130" s="194"/>
      <c r="BJ130" s="194"/>
      <c r="BK130" s="194"/>
      <c r="BL130" s="194"/>
      <c r="BM130" s="194"/>
      <c r="BN130" s="194"/>
      <c r="BO130" s="194"/>
      <c r="BP130" s="194"/>
      <c r="BQ130" s="194"/>
      <c r="BR130" s="194"/>
      <c r="BS130" s="194"/>
      <c r="BT130" s="194"/>
      <c r="BU130" s="194"/>
      <c r="BV130" s="194"/>
      <c r="BW130" s="194"/>
      <c r="BX130" s="194"/>
      <c r="BY130" s="194"/>
      <c r="BZ130" s="194"/>
      <c r="CA130" s="194"/>
      <c r="CB130" s="194"/>
      <c r="CC130" s="194"/>
      <c r="CD130" s="194"/>
      <c r="CE130" s="194"/>
      <c r="CF130" s="194"/>
      <c r="CG130" s="194"/>
      <c r="CH130" s="194"/>
      <c r="CI130" s="194"/>
      <c r="CJ130" s="194"/>
      <c r="CK130" s="194"/>
    </row>
    <row r="131" spans="1:89" s="195" customFormat="1" ht="21.9" customHeight="1">
      <c r="A131" s="6"/>
      <c r="B131" s="6"/>
      <c r="C131" s="6"/>
      <c r="D131" s="6"/>
      <c r="E131" s="6"/>
      <c r="F131" s="6"/>
      <c r="G131" s="6"/>
      <c r="H131" s="6"/>
      <c r="I131" s="6"/>
      <c r="J131" s="571"/>
      <c r="K131" s="261"/>
      <c r="L131" s="245"/>
      <c r="M131" s="892"/>
      <c r="N131" s="194"/>
      <c r="O131" s="289"/>
      <c r="P131" s="289"/>
      <c r="Q131" s="289"/>
      <c r="R131" s="289"/>
      <c r="S131" s="289"/>
      <c r="T131" s="289"/>
      <c r="U131" s="289"/>
      <c r="V131" s="91"/>
      <c r="W131" s="91"/>
      <c r="X131" s="91"/>
      <c r="Y131" s="91"/>
      <c r="Z131" s="194"/>
      <c r="AA131" s="194"/>
      <c r="AB131" s="194"/>
      <c r="AC131" s="194"/>
      <c r="AD131" s="194"/>
      <c r="AE131" s="194"/>
      <c r="AF131" s="194"/>
      <c r="AG131" s="194"/>
      <c r="AH131" s="194"/>
      <c r="AI131" s="194"/>
      <c r="AJ131" s="194"/>
      <c r="AK131" s="194"/>
      <c r="AL131" s="194"/>
      <c r="AM131" s="194"/>
      <c r="AN131" s="194"/>
      <c r="AO131" s="194"/>
      <c r="AP131" s="194"/>
      <c r="AQ131" s="194"/>
      <c r="AR131" s="194"/>
      <c r="AS131" s="194"/>
      <c r="AT131" s="194"/>
      <c r="AU131" s="194"/>
      <c r="AV131" s="194"/>
      <c r="AW131" s="194"/>
      <c r="AX131" s="194"/>
      <c r="AY131" s="194"/>
      <c r="AZ131" s="194"/>
      <c r="BA131" s="194"/>
      <c r="BB131" s="194"/>
      <c r="BC131" s="194"/>
      <c r="BD131" s="194"/>
      <c r="BE131" s="194"/>
      <c r="BF131" s="194"/>
      <c r="BG131" s="194"/>
      <c r="BH131" s="194"/>
      <c r="BI131" s="194"/>
      <c r="BJ131" s="194"/>
      <c r="BK131" s="194"/>
      <c r="BL131" s="194"/>
      <c r="BM131" s="194"/>
      <c r="BN131" s="194"/>
      <c r="BO131" s="194"/>
      <c r="BP131" s="194"/>
      <c r="BQ131" s="194"/>
      <c r="BR131" s="194"/>
      <c r="BS131" s="194"/>
      <c r="BT131" s="194"/>
      <c r="BU131" s="194"/>
      <c r="BV131" s="194"/>
      <c r="BW131" s="194"/>
      <c r="BX131" s="194"/>
      <c r="BY131" s="194"/>
      <c r="BZ131" s="194"/>
      <c r="CA131" s="194"/>
      <c r="CB131" s="194"/>
      <c r="CC131" s="194"/>
      <c r="CD131" s="194"/>
      <c r="CE131" s="194"/>
      <c r="CF131" s="194"/>
      <c r="CG131" s="194"/>
      <c r="CH131" s="194"/>
      <c r="CI131" s="194"/>
      <c r="CJ131" s="194"/>
      <c r="CK131" s="194"/>
    </row>
    <row r="132" spans="1:89" s="195" customFormat="1" ht="21.9" customHeight="1">
      <c r="A132" s="6"/>
      <c r="B132" s="6"/>
      <c r="C132" s="6"/>
      <c r="D132" s="6"/>
      <c r="E132" s="6"/>
      <c r="F132" s="6"/>
      <c r="G132" s="6"/>
      <c r="H132" s="6"/>
      <c r="I132" s="6"/>
      <c r="J132" s="571"/>
      <c r="K132" s="261"/>
      <c r="L132" s="245"/>
      <c r="M132" s="892"/>
      <c r="N132" s="194"/>
      <c r="O132" s="289"/>
      <c r="P132" s="289"/>
      <c r="Q132" s="289"/>
      <c r="R132" s="289"/>
      <c r="S132" s="289"/>
      <c r="T132" s="289"/>
      <c r="U132" s="289"/>
      <c r="V132" s="91"/>
      <c r="W132" s="91"/>
      <c r="X132" s="91"/>
      <c r="Y132" s="91"/>
      <c r="Z132" s="194"/>
      <c r="AA132" s="194"/>
      <c r="AB132" s="194"/>
      <c r="AC132" s="194"/>
      <c r="AD132" s="194"/>
      <c r="AE132" s="194"/>
      <c r="AF132" s="194"/>
      <c r="AG132" s="194"/>
      <c r="AH132" s="194"/>
      <c r="AI132" s="194"/>
      <c r="AJ132" s="194"/>
      <c r="AK132" s="194"/>
      <c r="AL132" s="194"/>
      <c r="AM132" s="194"/>
      <c r="AN132" s="194"/>
      <c r="AO132" s="194"/>
      <c r="AP132" s="194"/>
      <c r="AQ132" s="194"/>
      <c r="AR132" s="194"/>
      <c r="AS132" s="194"/>
      <c r="AT132" s="194"/>
      <c r="AU132" s="194"/>
      <c r="AV132" s="194"/>
      <c r="AW132" s="194"/>
      <c r="AX132" s="194"/>
      <c r="AY132" s="194"/>
      <c r="AZ132" s="194"/>
      <c r="BA132" s="194"/>
      <c r="BB132" s="194"/>
      <c r="BC132" s="194"/>
      <c r="BD132" s="194"/>
      <c r="BE132" s="194"/>
      <c r="BF132" s="194"/>
      <c r="BG132" s="194"/>
      <c r="BH132" s="194"/>
      <c r="BI132" s="194"/>
      <c r="BJ132" s="194"/>
      <c r="BK132" s="194"/>
      <c r="BL132" s="194"/>
      <c r="BM132" s="194"/>
      <c r="BN132" s="194"/>
      <c r="BO132" s="194"/>
      <c r="BP132" s="194"/>
      <c r="BQ132" s="194"/>
      <c r="BR132" s="194"/>
      <c r="BS132" s="194"/>
      <c r="BT132" s="194"/>
      <c r="BU132" s="194"/>
      <c r="BV132" s="194"/>
      <c r="BW132" s="194"/>
      <c r="BX132" s="194"/>
      <c r="BY132" s="194"/>
      <c r="BZ132" s="194"/>
      <c r="CA132" s="194"/>
      <c r="CB132" s="194"/>
      <c r="CC132" s="194"/>
      <c r="CD132" s="194"/>
      <c r="CE132" s="194"/>
      <c r="CF132" s="194"/>
      <c r="CG132" s="194"/>
      <c r="CH132" s="194"/>
      <c r="CI132" s="194"/>
      <c r="CJ132" s="194"/>
      <c r="CK132" s="194"/>
    </row>
    <row r="133" spans="1:89" s="195" customFormat="1" ht="21.9" customHeight="1">
      <c r="A133" s="6"/>
      <c r="B133" s="6"/>
      <c r="C133" s="6"/>
      <c r="D133" s="6"/>
      <c r="E133" s="6"/>
      <c r="F133" s="6"/>
      <c r="G133" s="6"/>
      <c r="H133" s="6"/>
      <c r="I133" s="6"/>
      <c r="J133" s="571"/>
      <c r="K133" s="261"/>
      <c r="L133" s="245"/>
      <c r="M133" s="892"/>
      <c r="N133" s="194"/>
      <c r="O133" s="289"/>
      <c r="P133" s="289"/>
      <c r="Q133" s="289"/>
      <c r="R133" s="289"/>
      <c r="S133" s="289"/>
      <c r="T133" s="289"/>
      <c r="U133" s="289"/>
      <c r="V133" s="91"/>
      <c r="W133" s="91"/>
      <c r="X133" s="91"/>
      <c r="Y133" s="91"/>
      <c r="Z133" s="194"/>
      <c r="AA133" s="194"/>
      <c r="AB133" s="194"/>
      <c r="AC133" s="194"/>
      <c r="AD133" s="194"/>
      <c r="AE133" s="194"/>
      <c r="AF133" s="194"/>
      <c r="AG133" s="194"/>
      <c r="AH133" s="194"/>
      <c r="AI133" s="194"/>
      <c r="AJ133" s="194"/>
      <c r="AK133" s="194"/>
      <c r="AL133" s="194"/>
      <c r="AM133" s="194"/>
      <c r="AN133" s="194"/>
      <c r="AO133" s="194"/>
      <c r="AP133" s="194"/>
      <c r="AQ133" s="194"/>
      <c r="AR133" s="194"/>
      <c r="AS133" s="194"/>
      <c r="AT133" s="194"/>
      <c r="AU133" s="194"/>
      <c r="AV133" s="194"/>
      <c r="AW133" s="194"/>
      <c r="AX133" s="194"/>
      <c r="AY133" s="194"/>
      <c r="AZ133" s="194"/>
      <c r="BA133" s="194"/>
      <c r="BB133" s="194"/>
      <c r="BC133" s="194"/>
      <c r="BD133" s="194"/>
      <c r="BE133" s="194"/>
      <c r="BF133" s="194"/>
      <c r="BG133" s="194"/>
      <c r="BH133" s="194"/>
      <c r="BI133" s="194"/>
      <c r="BJ133" s="194"/>
      <c r="BK133" s="194"/>
      <c r="BL133" s="194"/>
      <c r="BM133" s="194"/>
      <c r="BN133" s="194"/>
      <c r="BO133" s="194"/>
      <c r="BP133" s="194"/>
      <c r="BQ133" s="194"/>
      <c r="BR133" s="194"/>
      <c r="BS133" s="194"/>
      <c r="BT133" s="194"/>
      <c r="BU133" s="194"/>
      <c r="BV133" s="194"/>
      <c r="BW133" s="194"/>
      <c r="BX133" s="194"/>
      <c r="BY133" s="194"/>
      <c r="BZ133" s="194"/>
      <c r="CA133" s="194"/>
      <c r="CB133" s="194"/>
      <c r="CC133" s="194"/>
      <c r="CD133" s="194"/>
      <c r="CE133" s="194"/>
      <c r="CF133" s="194"/>
      <c r="CG133" s="194"/>
      <c r="CH133" s="194"/>
      <c r="CI133" s="194"/>
      <c r="CJ133" s="194"/>
      <c r="CK133" s="194"/>
    </row>
    <row r="134" spans="1:89" s="195" customFormat="1" ht="21.9" customHeight="1">
      <c r="A134" s="6"/>
      <c r="B134" s="6"/>
      <c r="C134" s="6"/>
      <c r="D134" s="6"/>
      <c r="E134" s="6"/>
      <c r="F134" s="6"/>
      <c r="G134" s="6"/>
      <c r="H134" s="6"/>
      <c r="I134" s="6"/>
      <c r="J134" s="571"/>
      <c r="K134" s="261"/>
      <c r="L134" s="245"/>
      <c r="M134" s="892"/>
      <c r="N134" s="194"/>
      <c r="O134" s="289"/>
      <c r="P134" s="289"/>
      <c r="Q134" s="289"/>
      <c r="R134" s="289"/>
      <c r="S134" s="289"/>
      <c r="T134" s="289"/>
      <c r="U134" s="289"/>
      <c r="V134" s="91"/>
      <c r="W134" s="91"/>
      <c r="X134" s="91"/>
      <c r="Y134" s="91"/>
      <c r="Z134" s="194"/>
      <c r="AA134" s="194"/>
      <c r="AB134" s="194"/>
      <c r="AC134" s="194"/>
      <c r="AD134" s="194"/>
      <c r="AE134" s="194"/>
      <c r="AF134" s="194"/>
      <c r="AG134" s="194"/>
      <c r="AH134" s="194"/>
      <c r="AI134" s="194"/>
      <c r="AJ134" s="194"/>
      <c r="AK134" s="194"/>
      <c r="AL134" s="194"/>
      <c r="AM134" s="194"/>
      <c r="AN134" s="194"/>
      <c r="AO134" s="194"/>
      <c r="AP134" s="194"/>
      <c r="AQ134" s="194"/>
      <c r="AR134" s="194"/>
      <c r="AS134" s="194"/>
      <c r="AT134" s="194"/>
      <c r="AU134" s="194"/>
      <c r="AV134" s="194"/>
      <c r="AW134" s="194"/>
      <c r="AX134" s="194"/>
      <c r="AY134" s="194"/>
      <c r="AZ134" s="194"/>
      <c r="BA134" s="194"/>
      <c r="BB134" s="194"/>
      <c r="BC134" s="194"/>
      <c r="BD134" s="194"/>
      <c r="BE134" s="194"/>
      <c r="BF134" s="194"/>
      <c r="BG134" s="194"/>
      <c r="BH134" s="194"/>
      <c r="BI134" s="194"/>
      <c r="BJ134" s="194"/>
      <c r="BK134" s="194"/>
      <c r="BL134" s="194"/>
      <c r="BM134" s="194"/>
      <c r="BN134" s="194"/>
      <c r="BO134" s="194"/>
      <c r="BP134" s="194"/>
      <c r="BQ134" s="194"/>
      <c r="BR134" s="194"/>
      <c r="BS134" s="194"/>
      <c r="BT134" s="194"/>
      <c r="BU134" s="194"/>
      <c r="BV134" s="194"/>
      <c r="BW134" s="194"/>
      <c r="BX134" s="194"/>
      <c r="BY134" s="194"/>
      <c r="BZ134" s="194"/>
      <c r="CA134" s="194"/>
      <c r="CB134" s="194"/>
      <c r="CC134" s="194"/>
      <c r="CD134" s="194"/>
      <c r="CE134" s="194"/>
      <c r="CF134" s="194"/>
      <c r="CG134" s="194"/>
      <c r="CH134" s="194"/>
      <c r="CI134" s="194"/>
      <c r="CJ134" s="194"/>
      <c r="CK134" s="194"/>
    </row>
    <row r="135" spans="1:89" s="195" customFormat="1" ht="21.9" customHeight="1">
      <c r="A135" s="6"/>
      <c r="B135" s="6"/>
      <c r="C135" s="6"/>
      <c r="D135" s="6"/>
      <c r="E135" s="6"/>
      <c r="F135" s="6"/>
      <c r="G135" s="6"/>
      <c r="H135" s="6"/>
      <c r="I135" s="6"/>
      <c r="J135" s="571"/>
      <c r="K135" s="261"/>
      <c r="L135" s="245"/>
      <c r="M135" s="892"/>
      <c r="N135" s="194"/>
      <c r="O135" s="289"/>
      <c r="P135" s="289"/>
      <c r="Q135" s="289"/>
      <c r="R135" s="289"/>
      <c r="S135" s="289"/>
      <c r="T135" s="289"/>
      <c r="U135" s="289"/>
      <c r="V135" s="91"/>
      <c r="W135" s="91"/>
      <c r="X135" s="91"/>
      <c r="Y135" s="91"/>
      <c r="Z135" s="194"/>
      <c r="AA135" s="194"/>
      <c r="AB135" s="194"/>
      <c r="AC135" s="194"/>
      <c r="AD135" s="194"/>
      <c r="AE135" s="194"/>
      <c r="AF135" s="194"/>
      <c r="AG135" s="194"/>
      <c r="AH135" s="194"/>
      <c r="AI135" s="194"/>
      <c r="AJ135" s="194"/>
      <c r="AK135" s="194"/>
      <c r="AL135" s="194"/>
      <c r="AM135" s="194"/>
      <c r="AN135" s="194"/>
      <c r="AO135" s="194"/>
      <c r="AP135" s="194"/>
      <c r="AQ135" s="194"/>
      <c r="AR135" s="194"/>
      <c r="AS135" s="194"/>
      <c r="AT135" s="194"/>
      <c r="AU135" s="194"/>
      <c r="AV135" s="194"/>
      <c r="AW135" s="194"/>
      <c r="AX135" s="194"/>
      <c r="AY135" s="194"/>
      <c r="AZ135" s="194"/>
      <c r="BA135" s="194"/>
      <c r="BB135" s="194"/>
      <c r="BC135" s="194"/>
      <c r="BD135" s="194"/>
      <c r="BE135" s="194"/>
      <c r="BF135" s="194"/>
      <c r="BG135" s="194"/>
      <c r="BH135" s="194"/>
      <c r="BI135" s="194"/>
      <c r="BJ135" s="194"/>
      <c r="BK135" s="194"/>
      <c r="BL135" s="194"/>
      <c r="BM135" s="194"/>
      <c r="BN135" s="194"/>
      <c r="BO135" s="194"/>
      <c r="BP135" s="194"/>
      <c r="BQ135" s="194"/>
      <c r="BR135" s="194"/>
      <c r="BS135" s="194"/>
      <c r="BT135" s="194"/>
      <c r="BU135" s="194"/>
      <c r="BV135" s="194"/>
      <c r="BW135" s="194"/>
      <c r="BX135" s="194"/>
      <c r="BY135" s="194"/>
      <c r="BZ135" s="194"/>
      <c r="CA135" s="194"/>
      <c r="CB135" s="194"/>
      <c r="CC135" s="194"/>
      <c r="CD135" s="194"/>
      <c r="CE135" s="194"/>
      <c r="CF135" s="194"/>
      <c r="CG135" s="194"/>
      <c r="CH135" s="194"/>
      <c r="CI135" s="194"/>
      <c r="CJ135" s="194"/>
      <c r="CK135" s="194"/>
    </row>
    <row r="136" spans="1:89" s="195" customFormat="1" ht="21.9" customHeight="1">
      <c r="A136" s="6"/>
      <c r="B136" s="6"/>
      <c r="C136" s="6"/>
      <c r="D136" s="6"/>
      <c r="E136" s="6"/>
      <c r="F136" s="6"/>
      <c r="G136" s="6"/>
      <c r="H136" s="6"/>
      <c r="I136" s="6"/>
      <c r="J136" s="571"/>
      <c r="K136" s="261"/>
      <c r="L136" s="245"/>
      <c r="M136" s="892"/>
      <c r="N136" s="194"/>
      <c r="O136" s="289"/>
      <c r="P136" s="289"/>
      <c r="Q136" s="289"/>
      <c r="R136" s="289"/>
      <c r="S136" s="289"/>
      <c r="T136" s="289"/>
      <c r="U136" s="289"/>
      <c r="V136" s="91"/>
      <c r="W136" s="91"/>
      <c r="X136" s="91"/>
      <c r="Y136" s="91"/>
      <c r="Z136" s="194"/>
      <c r="AA136" s="194"/>
      <c r="AB136" s="194"/>
      <c r="AC136" s="194"/>
      <c r="AD136" s="194"/>
      <c r="AE136" s="194"/>
      <c r="AF136" s="194"/>
      <c r="AG136" s="194"/>
      <c r="AH136" s="194"/>
      <c r="AI136" s="194"/>
      <c r="AJ136" s="194"/>
      <c r="AK136" s="194"/>
      <c r="AL136" s="194"/>
      <c r="AM136" s="194"/>
      <c r="AN136" s="194"/>
      <c r="AO136" s="194"/>
      <c r="AP136" s="194"/>
      <c r="AQ136" s="194"/>
      <c r="AR136" s="194"/>
      <c r="AS136" s="194"/>
      <c r="AT136" s="194"/>
      <c r="AU136" s="194"/>
      <c r="AV136" s="194"/>
      <c r="AW136" s="194"/>
      <c r="AX136" s="194"/>
      <c r="AY136" s="194"/>
      <c r="AZ136" s="194"/>
      <c r="BA136" s="194"/>
      <c r="BB136" s="194"/>
      <c r="BC136" s="194"/>
      <c r="BD136" s="194"/>
      <c r="BE136" s="194"/>
      <c r="BF136" s="194"/>
      <c r="BG136" s="194"/>
      <c r="BH136" s="194"/>
      <c r="BI136" s="194"/>
      <c r="BJ136" s="194"/>
      <c r="BK136" s="194"/>
      <c r="BL136" s="194"/>
      <c r="BM136" s="194"/>
      <c r="BN136" s="194"/>
      <c r="BO136" s="194"/>
      <c r="BP136" s="194"/>
      <c r="BQ136" s="194"/>
      <c r="BR136" s="194"/>
      <c r="BS136" s="194"/>
      <c r="BT136" s="194"/>
      <c r="BU136" s="194"/>
      <c r="BV136" s="194"/>
      <c r="BW136" s="194"/>
      <c r="BX136" s="194"/>
      <c r="BY136" s="194"/>
      <c r="BZ136" s="194"/>
      <c r="CA136" s="194"/>
      <c r="CB136" s="194"/>
      <c r="CC136" s="194"/>
      <c r="CD136" s="194"/>
      <c r="CE136" s="194"/>
      <c r="CF136" s="194"/>
      <c r="CG136" s="194"/>
      <c r="CH136" s="194"/>
      <c r="CI136" s="194"/>
      <c r="CJ136" s="194"/>
      <c r="CK136" s="194"/>
    </row>
    <row r="137" spans="1:89" s="195" customFormat="1" ht="21.9" customHeight="1">
      <c r="A137" s="6"/>
      <c r="B137" s="6"/>
      <c r="C137" s="6"/>
      <c r="D137" s="6"/>
      <c r="E137" s="6"/>
      <c r="F137" s="6"/>
      <c r="G137" s="6"/>
      <c r="H137" s="6"/>
      <c r="I137" s="6"/>
      <c r="J137" s="571"/>
      <c r="K137" s="261"/>
      <c r="L137" s="245"/>
      <c r="M137" s="892"/>
      <c r="N137" s="194"/>
      <c r="O137" s="289"/>
      <c r="P137" s="289"/>
      <c r="Q137" s="289"/>
      <c r="R137" s="289"/>
      <c r="S137" s="289"/>
      <c r="T137" s="289"/>
      <c r="U137" s="289"/>
      <c r="V137" s="91"/>
      <c r="W137" s="91"/>
      <c r="X137" s="91"/>
      <c r="Y137" s="91"/>
      <c r="Z137" s="194"/>
      <c r="AA137" s="194"/>
      <c r="AB137" s="194"/>
      <c r="AC137" s="194"/>
      <c r="AD137" s="194"/>
      <c r="AE137" s="194"/>
      <c r="AF137" s="194"/>
      <c r="AG137" s="194"/>
      <c r="AH137" s="194"/>
      <c r="AI137" s="194"/>
      <c r="AJ137" s="194"/>
      <c r="AK137" s="194"/>
      <c r="AL137" s="194"/>
      <c r="AM137" s="194"/>
      <c r="AN137" s="194"/>
      <c r="AO137" s="194"/>
      <c r="AP137" s="194"/>
      <c r="AQ137" s="194"/>
      <c r="AR137" s="194"/>
      <c r="AS137" s="194"/>
      <c r="AT137" s="194"/>
      <c r="AU137" s="194"/>
      <c r="AV137" s="194"/>
      <c r="AW137" s="194"/>
      <c r="AX137" s="194"/>
      <c r="AY137" s="194"/>
      <c r="AZ137" s="194"/>
      <c r="BA137" s="194"/>
      <c r="BB137" s="194"/>
      <c r="BC137" s="194"/>
      <c r="BD137" s="194"/>
      <c r="BE137" s="194"/>
      <c r="BF137" s="194"/>
      <c r="BG137" s="194"/>
      <c r="BH137" s="194"/>
      <c r="BI137" s="194"/>
      <c r="BJ137" s="194"/>
      <c r="BK137" s="194"/>
      <c r="BL137" s="194"/>
      <c r="BM137" s="194"/>
      <c r="BN137" s="194"/>
      <c r="BO137" s="194"/>
      <c r="BP137" s="194"/>
      <c r="BQ137" s="194"/>
      <c r="BR137" s="194"/>
      <c r="BS137" s="194"/>
      <c r="BT137" s="194"/>
      <c r="BU137" s="194"/>
      <c r="BV137" s="194"/>
      <c r="BW137" s="194"/>
      <c r="BX137" s="194"/>
      <c r="BY137" s="194"/>
      <c r="BZ137" s="194"/>
      <c r="CA137" s="194"/>
      <c r="CB137" s="194"/>
      <c r="CC137" s="194"/>
      <c r="CD137" s="194"/>
      <c r="CE137" s="194"/>
      <c r="CF137" s="194"/>
      <c r="CG137" s="194"/>
      <c r="CH137" s="194"/>
      <c r="CI137" s="194"/>
      <c r="CJ137" s="194"/>
      <c r="CK137" s="194"/>
    </row>
    <row r="138" spans="1:89" s="195" customFormat="1" ht="21.9" customHeight="1">
      <c r="A138" s="6"/>
      <c r="B138" s="6"/>
      <c r="C138" s="6"/>
      <c r="D138" s="6"/>
      <c r="E138" s="6"/>
      <c r="F138" s="6"/>
      <c r="G138" s="6"/>
      <c r="H138" s="6"/>
      <c r="I138" s="6"/>
      <c r="J138" s="571"/>
      <c r="K138" s="261"/>
      <c r="L138" s="245"/>
      <c r="M138" s="892"/>
      <c r="N138" s="194"/>
      <c r="O138" s="289"/>
      <c r="P138" s="289"/>
      <c r="Q138" s="289"/>
      <c r="R138" s="289"/>
      <c r="S138" s="289"/>
      <c r="T138" s="289"/>
      <c r="U138" s="289"/>
      <c r="V138" s="91"/>
      <c r="W138" s="91"/>
      <c r="X138" s="91"/>
      <c r="Y138" s="91"/>
      <c r="Z138" s="194"/>
      <c r="AA138" s="194"/>
      <c r="AB138" s="194"/>
      <c r="AC138" s="194"/>
      <c r="AD138" s="194"/>
      <c r="AE138" s="194"/>
      <c r="AF138" s="194"/>
      <c r="AG138" s="194"/>
      <c r="AH138" s="194"/>
      <c r="AI138" s="194"/>
      <c r="AJ138" s="194"/>
      <c r="AK138" s="194"/>
      <c r="AL138" s="194"/>
      <c r="AM138" s="194"/>
      <c r="AN138" s="194"/>
      <c r="AO138" s="194"/>
      <c r="AP138" s="194"/>
      <c r="AQ138" s="194"/>
      <c r="AR138" s="194"/>
      <c r="AS138" s="194"/>
      <c r="AT138" s="194"/>
      <c r="AU138" s="194"/>
      <c r="AV138" s="194"/>
      <c r="AW138" s="194"/>
      <c r="AX138" s="194"/>
      <c r="AY138" s="194"/>
      <c r="AZ138" s="194"/>
      <c r="BA138" s="194"/>
      <c r="BB138" s="194"/>
      <c r="BC138" s="194"/>
      <c r="BD138" s="194"/>
      <c r="BE138" s="194"/>
      <c r="BF138" s="194"/>
      <c r="BG138" s="194"/>
      <c r="BH138" s="194"/>
      <c r="BI138" s="194"/>
      <c r="BJ138" s="194"/>
      <c r="BK138" s="194"/>
      <c r="BL138" s="194"/>
      <c r="BM138" s="194"/>
      <c r="BN138" s="194"/>
      <c r="BO138" s="194"/>
      <c r="BP138" s="194"/>
      <c r="BQ138" s="194"/>
      <c r="BR138" s="194"/>
      <c r="BS138" s="194"/>
      <c r="BT138" s="194"/>
      <c r="BU138" s="194"/>
      <c r="BV138" s="194"/>
      <c r="BW138" s="194"/>
      <c r="BX138" s="194"/>
      <c r="BY138" s="194"/>
      <c r="BZ138" s="194"/>
      <c r="CA138" s="194"/>
      <c r="CB138" s="194"/>
      <c r="CC138" s="194"/>
      <c r="CD138" s="194"/>
      <c r="CE138" s="194"/>
      <c r="CF138" s="194"/>
      <c r="CG138" s="194"/>
      <c r="CH138" s="194"/>
      <c r="CI138" s="194"/>
      <c r="CJ138" s="194"/>
      <c r="CK138" s="194"/>
    </row>
    <row r="139" spans="1:89" s="195" customFormat="1" ht="21.9" customHeight="1">
      <c r="A139" s="6"/>
      <c r="B139" s="6"/>
      <c r="C139" s="6"/>
      <c r="D139" s="6"/>
      <c r="E139" s="6"/>
      <c r="F139" s="6"/>
      <c r="G139" s="6"/>
      <c r="H139" s="6"/>
      <c r="I139" s="6"/>
      <c r="J139" s="571"/>
      <c r="K139" s="261"/>
      <c r="L139" s="245"/>
      <c r="M139" s="892"/>
      <c r="N139" s="194"/>
      <c r="O139" s="289"/>
      <c r="P139" s="289"/>
      <c r="Q139" s="289"/>
      <c r="R139" s="289"/>
      <c r="S139" s="289"/>
      <c r="T139" s="289"/>
      <c r="U139" s="289"/>
      <c r="V139" s="91"/>
      <c r="W139" s="91"/>
      <c r="X139" s="91"/>
      <c r="Y139" s="91"/>
      <c r="Z139" s="194"/>
      <c r="AA139" s="194"/>
      <c r="AB139" s="194"/>
      <c r="AC139" s="194"/>
      <c r="AD139" s="194"/>
      <c r="AE139" s="194"/>
      <c r="AF139" s="194"/>
      <c r="AG139" s="194"/>
      <c r="AH139" s="194"/>
      <c r="AI139" s="194"/>
      <c r="AJ139" s="194"/>
      <c r="AK139" s="194"/>
      <c r="AL139" s="194"/>
      <c r="AM139" s="194"/>
      <c r="AN139" s="194"/>
      <c r="AO139" s="194"/>
      <c r="AP139" s="194"/>
      <c r="AQ139" s="194"/>
      <c r="AR139" s="194"/>
      <c r="AS139" s="194"/>
      <c r="AT139" s="194"/>
      <c r="AU139" s="194"/>
      <c r="AV139" s="194"/>
      <c r="AW139" s="194"/>
      <c r="AX139" s="194"/>
      <c r="AY139" s="194"/>
      <c r="AZ139" s="194"/>
      <c r="BA139" s="194"/>
      <c r="BB139" s="194"/>
      <c r="BC139" s="194"/>
      <c r="BD139" s="194"/>
      <c r="BE139" s="194"/>
      <c r="BF139" s="194"/>
      <c r="BG139" s="194"/>
      <c r="BH139" s="194"/>
      <c r="BI139" s="194"/>
      <c r="BJ139" s="194"/>
      <c r="BK139" s="194"/>
      <c r="BL139" s="194"/>
      <c r="BM139" s="194"/>
      <c r="BN139" s="194"/>
      <c r="BO139" s="194"/>
      <c r="BP139" s="194"/>
      <c r="BQ139" s="194"/>
      <c r="BR139" s="194"/>
      <c r="BS139" s="194"/>
      <c r="BT139" s="194"/>
      <c r="BU139" s="194"/>
      <c r="BV139" s="194"/>
      <c r="BW139" s="194"/>
      <c r="BX139" s="194"/>
      <c r="BY139" s="194"/>
      <c r="BZ139" s="194"/>
      <c r="CA139" s="194"/>
      <c r="CB139" s="194"/>
      <c r="CC139" s="194"/>
      <c r="CD139" s="194"/>
      <c r="CE139" s="194"/>
      <c r="CF139" s="194"/>
      <c r="CG139" s="194"/>
      <c r="CH139" s="194"/>
      <c r="CI139" s="194"/>
      <c r="CJ139" s="194"/>
      <c r="CK139" s="194"/>
    </row>
    <row r="140" spans="1:89" s="195" customFormat="1" ht="21.9" customHeight="1">
      <c r="A140" s="6"/>
      <c r="B140" s="6"/>
      <c r="C140" s="6"/>
      <c r="D140" s="6"/>
      <c r="E140" s="6"/>
      <c r="F140" s="6"/>
      <c r="G140" s="6"/>
      <c r="H140" s="6"/>
      <c r="I140" s="6"/>
      <c r="J140" s="571"/>
      <c r="K140" s="261"/>
      <c r="L140" s="245"/>
      <c r="M140" s="892"/>
      <c r="N140" s="194"/>
      <c r="O140" s="289"/>
      <c r="P140" s="289"/>
      <c r="Q140" s="289"/>
      <c r="R140" s="289"/>
      <c r="S140" s="289"/>
      <c r="T140" s="289"/>
      <c r="U140" s="289"/>
      <c r="V140" s="91"/>
      <c r="W140" s="91"/>
      <c r="X140" s="91"/>
      <c r="Y140" s="91"/>
      <c r="Z140" s="194"/>
      <c r="AA140" s="194"/>
      <c r="AB140" s="194"/>
      <c r="AC140" s="194"/>
      <c r="AD140" s="194"/>
      <c r="AE140" s="194"/>
      <c r="AF140" s="194"/>
      <c r="AG140" s="194"/>
      <c r="AH140" s="194"/>
      <c r="AI140" s="194"/>
      <c r="AJ140" s="194"/>
      <c r="AK140" s="194"/>
      <c r="AL140" s="194"/>
      <c r="AM140" s="194"/>
      <c r="AN140" s="194"/>
      <c r="AO140" s="194"/>
      <c r="AP140" s="194"/>
      <c r="AQ140" s="194"/>
      <c r="AR140" s="194"/>
      <c r="AS140" s="194"/>
      <c r="AT140" s="194"/>
      <c r="AU140" s="194"/>
      <c r="AV140" s="194"/>
      <c r="AW140" s="194"/>
      <c r="AX140" s="194"/>
      <c r="AY140" s="194"/>
      <c r="AZ140" s="194"/>
      <c r="BA140" s="194"/>
      <c r="BB140" s="194"/>
      <c r="BC140" s="194"/>
      <c r="BD140" s="194"/>
      <c r="BE140" s="194"/>
      <c r="BF140" s="194"/>
      <c r="BG140" s="194"/>
      <c r="BH140" s="194"/>
      <c r="BI140" s="194"/>
      <c r="BJ140" s="194"/>
      <c r="BK140" s="194"/>
      <c r="BL140" s="194"/>
      <c r="BM140" s="194"/>
      <c r="BN140" s="194"/>
      <c r="BO140" s="194"/>
      <c r="BP140" s="194"/>
      <c r="BQ140" s="194"/>
      <c r="BR140" s="194"/>
      <c r="BS140" s="194"/>
      <c r="BT140" s="194"/>
      <c r="BU140" s="194"/>
      <c r="BV140" s="194"/>
      <c r="BW140" s="194"/>
      <c r="BX140" s="194"/>
      <c r="BY140" s="194"/>
      <c r="BZ140" s="194"/>
      <c r="CA140" s="194"/>
      <c r="CB140" s="194"/>
      <c r="CC140" s="194"/>
      <c r="CD140" s="194"/>
      <c r="CE140" s="194"/>
      <c r="CF140" s="194"/>
      <c r="CG140" s="194"/>
      <c r="CH140" s="194"/>
      <c r="CI140" s="194"/>
      <c r="CJ140" s="194"/>
      <c r="CK140" s="194"/>
    </row>
    <row r="141" spans="1:89" s="195" customFormat="1" ht="21.9" customHeight="1">
      <c r="A141" s="6"/>
      <c r="B141" s="6"/>
      <c r="C141" s="6"/>
      <c r="D141" s="6"/>
      <c r="E141" s="6"/>
      <c r="F141" s="6"/>
      <c r="G141" s="6"/>
      <c r="H141" s="6"/>
      <c r="I141" s="6"/>
      <c r="J141" s="571"/>
      <c r="K141" s="261"/>
      <c r="L141" s="245"/>
      <c r="M141" s="892"/>
      <c r="N141" s="194"/>
      <c r="O141" s="289"/>
      <c r="P141" s="289"/>
      <c r="Q141" s="289"/>
      <c r="R141" s="289"/>
      <c r="S141" s="289"/>
      <c r="T141" s="289"/>
      <c r="U141" s="289"/>
      <c r="V141" s="91"/>
      <c r="W141" s="91"/>
      <c r="X141" s="91"/>
      <c r="Y141" s="91"/>
      <c r="Z141" s="194"/>
      <c r="AA141" s="194"/>
      <c r="AB141" s="194"/>
      <c r="AC141" s="194"/>
      <c r="AD141" s="194"/>
      <c r="AE141" s="194"/>
      <c r="AF141" s="194"/>
      <c r="AG141" s="194"/>
      <c r="AH141" s="194"/>
      <c r="AI141" s="194"/>
      <c r="AJ141" s="194"/>
      <c r="AK141" s="194"/>
      <c r="AL141" s="194"/>
      <c r="AM141" s="194"/>
      <c r="AN141" s="194"/>
      <c r="AO141" s="194"/>
      <c r="AP141" s="194"/>
      <c r="AQ141" s="194"/>
      <c r="AR141" s="194"/>
      <c r="AS141" s="194"/>
      <c r="AT141" s="194"/>
      <c r="AU141" s="194"/>
      <c r="AV141" s="194"/>
      <c r="AW141" s="194"/>
      <c r="AX141" s="194"/>
      <c r="AY141" s="194"/>
      <c r="AZ141" s="194"/>
      <c r="BA141" s="194"/>
      <c r="BB141" s="194"/>
      <c r="BC141" s="194"/>
      <c r="BD141" s="194"/>
      <c r="BE141" s="194"/>
      <c r="BF141" s="194"/>
      <c r="BG141" s="194"/>
      <c r="BH141" s="194"/>
      <c r="BI141" s="194"/>
      <c r="BJ141" s="194"/>
      <c r="BK141" s="194"/>
      <c r="BL141" s="194"/>
      <c r="BM141" s="194"/>
      <c r="BN141" s="194"/>
      <c r="BO141" s="194"/>
      <c r="BP141" s="194"/>
      <c r="BQ141" s="194"/>
      <c r="BR141" s="194"/>
      <c r="BS141" s="194"/>
      <c r="BT141" s="194"/>
      <c r="BU141" s="194"/>
      <c r="BV141" s="194"/>
      <c r="BW141" s="194"/>
      <c r="BX141" s="194"/>
      <c r="BY141" s="194"/>
      <c r="BZ141" s="194"/>
      <c r="CA141" s="194"/>
      <c r="CB141" s="194"/>
      <c r="CC141" s="194"/>
      <c r="CD141" s="194"/>
      <c r="CE141" s="194"/>
      <c r="CF141" s="194"/>
      <c r="CG141" s="194"/>
      <c r="CH141" s="194"/>
      <c r="CI141" s="194"/>
      <c r="CJ141" s="194"/>
      <c r="CK141" s="194"/>
    </row>
    <row r="142" spans="1:89" s="195" customFormat="1" ht="21.9" customHeight="1">
      <c r="A142" s="6"/>
      <c r="B142" s="6"/>
      <c r="C142" s="6"/>
      <c r="D142" s="6"/>
      <c r="E142" s="6"/>
      <c r="F142" s="6"/>
      <c r="G142" s="6"/>
      <c r="H142" s="6"/>
      <c r="I142" s="6"/>
      <c r="J142" s="571"/>
      <c r="K142" s="261"/>
      <c r="L142" s="245"/>
      <c r="M142" s="892"/>
      <c r="N142" s="194"/>
      <c r="O142" s="289"/>
      <c r="P142" s="289"/>
      <c r="Q142" s="289"/>
      <c r="R142" s="289"/>
      <c r="S142" s="289"/>
      <c r="T142" s="289"/>
      <c r="U142" s="289"/>
      <c r="V142" s="91"/>
      <c r="W142" s="91"/>
      <c r="X142" s="91"/>
      <c r="Y142" s="91"/>
      <c r="Z142" s="194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  <c r="AY142" s="194"/>
      <c r="AZ142" s="194"/>
      <c r="BA142" s="194"/>
      <c r="BB142" s="194"/>
      <c r="BC142" s="194"/>
      <c r="BD142" s="194"/>
      <c r="BE142" s="194"/>
      <c r="BF142" s="194"/>
      <c r="BG142" s="194"/>
      <c r="BH142" s="194"/>
      <c r="BI142" s="194"/>
      <c r="BJ142" s="194"/>
      <c r="BK142" s="194"/>
      <c r="BL142" s="194"/>
      <c r="BM142" s="194"/>
      <c r="BN142" s="194"/>
      <c r="BO142" s="194"/>
      <c r="BP142" s="194"/>
      <c r="BQ142" s="194"/>
      <c r="BR142" s="194"/>
      <c r="BS142" s="194"/>
      <c r="BT142" s="194"/>
      <c r="BU142" s="194"/>
      <c r="BV142" s="194"/>
      <c r="BW142" s="194"/>
      <c r="BX142" s="194"/>
      <c r="BY142" s="194"/>
      <c r="BZ142" s="194"/>
      <c r="CA142" s="194"/>
      <c r="CB142" s="194"/>
      <c r="CC142" s="194"/>
      <c r="CD142" s="194"/>
      <c r="CE142" s="194"/>
      <c r="CF142" s="194"/>
      <c r="CG142" s="194"/>
      <c r="CH142" s="194"/>
      <c r="CI142" s="194"/>
      <c r="CJ142" s="194"/>
      <c r="CK142" s="194"/>
    </row>
    <row r="143" spans="1:89" s="195" customFormat="1" ht="21.9" customHeight="1">
      <c r="A143" s="6"/>
      <c r="B143" s="6"/>
      <c r="C143" s="6"/>
      <c r="D143" s="6"/>
      <c r="E143" s="6"/>
      <c r="F143" s="6"/>
      <c r="G143" s="6"/>
      <c r="H143" s="6"/>
      <c r="I143" s="6"/>
      <c r="J143" s="571"/>
      <c r="K143" s="261"/>
      <c r="L143" s="245"/>
      <c r="M143" s="892"/>
      <c r="N143" s="194"/>
      <c r="O143" s="289"/>
      <c r="P143" s="289"/>
      <c r="Q143" s="289"/>
      <c r="R143" s="289"/>
      <c r="S143" s="289"/>
      <c r="T143" s="289"/>
      <c r="U143" s="289"/>
      <c r="V143" s="91"/>
      <c r="W143" s="91"/>
      <c r="X143" s="91"/>
      <c r="Y143" s="91"/>
      <c r="Z143" s="194"/>
      <c r="AA143" s="194"/>
      <c r="AB143" s="194"/>
      <c r="AC143" s="194"/>
      <c r="AD143" s="194"/>
      <c r="AE143" s="194"/>
      <c r="AF143" s="194"/>
      <c r="AG143" s="194"/>
      <c r="AH143" s="194"/>
      <c r="AI143" s="194"/>
      <c r="AJ143" s="194"/>
      <c r="AK143" s="194"/>
      <c r="AL143" s="194"/>
      <c r="AM143" s="194"/>
      <c r="AN143" s="194"/>
      <c r="AO143" s="194"/>
      <c r="AP143" s="194"/>
      <c r="AQ143" s="194"/>
      <c r="AR143" s="194"/>
      <c r="AS143" s="194"/>
      <c r="AT143" s="194"/>
      <c r="AU143" s="194"/>
      <c r="AV143" s="194"/>
      <c r="AW143" s="194"/>
      <c r="AX143" s="194"/>
      <c r="AY143" s="194"/>
      <c r="AZ143" s="194"/>
      <c r="BA143" s="194"/>
      <c r="BB143" s="194"/>
      <c r="BC143" s="194"/>
      <c r="BD143" s="194"/>
      <c r="BE143" s="194"/>
      <c r="BF143" s="194"/>
      <c r="BG143" s="194"/>
      <c r="BH143" s="194"/>
      <c r="BI143" s="194"/>
      <c r="BJ143" s="194"/>
      <c r="BK143" s="194"/>
      <c r="BL143" s="194"/>
      <c r="BM143" s="194"/>
      <c r="BN143" s="194"/>
      <c r="BO143" s="194"/>
      <c r="BP143" s="194"/>
      <c r="BQ143" s="194"/>
      <c r="BR143" s="194"/>
      <c r="BS143" s="194"/>
      <c r="BT143" s="194"/>
      <c r="BU143" s="194"/>
      <c r="BV143" s="194"/>
      <c r="BW143" s="194"/>
      <c r="BX143" s="194"/>
      <c r="BY143" s="194"/>
      <c r="BZ143" s="194"/>
      <c r="CA143" s="194"/>
      <c r="CB143" s="194"/>
      <c r="CC143" s="194"/>
      <c r="CD143" s="194"/>
      <c r="CE143" s="194"/>
      <c r="CF143" s="194"/>
      <c r="CG143" s="194"/>
      <c r="CH143" s="194"/>
      <c r="CI143" s="194"/>
      <c r="CJ143" s="194"/>
      <c r="CK143" s="194"/>
    </row>
    <row r="144" spans="1:89" s="195" customFormat="1" ht="21.9" customHeight="1">
      <c r="A144" s="6"/>
      <c r="B144" s="6"/>
      <c r="C144" s="6"/>
      <c r="D144" s="6"/>
      <c r="E144" s="6"/>
      <c r="F144" s="6"/>
      <c r="G144" s="6"/>
      <c r="H144" s="6"/>
      <c r="I144" s="6"/>
      <c r="J144" s="571"/>
      <c r="K144" s="261"/>
      <c r="L144" s="245"/>
      <c r="M144" s="892"/>
      <c r="N144" s="194"/>
      <c r="O144" s="289"/>
      <c r="P144" s="289"/>
      <c r="Q144" s="289"/>
      <c r="R144" s="289"/>
      <c r="S144" s="289"/>
      <c r="T144" s="289"/>
      <c r="U144" s="289"/>
      <c r="V144" s="91"/>
      <c r="W144" s="91"/>
      <c r="X144" s="91"/>
      <c r="Y144" s="91"/>
      <c r="Z144" s="194"/>
      <c r="AA144" s="194"/>
      <c r="AB144" s="194"/>
      <c r="AC144" s="194"/>
      <c r="AD144" s="194"/>
      <c r="AE144" s="194"/>
      <c r="AF144" s="194"/>
      <c r="AG144" s="194"/>
      <c r="AH144" s="194"/>
      <c r="AI144" s="194"/>
      <c r="AJ144" s="194"/>
      <c r="AK144" s="194"/>
      <c r="AL144" s="194"/>
      <c r="AM144" s="194"/>
      <c r="AN144" s="194"/>
      <c r="AO144" s="194"/>
      <c r="AP144" s="194"/>
      <c r="AQ144" s="194"/>
      <c r="AR144" s="194"/>
      <c r="AS144" s="194"/>
      <c r="AT144" s="194"/>
      <c r="AU144" s="194"/>
      <c r="AV144" s="194"/>
      <c r="AW144" s="194"/>
      <c r="AX144" s="194"/>
      <c r="AY144" s="194"/>
      <c r="AZ144" s="194"/>
      <c r="BA144" s="194"/>
      <c r="BB144" s="194"/>
      <c r="BC144" s="194"/>
      <c r="BD144" s="194"/>
      <c r="BE144" s="194"/>
      <c r="BF144" s="194"/>
      <c r="BG144" s="194"/>
      <c r="BH144" s="194"/>
      <c r="BI144" s="194"/>
      <c r="BJ144" s="194"/>
      <c r="BK144" s="194"/>
      <c r="BL144" s="194"/>
      <c r="BM144" s="194"/>
      <c r="BN144" s="194"/>
      <c r="BO144" s="194"/>
      <c r="BP144" s="194"/>
      <c r="BQ144" s="194"/>
      <c r="BR144" s="194"/>
      <c r="BS144" s="194"/>
      <c r="BT144" s="194"/>
      <c r="BU144" s="194"/>
      <c r="BV144" s="194"/>
      <c r="BW144" s="194"/>
      <c r="BX144" s="194"/>
      <c r="BY144" s="194"/>
      <c r="BZ144" s="194"/>
      <c r="CA144" s="194"/>
      <c r="CB144" s="194"/>
      <c r="CC144" s="194"/>
      <c r="CD144" s="194"/>
      <c r="CE144" s="194"/>
      <c r="CF144" s="194"/>
      <c r="CG144" s="194"/>
      <c r="CH144" s="194"/>
      <c r="CI144" s="194"/>
      <c r="CJ144" s="194"/>
      <c r="CK144" s="194"/>
    </row>
    <row r="145" spans="1:89" s="195" customFormat="1" ht="21.9" customHeight="1">
      <c r="A145" s="6"/>
      <c r="B145" s="6"/>
      <c r="C145" s="6"/>
      <c r="D145" s="6"/>
      <c r="E145" s="6"/>
      <c r="F145" s="6"/>
      <c r="G145" s="6"/>
      <c r="H145" s="6"/>
      <c r="I145" s="6"/>
      <c r="J145" s="571"/>
      <c r="K145" s="261"/>
      <c r="L145" s="245"/>
      <c r="M145" s="892"/>
      <c r="N145" s="194"/>
      <c r="O145" s="289"/>
      <c r="P145" s="289"/>
      <c r="Q145" s="289"/>
      <c r="R145" s="289"/>
      <c r="S145" s="289"/>
      <c r="T145" s="289"/>
      <c r="U145" s="289"/>
      <c r="V145" s="91"/>
      <c r="W145" s="91"/>
      <c r="X145" s="91"/>
      <c r="Y145" s="91"/>
      <c r="Z145" s="194"/>
      <c r="AA145" s="194"/>
      <c r="AB145" s="194"/>
      <c r="AC145" s="194"/>
      <c r="AD145" s="194"/>
      <c r="AE145" s="194"/>
      <c r="AF145" s="194"/>
      <c r="AG145" s="194"/>
      <c r="AH145" s="194"/>
      <c r="AI145" s="194"/>
      <c r="AJ145" s="194"/>
      <c r="AK145" s="194"/>
      <c r="AL145" s="194"/>
      <c r="AM145" s="194"/>
      <c r="AN145" s="194"/>
      <c r="AO145" s="194"/>
      <c r="AP145" s="194"/>
      <c r="AQ145" s="194"/>
      <c r="AR145" s="194"/>
      <c r="AS145" s="194"/>
      <c r="AT145" s="194"/>
      <c r="AU145" s="194"/>
      <c r="AV145" s="194"/>
      <c r="AW145" s="194"/>
      <c r="AX145" s="194"/>
      <c r="AY145" s="194"/>
      <c r="AZ145" s="194"/>
      <c r="BA145" s="194"/>
      <c r="BB145" s="194"/>
      <c r="BC145" s="194"/>
      <c r="BD145" s="194"/>
      <c r="BE145" s="194"/>
      <c r="BF145" s="194"/>
      <c r="BG145" s="194"/>
      <c r="BH145" s="194"/>
      <c r="BI145" s="194"/>
      <c r="BJ145" s="194"/>
      <c r="BK145" s="194"/>
      <c r="BL145" s="194"/>
      <c r="BM145" s="194"/>
      <c r="BN145" s="194"/>
      <c r="BO145" s="194"/>
      <c r="BP145" s="194"/>
      <c r="BQ145" s="194"/>
      <c r="BR145" s="194"/>
      <c r="BS145" s="194"/>
      <c r="BT145" s="194"/>
      <c r="BU145" s="194"/>
      <c r="BV145" s="194"/>
      <c r="BW145" s="194"/>
      <c r="BX145" s="194"/>
      <c r="BY145" s="194"/>
      <c r="BZ145" s="194"/>
      <c r="CA145" s="194"/>
      <c r="CB145" s="194"/>
      <c r="CC145" s="194"/>
      <c r="CD145" s="194"/>
      <c r="CE145" s="194"/>
      <c r="CF145" s="194"/>
      <c r="CG145" s="194"/>
      <c r="CH145" s="194"/>
      <c r="CI145" s="194"/>
      <c r="CJ145" s="194"/>
      <c r="CK145" s="194"/>
    </row>
    <row r="146" spans="1:89" s="195" customFormat="1" ht="21.9" customHeight="1">
      <c r="A146" s="6"/>
      <c r="B146" s="6"/>
      <c r="C146" s="6"/>
      <c r="D146" s="6"/>
      <c r="E146" s="6"/>
      <c r="F146" s="6"/>
      <c r="G146" s="6"/>
      <c r="H146" s="6"/>
      <c r="I146" s="6"/>
      <c r="J146" s="571"/>
      <c r="K146" s="261"/>
      <c r="L146" s="245"/>
      <c r="M146" s="892"/>
      <c r="N146" s="194"/>
      <c r="O146" s="289"/>
      <c r="P146" s="289"/>
      <c r="Q146" s="289"/>
      <c r="R146" s="289"/>
      <c r="S146" s="289"/>
      <c r="T146" s="289"/>
      <c r="U146" s="289"/>
      <c r="V146" s="91"/>
      <c r="W146" s="91"/>
      <c r="X146" s="91"/>
      <c r="Y146" s="91"/>
      <c r="Z146" s="194"/>
      <c r="AA146" s="194"/>
      <c r="AB146" s="194"/>
      <c r="AC146" s="194"/>
      <c r="AD146" s="194"/>
      <c r="AE146" s="194"/>
      <c r="AF146" s="194"/>
      <c r="AG146" s="194"/>
      <c r="AH146" s="194"/>
      <c r="AI146" s="194"/>
      <c r="AJ146" s="194"/>
      <c r="AK146" s="194"/>
      <c r="AL146" s="194"/>
      <c r="AM146" s="194"/>
      <c r="AN146" s="194"/>
      <c r="AO146" s="194"/>
      <c r="AP146" s="194"/>
      <c r="AQ146" s="194"/>
      <c r="AR146" s="194"/>
      <c r="AS146" s="194"/>
      <c r="AT146" s="194"/>
      <c r="AU146" s="194"/>
      <c r="AV146" s="194"/>
      <c r="AW146" s="194"/>
      <c r="AX146" s="194"/>
      <c r="AY146" s="194"/>
      <c r="AZ146" s="194"/>
      <c r="BA146" s="194"/>
      <c r="BB146" s="194"/>
      <c r="BC146" s="194"/>
      <c r="BD146" s="194"/>
      <c r="BE146" s="194"/>
      <c r="BF146" s="194"/>
      <c r="BG146" s="194"/>
      <c r="BH146" s="194"/>
      <c r="BI146" s="194"/>
      <c r="BJ146" s="194"/>
      <c r="BK146" s="194"/>
      <c r="BL146" s="194"/>
      <c r="BM146" s="194"/>
      <c r="BN146" s="194"/>
      <c r="BO146" s="194"/>
      <c r="BP146" s="194"/>
      <c r="BQ146" s="194"/>
      <c r="BR146" s="194"/>
      <c r="BS146" s="194"/>
      <c r="BT146" s="194"/>
      <c r="BU146" s="194"/>
      <c r="BV146" s="194"/>
      <c r="BW146" s="194"/>
      <c r="BX146" s="194"/>
      <c r="BY146" s="194"/>
      <c r="BZ146" s="194"/>
      <c r="CA146" s="194"/>
      <c r="CB146" s="194"/>
      <c r="CC146" s="194"/>
      <c r="CD146" s="194"/>
      <c r="CE146" s="194"/>
      <c r="CF146" s="194"/>
      <c r="CG146" s="194"/>
      <c r="CH146" s="194"/>
      <c r="CI146" s="194"/>
      <c r="CJ146" s="194"/>
      <c r="CK146" s="194"/>
    </row>
    <row r="147" spans="1:89" s="195" customFormat="1" ht="21.9" customHeight="1">
      <c r="A147" s="6"/>
      <c r="B147" s="6"/>
      <c r="C147" s="6"/>
      <c r="D147" s="6"/>
      <c r="E147" s="6"/>
      <c r="F147" s="6"/>
      <c r="G147" s="6"/>
      <c r="H147" s="6"/>
      <c r="I147" s="6"/>
      <c r="J147" s="571"/>
      <c r="K147" s="261"/>
      <c r="L147" s="245"/>
      <c r="M147" s="892"/>
      <c r="N147" s="194"/>
      <c r="O147" s="289"/>
      <c r="P147" s="289"/>
      <c r="Q147" s="289"/>
      <c r="R147" s="289"/>
      <c r="S147" s="289"/>
      <c r="T147" s="289"/>
      <c r="U147" s="289"/>
      <c r="V147" s="91"/>
      <c r="W147" s="91"/>
      <c r="X147" s="91"/>
      <c r="Y147" s="91"/>
      <c r="Z147" s="194"/>
      <c r="AA147" s="194"/>
      <c r="AB147" s="194"/>
      <c r="AC147" s="194"/>
      <c r="AD147" s="194"/>
      <c r="AE147" s="194"/>
      <c r="AF147" s="194"/>
      <c r="AG147" s="194"/>
      <c r="AH147" s="194"/>
      <c r="AI147" s="194"/>
      <c r="AJ147" s="194"/>
      <c r="AK147" s="194"/>
      <c r="AL147" s="194"/>
      <c r="AM147" s="194"/>
      <c r="AN147" s="194"/>
      <c r="AO147" s="194"/>
      <c r="AP147" s="194"/>
      <c r="AQ147" s="194"/>
      <c r="AR147" s="194"/>
      <c r="AS147" s="194"/>
      <c r="AT147" s="194"/>
      <c r="AU147" s="194"/>
      <c r="AV147" s="194"/>
      <c r="AW147" s="194"/>
      <c r="AX147" s="194"/>
      <c r="AY147" s="194"/>
      <c r="AZ147" s="194"/>
      <c r="BA147" s="194"/>
      <c r="BB147" s="194"/>
      <c r="BC147" s="194"/>
      <c r="BD147" s="194"/>
      <c r="BE147" s="194"/>
      <c r="BF147" s="194"/>
      <c r="BG147" s="194"/>
      <c r="BH147" s="194"/>
      <c r="BI147" s="194"/>
      <c r="BJ147" s="194"/>
      <c r="BK147" s="194"/>
      <c r="BL147" s="194"/>
      <c r="BM147" s="194"/>
      <c r="BN147" s="194"/>
      <c r="BO147" s="194"/>
      <c r="BP147" s="194"/>
      <c r="BQ147" s="194"/>
      <c r="BR147" s="194"/>
      <c r="BS147" s="194"/>
      <c r="BT147" s="194"/>
      <c r="BU147" s="194"/>
      <c r="BV147" s="194"/>
      <c r="BW147" s="194"/>
      <c r="BX147" s="194"/>
      <c r="BY147" s="194"/>
      <c r="BZ147" s="194"/>
      <c r="CA147" s="194"/>
      <c r="CB147" s="194"/>
      <c r="CC147" s="194"/>
      <c r="CD147" s="194"/>
      <c r="CE147" s="194"/>
      <c r="CF147" s="194"/>
      <c r="CG147" s="194"/>
      <c r="CH147" s="194"/>
      <c r="CI147" s="194"/>
      <c r="CJ147" s="194"/>
      <c r="CK147" s="194"/>
    </row>
    <row r="148" spans="1:89" s="195" customFormat="1" ht="21.9" customHeight="1">
      <c r="A148" s="6"/>
      <c r="B148" s="6"/>
      <c r="C148" s="6"/>
      <c r="D148" s="6"/>
      <c r="E148" s="6"/>
      <c r="F148" s="6"/>
      <c r="G148" s="6"/>
      <c r="H148" s="6"/>
      <c r="I148" s="6"/>
      <c r="J148" s="571"/>
      <c r="K148" s="261"/>
      <c r="L148" s="245"/>
      <c r="M148" s="892"/>
      <c r="N148" s="194"/>
      <c r="O148" s="289"/>
      <c r="P148" s="289"/>
      <c r="Q148" s="289"/>
      <c r="R148" s="289"/>
      <c r="S148" s="289"/>
      <c r="T148" s="289"/>
      <c r="U148" s="289"/>
      <c r="V148" s="91"/>
      <c r="W148" s="91"/>
      <c r="X148" s="91"/>
      <c r="Y148" s="91"/>
      <c r="Z148" s="194"/>
      <c r="AA148" s="194"/>
      <c r="AB148" s="194"/>
      <c r="AC148" s="194"/>
      <c r="AD148" s="194"/>
      <c r="AE148" s="194"/>
      <c r="AF148" s="194"/>
      <c r="AG148" s="194"/>
      <c r="AH148" s="194"/>
      <c r="AI148" s="194"/>
      <c r="AJ148" s="194"/>
      <c r="AK148" s="194"/>
      <c r="AL148" s="194"/>
      <c r="AM148" s="194"/>
      <c r="AN148" s="194"/>
      <c r="AO148" s="194"/>
      <c r="AP148" s="194"/>
      <c r="AQ148" s="194"/>
      <c r="AR148" s="194"/>
      <c r="AS148" s="194"/>
      <c r="AT148" s="194"/>
      <c r="AU148" s="194"/>
      <c r="AV148" s="194"/>
      <c r="AW148" s="194"/>
      <c r="AX148" s="194"/>
      <c r="AY148" s="194"/>
      <c r="AZ148" s="194"/>
      <c r="BA148" s="194"/>
      <c r="BB148" s="194"/>
      <c r="BC148" s="194"/>
      <c r="BD148" s="194"/>
      <c r="BE148" s="194"/>
      <c r="BF148" s="194"/>
      <c r="BG148" s="194"/>
      <c r="BH148" s="194"/>
      <c r="BI148" s="194"/>
      <c r="BJ148" s="194"/>
      <c r="BK148" s="194"/>
      <c r="BL148" s="194"/>
      <c r="BM148" s="194"/>
      <c r="BN148" s="194"/>
      <c r="BO148" s="194"/>
      <c r="BP148" s="194"/>
      <c r="BQ148" s="194"/>
      <c r="BR148" s="194"/>
      <c r="BS148" s="194"/>
      <c r="BT148" s="194"/>
      <c r="BU148" s="194"/>
      <c r="BV148" s="194"/>
      <c r="BW148" s="194"/>
      <c r="BX148" s="194"/>
      <c r="BY148" s="194"/>
      <c r="BZ148" s="194"/>
      <c r="CA148" s="194"/>
      <c r="CB148" s="194"/>
      <c r="CC148" s="194"/>
      <c r="CD148" s="194"/>
      <c r="CE148" s="194"/>
      <c r="CF148" s="194"/>
      <c r="CG148" s="194"/>
      <c r="CH148" s="194"/>
      <c r="CI148" s="194"/>
      <c r="CJ148" s="194"/>
      <c r="CK148" s="194"/>
    </row>
    <row r="149" spans="1:89" s="195" customFormat="1" ht="21.9" customHeight="1">
      <c r="A149" s="6"/>
      <c r="B149" s="6"/>
      <c r="C149" s="6"/>
      <c r="D149" s="6"/>
      <c r="E149" s="6"/>
      <c r="F149" s="6"/>
      <c r="G149" s="6"/>
      <c r="H149" s="6"/>
      <c r="I149" s="6"/>
      <c r="J149" s="571"/>
      <c r="K149" s="261"/>
      <c r="L149" s="245"/>
      <c r="M149" s="892"/>
      <c r="N149" s="194"/>
      <c r="O149" s="289"/>
      <c r="P149" s="289"/>
      <c r="Q149" s="289"/>
      <c r="R149" s="289"/>
      <c r="S149" s="289"/>
      <c r="T149" s="289"/>
      <c r="U149" s="289"/>
      <c r="V149" s="91"/>
      <c r="W149" s="91"/>
      <c r="X149" s="91"/>
      <c r="Y149" s="91"/>
      <c r="Z149" s="194"/>
      <c r="AA149" s="194"/>
      <c r="AB149" s="194"/>
      <c r="AC149" s="194"/>
      <c r="AD149" s="194"/>
      <c r="AE149" s="194"/>
      <c r="AF149" s="194"/>
      <c r="AG149" s="194"/>
      <c r="AH149" s="194"/>
      <c r="AI149" s="194"/>
      <c r="AJ149" s="194"/>
      <c r="AK149" s="194"/>
      <c r="AL149" s="194"/>
      <c r="AM149" s="194"/>
      <c r="AN149" s="194"/>
      <c r="AO149" s="194"/>
      <c r="AP149" s="194"/>
      <c r="AQ149" s="194"/>
      <c r="AR149" s="194"/>
      <c r="AS149" s="194"/>
      <c r="AT149" s="194"/>
      <c r="AU149" s="194"/>
      <c r="AV149" s="194"/>
      <c r="AW149" s="194"/>
      <c r="AX149" s="194"/>
      <c r="AY149" s="194"/>
      <c r="AZ149" s="194"/>
      <c r="BA149" s="194"/>
      <c r="BB149" s="194"/>
      <c r="BC149" s="194"/>
      <c r="BD149" s="194"/>
      <c r="BE149" s="194"/>
      <c r="BF149" s="194"/>
      <c r="BG149" s="194"/>
      <c r="BH149" s="194"/>
      <c r="BI149" s="194"/>
      <c r="BJ149" s="194"/>
      <c r="BK149" s="194"/>
      <c r="BL149" s="194"/>
      <c r="BM149" s="194"/>
      <c r="BN149" s="194"/>
      <c r="BO149" s="194"/>
      <c r="BP149" s="194"/>
      <c r="BQ149" s="194"/>
      <c r="BR149" s="194"/>
      <c r="BS149" s="194"/>
      <c r="BT149" s="194"/>
      <c r="BU149" s="194"/>
      <c r="BV149" s="194"/>
      <c r="BW149" s="194"/>
      <c r="BX149" s="194"/>
      <c r="BY149" s="194"/>
      <c r="BZ149" s="194"/>
      <c r="CA149" s="194"/>
      <c r="CB149" s="194"/>
      <c r="CC149" s="194"/>
      <c r="CD149" s="194"/>
      <c r="CE149" s="194"/>
      <c r="CF149" s="194"/>
      <c r="CG149" s="194"/>
      <c r="CH149" s="194"/>
      <c r="CI149" s="194"/>
      <c r="CJ149" s="194"/>
      <c r="CK149" s="194"/>
    </row>
    <row r="150" spans="1:89" s="195" customFormat="1" ht="21.9" customHeight="1">
      <c r="A150" s="6"/>
      <c r="B150" s="6"/>
      <c r="C150" s="6"/>
      <c r="D150" s="6"/>
      <c r="E150" s="6"/>
      <c r="F150" s="6"/>
      <c r="G150" s="6"/>
      <c r="H150" s="6"/>
      <c r="I150" s="6"/>
      <c r="J150" s="571"/>
      <c r="K150" s="261"/>
      <c r="L150" s="245"/>
      <c r="M150" s="892"/>
      <c r="N150" s="194"/>
      <c r="O150" s="289"/>
      <c r="P150" s="289"/>
      <c r="Q150" s="289"/>
      <c r="R150" s="289"/>
      <c r="S150" s="289"/>
      <c r="T150" s="289"/>
      <c r="U150" s="289"/>
      <c r="V150" s="91"/>
      <c r="W150" s="91"/>
      <c r="X150" s="91"/>
      <c r="Y150" s="91"/>
      <c r="Z150" s="194"/>
      <c r="AA150" s="194"/>
      <c r="AB150" s="194"/>
      <c r="AC150" s="194"/>
      <c r="AD150" s="194"/>
      <c r="AE150" s="194"/>
      <c r="AF150" s="194"/>
      <c r="AG150" s="194"/>
      <c r="AH150" s="194"/>
      <c r="AI150" s="194"/>
      <c r="AJ150" s="194"/>
      <c r="AK150" s="194"/>
      <c r="AL150" s="194"/>
      <c r="AM150" s="194"/>
      <c r="AN150" s="194"/>
      <c r="AO150" s="194"/>
      <c r="AP150" s="194"/>
      <c r="AQ150" s="194"/>
      <c r="AR150" s="194"/>
      <c r="AS150" s="194"/>
      <c r="AT150" s="194"/>
      <c r="AU150" s="194"/>
      <c r="AV150" s="194"/>
      <c r="AW150" s="194"/>
      <c r="AX150" s="194"/>
      <c r="AY150" s="194"/>
      <c r="AZ150" s="194"/>
      <c r="BA150" s="194"/>
      <c r="BB150" s="194"/>
      <c r="BC150" s="194"/>
      <c r="BD150" s="194"/>
      <c r="BE150" s="194"/>
      <c r="BF150" s="194"/>
      <c r="BG150" s="194"/>
      <c r="BH150" s="194"/>
      <c r="BI150" s="194"/>
      <c r="BJ150" s="194"/>
      <c r="BK150" s="194"/>
      <c r="BL150" s="194"/>
      <c r="BM150" s="194"/>
      <c r="BN150" s="194"/>
      <c r="BO150" s="194"/>
      <c r="BP150" s="194"/>
      <c r="BQ150" s="194"/>
      <c r="BR150" s="194"/>
      <c r="BS150" s="194"/>
      <c r="BT150" s="194"/>
      <c r="BU150" s="194"/>
      <c r="BV150" s="194"/>
      <c r="BW150" s="194"/>
      <c r="BX150" s="194"/>
      <c r="BY150" s="194"/>
      <c r="BZ150" s="194"/>
      <c r="CA150" s="194"/>
      <c r="CB150" s="194"/>
      <c r="CC150" s="194"/>
      <c r="CD150" s="194"/>
      <c r="CE150" s="194"/>
      <c r="CF150" s="194"/>
      <c r="CG150" s="194"/>
      <c r="CH150" s="194"/>
      <c r="CI150" s="194"/>
      <c r="CJ150" s="194"/>
      <c r="CK150" s="194"/>
    </row>
    <row r="151" spans="1:89" s="195" customFormat="1" ht="21.9" customHeight="1">
      <c r="A151" s="6"/>
      <c r="B151" s="6"/>
      <c r="C151" s="6"/>
      <c r="D151" s="6"/>
      <c r="E151" s="6"/>
      <c r="F151" s="6"/>
      <c r="G151" s="6"/>
      <c r="H151" s="6"/>
      <c r="I151" s="6"/>
      <c r="J151" s="571"/>
      <c r="K151" s="261"/>
      <c r="L151" s="245"/>
      <c r="M151" s="892"/>
      <c r="N151" s="194"/>
      <c r="O151" s="289"/>
      <c r="P151" s="289"/>
      <c r="Q151" s="289"/>
      <c r="R151" s="289"/>
      <c r="S151" s="289"/>
      <c r="T151" s="289"/>
      <c r="U151" s="289"/>
      <c r="V151" s="91"/>
      <c r="W151" s="91"/>
      <c r="X151" s="91"/>
      <c r="Y151" s="91"/>
      <c r="Z151" s="194"/>
      <c r="AA151" s="194"/>
      <c r="AB151" s="194"/>
      <c r="AC151" s="194"/>
      <c r="AD151" s="194"/>
      <c r="AE151" s="194"/>
      <c r="AF151" s="194"/>
      <c r="AG151" s="194"/>
      <c r="AH151" s="194"/>
      <c r="AI151" s="194"/>
      <c r="AJ151" s="194"/>
      <c r="AK151" s="194"/>
      <c r="AL151" s="194"/>
      <c r="AM151" s="194"/>
      <c r="AN151" s="194"/>
      <c r="AO151" s="194"/>
      <c r="AP151" s="194"/>
      <c r="AQ151" s="194"/>
      <c r="AR151" s="194"/>
      <c r="AS151" s="194"/>
      <c r="AT151" s="194"/>
      <c r="AU151" s="194"/>
      <c r="AV151" s="194"/>
      <c r="AW151" s="194"/>
      <c r="AX151" s="194"/>
      <c r="AY151" s="194"/>
      <c r="AZ151" s="194"/>
      <c r="BA151" s="194"/>
      <c r="BB151" s="194"/>
      <c r="BC151" s="194"/>
      <c r="BD151" s="194"/>
      <c r="BE151" s="194"/>
      <c r="BF151" s="194"/>
      <c r="BG151" s="194"/>
      <c r="BH151" s="194"/>
      <c r="BI151" s="194"/>
      <c r="BJ151" s="194"/>
      <c r="BK151" s="194"/>
      <c r="BL151" s="194"/>
      <c r="BM151" s="194"/>
      <c r="BN151" s="194"/>
      <c r="BO151" s="194"/>
      <c r="BP151" s="194"/>
      <c r="BQ151" s="194"/>
      <c r="BR151" s="194"/>
      <c r="BS151" s="194"/>
      <c r="BT151" s="194"/>
      <c r="BU151" s="194"/>
      <c r="BV151" s="194"/>
      <c r="BW151" s="194"/>
      <c r="BX151" s="194"/>
      <c r="BY151" s="194"/>
      <c r="BZ151" s="194"/>
      <c r="CA151" s="194"/>
      <c r="CB151" s="194"/>
      <c r="CC151" s="194"/>
      <c r="CD151" s="194"/>
      <c r="CE151" s="194"/>
      <c r="CF151" s="194"/>
      <c r="CG151" s="194"/>
      <c r="CH151" s="194"/>
      <c r="CI151" s="194"/>
      <c r="CJ151" s="194"/>
      <c r="CK151" s="194"/>
    </row>
    <row r="152" spans="1:89" s="195" customFormat="1" ht="21.9" customHeight="1">
      <c r="A152" s="6"/>
      <c r="B152" s="6"/>
      <c r="C152" s="6"/>
      <c r="D152" s="6"/>
      <c r="E152" s="6"/>
      <c r="F152" s="6"/>
      <c r="G152" s="6"/>
      <c r="H152" s="6"/>
      <c r="I152" s="6"/>
      <c r="J152" s="571"/>
      <c r="K152" s="261"/>
      <c r="L152" s="245"/>
      <c r="M152" s="892"/>
      <c r="N152" s="194"/>
      <c r="O152" s="289"/>
      <c r="P152" s="289"/>
      <c r="Q152" s="289"/>
      <c r="R152" s="289"/>
      <c r="S152" s="289"/>
      <c r="T152" s="289"/>
      <c r="U152" s="289"/>
      <c r="V152" s="91"/>
      <c r="W152" s="91"/>
      <c r="X152" s="91"/>
      <c r="Y152" s="91"/>
      <c r="Z152" s="194"/>
      <c r="AA152" s="194"/>
      <c r="AB152" s="194"/>
      <c r="AC152" s="194"/>
      <c r="AD152" s="194"/>
      <c r="AE152" s="194"/>
      <c r="AF152" s="194"/>
      <c r="AG152" s="194"/>
      <c r="AH152" s="194"/>
      <c r="AI152" s="194"/>
      <c r="AJ152" s="194"/>
      <c r="AK152" s="194"/>
      <c r="AL152" s="194"/>
      <c r="AM152" s="194"/>
      <c r="AN152" s="194"/>
      <c r="AO152" s="194"/>
      <c r="AP152" s="194"/>
      <c r="AQ152" s="194"/>
      <c r="AR152" s="194"/>
      <c r="AS152" s="194"/>
      <c r="AT152" s="194"/>
      <c r="AU152" s="194"/>
      <c r="AV152" s="194"/>
      <c r="AW152" s="194"/>
      <c r="AX152" s="194"/>
      <c r="AY152" s="194"/>
      <c r="AZ152" s="194"/>
      <c r="BA152" s="194"/>
      <c r="BB152" s="194"/>
      <c r="BC152" s="194"/>
      <c r="BD152" s="194"/>
      <c r="BE152" s="194"/>
      <c r="BF152" s="194"/>
      <c r="BG152" s="194"/>
      <c r="BH152" s="194"/>
      <c r="BI152" s="194"/>
      <c r="BJ152" s="194"/>
      <c r="BK152" s="194"/>
      <c r="BL152" s="194"/>
      <c r="BM152" s="194"/>
      <c r="BN152" s="194"/>
      <c r="BO152" s="194"/>
      <c r="BP152" s="194"/>
      <c r="BQ152" s="194"/>
      <c r="BR152" s="194"/>
      <c r="BS152" s="194"/>
      <c r="BT152" s="194"/>
      <c r="BU152" s="194"/>
      <c r="BV152" s="194"/>
      <c r="BW152" s="194"/>
      <c r="BX152" s="194"/>
      <c r="BY152" s="194"/>
      <c r="BZ152" s="194"/>
      <c r="CA152" s="194"/>
      <c r="CB152" s="194"/>
      <c r="CC152" s="194"/>
      <c r="CD152" s="194"/>
      <c r="CE152" s="194"/>
      <c r="CF152" s="194"/>
      <c r="CG152" s="194"/>
      <c r="CH152" s="194"/>
      <c r="CI152" s="194"/>
      <c r="CJ152" s="194"/>
      <c r="CK152" s="194"/>
    </row>
    <row r="153" spans="1:89" s="195" customFormat="1" ht="21.9" customHeight="1">
      <c r="A153" s="6"/>
      <c r="B153" s="6"/>
      <c r="C153" s="6"/>
      <c r="D153" s="6"/>
      <c r="E153" s="6"/>
      <c r="F153" s="6"/>
      <c r="G153" s="6"/>
      <c r="H153" s="6"/>
      <c r="I153" s="6"/>
      <c r="J153" s="571"/>
      <c r="K153" s="261"/>
      <c r="L153" s="245"/>
      <c r="M153" s="892"/>
      <c r="N153" s="194"/>
      <c r="O153" s="289"/>
      <c r="P153" s="289"/>
      <c r="Q153" s="289"/>
      <c r="R153" s="289"/>
      <c r="S153" s="289"/>
      <c r="T153" s="289"/>
      <c r="U153" s="289"/>
      <c r="V153" s="91"/>
      <c r="W153" s="91"/>
      <c r="X153" s="91"/>
      <c r="Y153" s="91"/>
      <c r="Z153" s="194"/>
      <c r="AA153" s="194"/>
      <c r="AB153" s="194"/>
      <c r="AC153" s="194"/>
      <c r="AD153" s="194"/>
      <c r="AE153" s="194"/>
      <c r="AF153" s="194"/>
      <c r="AG153" s="194"/>
      <c r="AH153" s="194"/>
      <c r="AI153" s="194"/>
      <c r="AJ153" s="194"/>
      <c r="AK153" s="194"/>
      <c r="AL153" s="194"/>
      <c r="AM153" s="194"/>
      <c r="AN153" s="194"/>
      <c r="AO153" s="194"/>
      <c r="AP153" s="194"/>
      <c r="AQ153" s="194"/>
      <c r="AR153" s="194"/>
      <c r="AS153" s="194"/>
      <c r="AT153" s="194"/>
      <c r="AU153" s="194"/>
      <c r="AV153" s="194"/>
      <c r="AW153" s="194"/>
      <c r="AX153" s="194"/>
      <c r="AY153" s="194"/>
      <c r="AZ153" s="194"/>
      <c r="BA153" s="194"/>
      <c r="BB153" s="194"/>
      <c r="BC153" s="194"/>
      <c r="BD153" s="194"/>
      <c r="BE153" s="194"/>
      <c r="BF153" s="194"/>
      <c r="BG153" s="194"/>
      <c r="BH153" s="194"/>
      <c r="BI153" s="194"/>
      <c r="BJ153" s="194"/>
      <c r="BK153" s="194"/>
      <c r="BL153" s="194"/>
      <c r="BM153" s="194"/>
      <c r="BN153" s="194"/>
      <c r="BO153" s="194"/>
      <c r="BP153" s="194"/>
      <c r="BQ153" s="194"/>
      <c r="BR153" s="194"/>
      <c r="BS153" s="194"/>
      <c r="BT153" s="194"/>
      <c r="BU153" s="194"/>
      <c r="BV153" s="194"/>
      <c r="BW153" s="194"/>
      <c r="BX153" s="194"/>
      <c r="BY153" s="194"/>
      <c r="BZ153" s="194"/>
      <c r="CA153" s="194"/>
      <c r="CB153" s="194"/>
      <c r="CC153" s="194"/>
      <c r="CD153" s="194"/>
      <c r="CE153" s="194"/>
      <c r="CF153" s="194"/>
      <c r="CG153" s="194"/>
      <c r="CH153" s="194"/>
      <c r="CI153" s="194"/>
      <c r="CJ153" s="194"/>
      <c r="CK153" s="194"/>
    </row>
    <row r="154" spans="1:89" s="195" customFormat="1" ht="21.9" customHeight="1">
      <c r="A154" s="6"/>
      <c r="B154" s="6"/>
      <c r="C154" s="6"/>
      <c r="D154" s="6"/>
      <c r="E154" s="6"/>
      <c r="F154" s="6"/>
      <c r="G154" s="6"/>
      <c r="H154" s="6"/>
      <c r="I154" s="6"/>
      <c r="J154" s="571"/>
      <c r="K154" s="261"/>
      <c r="L154" s="245"/>
      <c r="M154" s="892"/>
      <c r="N154" s="194"/>
      <c r="O154" s="289"/>
      <c r="P154" s="289"/>
      <c r="Q154" s="289"/>
      <c r="R154" s="289"/>
      <c r="S154" s="289"/>
      <c r="T154" s="289"/>
      <c r="U154" s="289"/>
      <c r="V154" s="91"/>
      <c r="W154" s="91"/>
      <c r="X154" s="91"/>
      <c r="Y154" s="91"/>
      <c r="Z154" s="194"/>
      <c r="AA154" s="194"/>
      <c r="AB154" s="194"/>
      <c r="AC154" s="194"/>
      <c r="AD154" s="194"/>
      <c r="AE154" s="194"/>
      <c r="AF154" s="194"/>
      <c r="AG154" s="194"/>
      <c r="AH154" s="194"/>
      <c r="AI154" s="194"/>
      <c r="AJ154" s="194"/>
      <c r="AK154" s="194"/>
      <c r="AL154" s="194"/>
      <c r="AM154" s="194"/>
      <c r="AN154" s="194"/>
      <c r="AO154" s="194"/>
      <c r="AP154" s="194"/>
      <c r="AQ154" s="194"/>
      <c r="AR154" s="194"/>
      <c r="AS154" s="194"/>
      <c r="AT154" s="194"/>
      <c r="AU154" s="194"/>
      <c r="AV154" s="194"/>
      <c r="AW154" s="194"/>
      <c r="AX154" s="194"/>
      <c r="AY154" s="194"/>
      <c r="AZ154" s="194"/>
      <c r="BA154" s="194"/>
      <c r="BB154" s="194"/>
      <c r="BC154" s="194"/>
      <c r="BD154" s="194"/>
      <c r="BE154" s="194"/>
      <c r="BF154" s="194"/>
      <c r="BG154" s="194"/>
      <c r="BH154" s="194"/>
      <c r="BI154" s="194"/>
      <c r="BJ154" s="194"/>
      <c r="BK154" s="194"/>
      <c r="BL154" s="194"/>
      <c r="BM154" s="194"/>
      <c r="BN154" s="194"/>
      <c r="BO154" s="194"/>
      <c r="BP154" s="194"/>
      <c r="BQ154" s="194"/>
      <c r="BR154" s="194"/>
      <c r="BS154" s="194"/>
      <c r="BT154" s="194"/>
      <c r="BU154" s="194"/>
      <c r="BV154" s="194"/>
      <c r="BW154" s="194"/>
      <c r="BX154" s="194"/>
      <c r="BY154" s="194"/>
      <c r="BZ154" s="194"/>
      <c r="CA154" s="194"/>
      <c r="CB154" s="194"/>
      <c r="CC154" s="194"/>
      <c r="CD154" s="194"/>
      <c r="CE154" s="194"/>
      <c r="CF154" s="194"/>
      <c r="CG154" s="194"/>
      <c r="CH154" s="194"/>
      <c r="CI154" s="194"/>
      <c r="CJ154" s="194"/>
      <c r="CK154" s="194"/>
    </row>
    <row r="155" spans="1:89" s="195" customFormat="1" ht="21.9" customHeight="1">
      <c r="A155" s="6"/>
      <c r="B155" s="6"/>
      <c r="C155" s="6"/>
      <c r="D155" s="6"/>
      <c r="E155" s="6"/>
      <c r="F155" s="6"/>
      <c r="G155" s="6"/>
      <c r="H155" s="6"/>
      <c r="I155" s="6"/>
      <c r="J155" s="571"/>
      <c r="K155" s="261"/>
      <c r="L155" s="245"/>
      <c r="M155" s="892"/>
      <c r="N155" s="194"/>
      <c r="O155" s="289"/>
      <c r="P155" s="289"/>
      <c r="Q155" s="289"/>
      <c r="R155" s="289"/>
      <c r="S155" s="289"/>
      <c r="T155" s="289"/>
      <c r="U155" s="289"/>
      <c r="V155" s="91"/>
      <c r="W155" s="91"/>
      <c r="X155" s="91"/>
      <c r="Y155" s="91"/>
      <c r="Z155" s="194"/>
      <c r="AA155" s="194"/>
      <c r="AB155" s="194"/>
      <c r="AC155" s="194"/>
      <c r="AD155" s="194"/>
      <c r="AE155" s="194"/>
      <c r="AF155" s="194"/>
      <c r="AG155" s="194"/>
      <c r="AH155" s="194"/>
      <c r="AI155" s="194"/>
      <c r="AJ155" s="194"/>
      <c r="AK155" s="194"/>
      <c r="AL155" s="194"/>
      <c r="AM155" s="194"/>
      <c r="AN155" s="194"/>
      <c r="AO155" s="194"/>
      <c r="AP155" s="194"/>
      <c r="AQ155" s="194"/>
      <c r="AR155" s="194"/>
      <c r="AS155" s="194"/>
      <c r="AT155" s="194"/>
      <c r="AU155" s="194"/>
      <c r="AV155" s="194"/>
      <c r="AW155" s="194"/>
      <c r="AX155" s="194"/>
      <c r="AY155" s="194"/>
      <c r="AZ155" s="194"/>
      <c r="BA155" s="194"/>
      <c r="BB155" s="194"/>
      <c r="BC155" s="194"/>
      <c r="BD155" s="194"/>
      <c r="BE155" s="194"/>
      <c r="BF155" s="194"/>
      <c r="BG155" s="194"/>
      <c r="BH155" s="194"/>
      <c r="BI155" s="194"/>
      <c r="BJ155" s="194"/>
      <c r="BK155" s="194"/>
      <c r="BL155" s="194"/>
      <c r="BM155" s="194"/>
      <c r="BN155" s="194"/>
      <c r="BO155" s="194"/>
      <c r="BP155" s="194"/>
      <c r="BQ155" s="194"/>
      <c r="BR155" s="194"/>
      <c r="BS155" s="194"/>
      <c r="BT155" s="194"/>
      <c r="BU155" s="194"/>
      <c r="BV155" s="194"/>
      <c r="BW155" s="194"/>
      <c r="BX155" s="194"/>
      <c r="BY155" s="194"/>
      <c r="BZ155" s="194"/>
      <c r="CA155" s="194"/>
      <c r="CB155" s="194"/>
      <c r="CC155" s="194"/>
      <c r="CD155" s="194"/>
      <c r="CE155" s="194"/>
      <c r="CF155" s="194"/>
      <c r="CG155" s="194"/>
      <c r="CH155" s="194"/>
      <c r="CI155" s="194"/>
      <c r="CJ155" s="194"/>
      <c r="CK155" s="194"/>
    </row>
    <row r="156" spans="1:89" s="195" customFormat="1" ht="21.9" customHeight="1">
      <c r="A156" s="6"/>
      <c r="B156" s="6"/>
      <c r="C156" s="6"/>
      <c r="D156" s="6"/>
      <c r="E156" s="6"/>
      <c r="F156" s="6"/>
      <c r="G156" s="6"/>
      <c r="H156" s="6"/>
      <c r="I156" s="6"/>
      <c r="J156" s="571"/>
      <c r="K156" s="261"/>
      <c r="L156" s="245"/>
      <c r="M156" s="892"/>
      <c r="N156" s="194"/>
      <c r="O156" s="289"/>
      <c r="P156" s="289"/>
      <c r="Q156" s="289"/>
      <c r="R156" s="289"/>
      <c r="S156" s="289"/>
      <c r="T156" s="289"/>
      <c r="U156" s="289"/>
      <c r="V156" s="91"/>
      <c r="W156" s="91"/>
      <c r="X156" s="91"/>
      <c r="Y156" s="91"/>
      <c r="Z156" s="194"/>
      <c r="AA156" s="194"/>
      <c r="AB156" s="194"/>
      <c r="AC156" s="194"/>
      <c r="AD156" s="194"/>
      <c r="AE156" s="194"/>
      <c r="AF156" s="194"/>
      <c r="AG156" s="194"/>
      <c r="AH156" s="194"/>
      <c r="AI156" s="194"/>
      <c r="AJ156" s="194"/>
      <c r="AK156" s="194"/>
      <c r="AL156" s="194"/>
      <c r="AM156" s="194"/>
      <c r="AN156" s="194"/>
      <c r="AO156" s="194"/>
      <c r="AP156" s="194"/>
      <c r="AQ156" s="194"/>
      <c r="AR156" s="194"/>
      <c r="AS156" s="194"/>
      <c r="AT156" s="194"/>
      <c r="AU156" s="194"/>
      <c r="AV156" s="194"/>
      <c r="AW156" s="194"/>
      <c r="AX156" s="194"/>
      <c r="AY156" s="194"/>
      <c r="AZ156" s="194"/>
      <c r="BA156" s="194"/>
      <c r="BB156" s="194"/>
      <c r="BC156" s="194"/>
      <c r="BD156" s="194"/>
      <c r="BE156" s="194"/>
      <c r="BF156" s="194"/>
      <c r="BG156" s="194"/>
      <c r="BH156" s="194"/>
      <c r="BI156" s="194"/>
      <c r="BJ156" s="194"/>
      <c r="BK156" s="194"/>
      <c r="BL156" s="194"/>
      <c r="BM156" s="194"/>
      <c r="BN156" s="194"/>
      <c r="BO156" s="194"/>
      <c r="BP156" s="194"/>
      <c r="BQ156" s="194"/>
      <c r="BR156" s="194"/>
      <c r="BS156" s="194"/>
      <c r="BT156" s="194"/>
      <c r="BU156" s="194"/>
      <c r="BV156" s="194"/>
      <c r="BW156" s="194"/>
      <c r="BX156" s="194"/>
      <c r="BY156" s="194"/>
      <c r="BZ156" s="194"/>
      <c r="CA156" s="194"/>
      <c r="CB156" s="194"/>
      <c r="CC156" s="194"/>
      <c r="CD156" s="194"/>
      <c r="CE156" s="194"/>
      <c r="CF156" s="194"/>
      <c r="CG156" s="194"/>
      <c r="CH156" s="194"/>
      <c r="CI156" s="194"/>
      <c r="CJ156" s="194"/>
      <c r="CK156" s="194"/>
    </row>
    <row r="157" spans="1:89" s="195" customFormat="1" ht="21.9" customHeight="1">
      <c r="A157" s="6"/>
      <c r="B157" s="6"/>
      <c r="C157" s="6"/>
      <c r="D157" s="6"/>
      <c r="E157" s="6"/>
      <c r="F157" s="6"/>
      <c r="G157" s="6"/>
      <c r="H157" s="6"/>
      <c r="I157" s="6"/>
      <c r="J157" s="571"/>
      <c r="K157" s="261"/>
      <c r="L157" s="245"/>
      <c r="M157" s="892"/>
      <c r="N157" s="194"/>
      <c r="O157" s="289"/>
      <c r="P157" s="289"/>
      <c r="Q157" s="289"/>
      <c r="R157" s="289"/>
      <c r="S157" s="289"/>
      <c r="T157" s="289"/>
      <c r="U157" s="289"/>
      <c r="V157" s="91"/>
      <c r="W157" s="91"/>
      <c r="X157" s="91"/>
      <c r="Y157" s="91"/>
      <c r="Z157" s="194"/>
      <c r="AA157" s="194"/>
      <c r="AB157" s="194"/>
      <c r="AC157" s="194"/>
      <c r="AD157" s="194"/>
      <c r="AE157" s="194"/>
      <c r="AF157" s="194"/>
      <c r="AG157" s="194"/>
      <c r="AH157" s="194"/>
      <c r="AI157" s="194"/>
      <c r="AJ157" s="194"/>
      <c r="AK157" s="194"/>
      <c r="AL157" s="194"/>
      <c r="AM157" s="194"/>
      <c r="AN157" s="194"/>
      <c r="AO157" s="194"/>
      <c r="AP157" s="194"/>
      <c r="AQ157" s="194"/>
      <c r="AR157" s="194"/>
      <c r="AS157" s="194"/>
      <c r="AT157" s="194"/>
      <c r="AU157" s="194"/>
      <c r="AV157" s="194"/>
      <c r="AW157" s="194"/>
      <c r="AX157" s="194"/>
      <c r="AY157" s="194"/>
      <c r="AZ157" s="194"/>
      <c r="BA157" s="194"/>
      <c r="BB157" s="194"/>
      <c r="BC157" s="194"/>
      <c r="BD157" s="194"/>
      <c r="BE157" s="194"/>
      <c r="BF157" s="194"/>
      <c r="BG157" s="194"/>
      <c r="BH157" s="194"/>
      <c r="BI157" s="194"/>
      <c r="BJ157" s="194"/>
      <c r="BK157" s="194"/>
      <c r="BL157" s="194"/>
      <c r="BM157" s="194"/>
      <c r="BN157" s="194"/>
      <c r="BO157" s="194"/>
      <c r="BP157" s="194"/>
      <c r="BQ157" s="194"/>
      <c r="BR157" s="194"/>
      <c r="BS157" s="194"/>
      <c r="BT157" s="194"/>
      <c r="BU157" s="194"/>
      <c r="BV157" s="194"/>
      <c r="BW157" s="194"/>
      <c r="BX157" s="194"/>
      <c r="BY157" s="194"/>
      <c r="BZ157" s="194"/>
      <c r="CA157" s="194"/>
      <c r="CB157" s="194"/>
      <c r="CC157" s="194"/>
      <c r="CD157" s="194"/>
      <c r="CE157" s="194"/>
      <c r="CF157" s="194"/>
      <c r="CG157" s="194"/>
      <c r="CH157" s="194"/>
      <c r="CI157" s="194"/>
      <c r="CJ157" s="194"/>
      <c r="CK157" s="194"/>
    </row>
    <row r="158" spans="1:89" s="195" customFormat="1" ht="21.9" customHeight="1">
      <c r="A158" s="6"/>
      <c r="B158" s="6"/>
      <c r="C158" s="6"/>
      <c r="D158" s="6"/>
      <c r="E158" s="6"/>
      <c r="F158" s="6"/>
      <c r="G158" s="6"/>
      <c r="H158" s="6"/>
      <c r="I158" s="6"/>
      <c r="J158" s="571"/>
      <c r="K158" s="261"/>
      <c r="L158" s="245"/>
      <c r="M158" s="892"/>
      <c r="N158" s="194"/>
      <c r="O158" s="289"/>
      <c r="P158" s="289"/>
      <c r="Q158" s="289"/>
      <c r="R158" s="289"/>
      <c r="S158" s="289"/>
      <c r="T158" s="289"/>
      <c r="U158" s="289"/>
      <c r="V158" s="91"/>
      <c r="W158" s="91"/>
      <c r="X158" s="91"/>
      <c r="Y158" s="91"/>
      <c r="Z158" s="194"/>
      <c r="AA158" s="194"/>
      <c r="AB158" s="194"/>
      <c r="AC158" s="194"/>
      <c r="AD158" s="194"/>
      <c r="AE158" s="194"/>
      <c r="AF158" s="194"/>
      <c r="AG158" s="194"/>
      <c r="AH158" s="194"/>
      <c r="AI158" s="194"/>
      <c r="AJ158" s="194"/>
      <c r="AK158" s="194"/>
      <c r="AL158" s="194"/>
      <c r="AM158" s="194"/>
      <c r="AN158" s="194"/>
      <c r="AO158" s="194"/>
      <c r="AP158" s="194"/>
      <c r="AQ158" s="194"/>
      <c r="AR158" s="194"/>
      <c r="AS158" s="194"/>
      <c r="AT158" s="194"/>
      <c r="AU158" s="194"/>
      <c r="AV158" s="194"/>
      <c r="AW158" s="194"/>
      <c r="AX158" s="194"/>
      <c r="AY158" s="194"/>
      <c r="AZ158" s="194"/>
      <c r="BA158" s="194"/>
      <c r="BB158" s="194"/>
      <c r="BC158" s="194"/>
      <c r="BD158" s="194"/>
      <c r="BE158" s="194"/>
      <c r="BF158" s="194"/>
      <c r="BG158" s="194"/>
      <c r="BH158" s="194"/>
      <c r="BI158" s="194"/>
      <c r="BJ158" s="194"/>
      <c r="BK158" s="194"/>
      <c r="BL158" s="194"/>
      <c r="BM158" s="194"/>
      <c r="BN158" s="194"/>
      <c r="BO158" s="194"/>
      <c r="BP158" s="194"/>
      <c r="BQ158" s="194"/>
      <c r="BR158" s="194"/>
      <c r="BS158" s="194"/>
      <c r="BT158" s="194"/>
      <c r="BU158" s="194"/>
      <c r="BV158" s="194"/>
      <c r="BW158" s="194"/>
      <c r="BX158" s="194"/>
      <c r="BY158" s="194"/>
      <c r="BZ158" s="194"/>
      <c r="CA158" s="194"/>
      <c r="CB158" s="194"/>
      <c r="CC158" s="194"/>
      <c r="CD158" s="194"/>
      <c r="CE158" s="194"/>
      <c r="CF158" s="194"/>
      <c r="CG158" s="194"/>
      <c r="CH158" s="194"/>
      <c r="CI158" s="194"/>
      <c r="CJ158" s="194"/>
      <c r="CK158" s="194"/>
    </row>
    <row r="159" spans="1:89" s="195" customFormat="1" ht="21.9" customHeight="1">
      <c r="A159" s="6"/>
      <c r="B159" s="6"/>
      <c r="C159" s="6"/>
      <c r="D159" s="6"/>
      <c r="E159" s="6"/>
      <c r="F159" s="6"/>
      <c r="G159" s="6"/>
      <c r="H159" s="6"/>
      <c r="I159" s="6"/>
      <c r="J159" s="571"/>
      <c r="K159" s="261"/>
      <c r="L159" s="245"/>
      <c r="M159" s="892"/>
      <c r="N159" s="194"/>
      <c r="O159" s="289"/>
      <c r="P159" s="289"/>
      <c r="Q159" s="289"/>
      <c r="R159" s="289"/>
      <c r="S159" s="289"/>
      <c r="T159" s="289"/>
      <c r="U159" s="289"/>
      <c r="V159" s="91"/>
      <c r="W159" s="91"/>
      <c r="X159" s="91"/>
      <c r="Y159" s="91"/>
      <c r="Z159" s="194"/>
      <c r="AA159" s="194"/>
      <c r="AB159" s="194"/>
      <c r="AC159" s="194"/>
      <c r="AD159" s="194"/>
      <c r="AE159" s="194"/>
      <c r="AF159" s="194"/>
      <c r="AG159" s="194"/>
      <c r="AH159" s="194"/>
      <c r="AI159" s="194"/>
      <c r="AJ159" s="194"/>
      <c r="AK159" s="194"/>
      <c r="AL159" s="194"/>
      <c r="AM159" s="194"/>
      <c r="AN159" s="194"/>
      <c r="AO159" s="194"/>
      <c r="AP159" s="194"/>
      <c r="AQ159" s="194"/>
      <c r="AR159" s="194"/>
      <c r="AS159" s="194"/>
      <c r="AT159" s="194"/>
      <c r="AU159" s="194"/>
      <c r="AV159" s="194"/>
      <c r="AW159" s="194"/>
      <c r="AX159" s="194"/>
      <c r="AY159" s="194"/>
      <c r="AZ159" s="194"/>
      <c r="BA159" s="194"/>
      <c r="BB159" s="194"/>
      <c r="BC159" s="194"/>
      <c r="BD159" s="194"/>
      <c r="BE159" s="194"/>
      <c r="BF159" s="194"/>
      <c r="BG159" s="194"/>
      <c r="BH159" s="194"/>
      <c r="BI159" s="194"/>
      <c r="BJ159" s="194"/>
      <c r="BK159" s="194"/>
      <c r="BL159" s="194"/>
      <c r="BM159" s="194"/>
      <c r="BN159" s="194"/>
      <c r="BO159" s="194"/>
      <c r="BP159" s="194"/>
      <c r="BQ159" s="194"/>
      <c r="BR159" s="194"/>
      <c r="BS159" s="194"/>
      <c r="BT159" s="194"/>
      <c r="BU159" s="194"/>
      <c r="BV159" s="194"/>
      <c r="BW159" s="194"/>
      <c r="BX159" s="194"/>
      <c r="BY159" s="194"/>
      <c r="BZ159" s="194"/>
      <c r="CA159" s="194"/>
      <c r="CB159" s="194"/>
      <c r="CC159" s="194"/>
      <c r="CD159" s="194"/>
      <c r="CE159" s="194"/>
      <c r="CF159" s="194"/>
      <c r="CG159" s="194"/>
      <c r="CH159" s="194"/>
      <c r="CI159" s="194"/>
      <c r="CJ159" s="194"/>
      <c r="CK159" s="194"/>
    </row>
    <row r="160" spans="1:89" s="195" customFormat="1" ht="21.9" customHeight="1">
      <c r="A160" s="6"/>
      <c r="B160" s="6"/>
      <c r="C160" s="6"/>
      <c r="D160" s="6"/>
      <c r="E160" s="6"/>
      <c r="F160" s="6"/>
      <c r="G160" s="6"/>
      <c r="H160" s="6"/>
      <c r="I160" s="6"/>
      <c r="J160" s="571"/>
      <c r="K160" s="261"/>
      <c r="L160" s="245"/>
      <c r="M160" s="892"/>
      <c r="N160" s="194"/>
      <c r="O160" s="289"/>
      <c r="P160" s="289"/>
      <c r="Q160" s="289"/>
      <c r="R160" s="289"/>
      <c r="S160" s="289"/>
      <c r="T160" s="289"/>
      <c r="U160" s="289"/>
      <c r="V160" s="91"/>
      <c r="W160" s="91"/>
      <c r="X160" s="91"/>
      <c r="Y160" s="91"/>
      <c r="Z160" s="194"/>
      <c r="AA160" s="194"/>
      <c r="AB160" s="194"/>
      <c r="AC160" s="194"/>
      <c r="AD160" s="194"/>
      <c r="AE160" s="194"/>
      <c r="AF160" s="194"/>
      <c r="AG160" s="194"/>
      <c r="AH160" s="194"/>
      <c r="AI160" s="194"/>
      <c r="AJ160" s="194"/>
      <c r="AK160" s="194"/>
      <c r="AL160" s="194"/>
      <c r="AM160" s="194"/>
      <c r="AN160" s="194"/>
      <c r="AO160" s="194"/>
      <c r="AP160" s="194"/>
      <c r="AQ160" s="194"/>
      <c r="AR160" s="194"/>
      <c r="AS160" s="194"/>
      <c r="AT160" s="194"/>
      <c r="AU160" s="194"/>
      <c r="AV160" s="194"/>
      <c r="AW160" s="194"/>
      <c r="AX160" s="194"/>
      <c r="AY160" s="194"/>
      <c r="AZ160" s="194"/>
      <c r="BA160" s="194"/>
      <c r="BB160" s="194"/>
      <c r="BC160" s="194"/>
      <c r="BD160" s="194"/>
      <c r="BE160" s="194"/>
      <c r="BF160" s="194"/>
      <c r="BG160" s="194"/>
      <c r="BH160" s="194"/>
      <c r="BI160" s="194"/>
      <c r="BJ160" s="194"/>
      <c r="BK160" s="194"/>
      <c r="BL160" s="194"/>
      <c r="BM160" s="194"/>
      <c r="BN160" s="194"/>
      <c r="BO160" s="194"/>
      <c r="BP160" s="194"/>
      <c r="BQ160" s="194"/>
      <c r="BR160" s="194"/>
      <c r="BS160" s="194"/>
      <c r="BT160" s="194"/>
      <c r="BU160" s="194"/>
      <c r="BV160" s="194"/>
      <c r="BW160" s="194"/>
      <c r="BX160" s="194"/>
      <c r="BY160" s="194"/>
      <c r="BZ160" s="194"/>
      <c r="CA160" s="194"/>
      <c r="CB160" s="194"/>
      <c r="CC160" s="194"/>
      <c r="CD160" s="194"/>
      <c r="CE160" s="194"/>
      <c r="CF160" s="194"/>
      <c r="CG160" s="194"/>
      <c r="CH160" s="194"/>
      <c r="CI160" s="194"/>
      <c r="CJ160" s="194"/>
      <c r="CK160" s="194"/>
    </row>
    <row r="161" spans="1:89" s="195" customFormat="1" ht="21.9" customHeight="1">
      <c r="A161" s="6"/>
      <c r="B161" s="6"/>
      <c r="C161" s="6"/>
      <c r="D161" s="6"/>
      <c r="E161" s="6"/>
      <c r="F161" s="6"/>
      <c r="G161" s="6"/>
      <c r="H161" s="6"/>
      <c r="I161" s="6"/>
      <c r="J161" s="571"/>
      <c r="K161" s="261"/>
      <c r="L161" s="245"/>
      <c r="M161" s="892"/>
      <c r="N161" s="194"/>
      <c r="O161" s="289"/>
      <c r="P161" s="289"/>
      <c r="Q161" s="289"/>
      <c r="R161" s="289"/>
      <c r="S161" s="289"/>
      <c r="T161" s="289"/>
      <c r="U161" s="289"/>
      <c r="V161" s="91"/>
      <c r="W161" s="91"/>
      <c r="X161" s="91"/>
      <c r="Y161" s="91"/>
      <c r="Z161" s="194"/>
      <c r="AA161" s="194"/>
      <c r="AB161" s="194"/>
      <c r="AC161" s="194"/>
      <c r="AD161" s="194"/>
      <c r="AE161" s="194"/>
      <c r="AF161" s="194"/>
      <c r="AG161" s="194"/>
      <c r="AH161" s="194"/>
      <c r="AI161" s="194"/>
      <c r="AJ161" s="194"/>
      <c r="AK161" s="194"/>
      <c r="AL161" s="194"/>
      <c r="AM161" s="194"/>
      <c r="AN161" s="194"/>
      <c r="AO161" s="194"/>
      <c r="AP161" s="194"/>
      <c r="AQ161" s="194"/>
      <c r="AR161" s="194"/>
      <c r="AS161" s="194"/>
      <c r="AT161" s="194"/>
      <c r="AU161" s="194"/>
      <c r="AV161" s="194"/>
      <c r="AW161" s="194"/>
      <c r="AX161" s="194"/>
      <c r="AY161" s="194"/>
      <c r="AZ161" s="194"/>
      <c r="BA161" s="194"/>
      <c r="BB161" s="194"/>
      <c r="BC161" s="194"/>
      <c r="BD161" s="194"/>
      <c r="BE161" s="194"/>
      <c r="BF161" s="194"/>
      <c r="BG161" s="194"/>
      <c r="BH161" s="194"/>
      <c r="BI161" s="194"/>
      <c r="BJ161" s="194"/>
      <c r="BK161" s="194"/>
      <c r="BL161" s="194"/>
      <c r="BM161" s="194"/>
      <c r="BN161" s="194"/>
      <c r="BO161" s="194"/>
      <c r="BP161" s="194"/>
      <c r="BQ161" s="194"/>
      <c r="BR161" s="194"/>
      <c r="BS161" s="194"/>
      <c r="BT161" s="194"/>
      <c r="BU161" s="194"/>
      <c r="BV161" s="194"/>
      <c r="BW161" s="194"/>
      <c r="BX161" s="194"/>
      <c r="BY161" s="194"/>
      <c r="BZ161" s="194"/>
      <c r="CA161" s="194"/>
      <c r="CB161" s="194"/>
      <c r="CC161" s="194"/>
      <c r="CD161" s="194"/>
      <c r="CE161" s="194"/>
      <c r="CF161" s="194"/>
      <c r="CG161" s="194"/>
      <c r="CH161" s="194"/>
      <c r="CI161" s="194"/>
      <c r="CJ161" s="194"/>
      <c r="CK161" s="194"/>
    </row>
    <row r="162" spans="1:89" s="195" customFormat="1" ht="21.9" customHeight="1">
      <c r="A162" s="6"/>
      <c r="B162" s="6"/>
      <c r="C162" s="6"/>
      <c r="D162" s="6"/>
      <c r="E162" s="6"/>
      <c r="F162" s="6"/>
      <c r="G162" s="6"/>
      <c r="H162" s="6"/>
      <c r="I162" s="6"/>
      <c r="J162" s="571"/>
      <c r="K162" s="261"/>
      <c r="L162" s="245"/>
      <c r="M162" s="892"/>
      <c r="N162" s="194"/>
      <c r="O162" s="289"/>
      <c r="P162" s="289"/>
      <c r="Q162" s="289"/>
      <c r="R162" s="289"/>
      <c r="S162" s="289"/>
      <c r="T162" s="289"/>
      <c r="U162" s="289"/>
      <c r="V162" s="91"/>
      <c r="W162" s="91"/>
      <c r="X162" s="91"/>
      <c r="Y162" s="91"/>
      <c r="Z162" s="194"/>
      <c r="AA162" s="194"/>
      <c r="AB162" s="194"/>
      <c r="AC162" s="194"/>
      <c r="AD162" s="194"/>
      <c r="AE162" s="194"/>
      <c r="AF162" s="194"/>
      <c r="AG162" s="194"/>
      <c r="AH162" s="194"/>
      <c r="AI162" s="194"/>
      <c r="AJ162" s="194"/>
      <c r="AK162" s="194"/>
      <c r="AL162" s="194"/>
      <c r="AM162" s="194"/>
      <c r="AN162" s="194"/>
      <c r="AO162" s="194"/>
      <c r="AP162" s="194"/>
      <c r="AQ162" s="194"/>
      <c r="AR162" s="194"/>
      <c r="AS162" s="194"/>
      <c r="AT162" s="194"/>
      <c r="AU162" s="194"/>
      <c r="AV162" s="194"/>
      <c r="AW162" s="194"/>
      <c r="AX162" s="194"/>
      <c r="AY162" s="194"/>
      <c r="AZ162" s="194"/>
      <c r="BA162" s="194"/>
      <c r="BB162" s="194"/>
      <c r="BC162" s="194"/>
      <c r="BD162" s="194"/>
      <c r="BE162" s="194"/>
      <c r="BF162" s="194"/>
      <c r="BG162" s="194"/>
      <c r="BH162" s="194"/>
      <c r="BI162" s="194"/>
      <c r="BJ162" s="194"/>
      <c r="BK162" s="194"/>
      <c r="BL162" s="194"/>
      <c r="BM162" s="194"/>
      <c r="BN162" s="194"/>
      <c r="BO162" s="194"/>
      <c r="BP162" s="194"/>
      <c r="BQ162" s="194"/>
      <c r="BR162" s="194"/>
      <c r="BS162" s="194"/>
      <c r="BT162" s="194"/>
      <c r="BU162" s="194"/>
      <c r="BV162" s="194"/>
      <c r="BW162" s="194"/>
      <c r="BX162" s="194"/>
      <c r="BY162" s="194"/>
      <c r="BZ162" s="194"/>
      <c r="CA162" s="194"/>
      <c r="CB162" s="194"/>
      <c r="CC162" s="194"/>
      <c r="CD162" s="194"/>
      <c r="CE162" s="194"/>
      <c r="CF162" s="194"/>
      <c r="CG162" s="194"/>
      <c r="CH162" s="194"/>
      <c r="CI162" s="194"/>
      <c r="CJ162" s="194"/>
      <c r="CK162" s="194"/>
    </row>
    <row r="163" spans="1:89" s="195" customFormat="1" ht="21.9" customHeight="1">
      <c r="A163" s="6"/>
      <c r="B163" s="6"/>
      <c r="C163" s="6"/>
      <c r="D163" s="6"/>
      <c r="E163" s="6"/>
      <c r="F163" s="6"/>
      <c r="G163" s="6"/>
      <c r="H163" s="6"/>
      <c r="I163" s="6"/>
      <c r="J163" s="571"/>
      <c r="K163" s="261"/>
      <c r="L163" s="245"/>
      <c r="M163" s="892"/>
      <c r="N163" s="194"/>
      <c r="O163" s="289"/>
      <c r="P163" s="289"/>
      <c r="Q163" s="289"/>
      <c r="R163" s="289"/>
      <c r="S163" s="289"/>
      <c r="T163" s="289"/>
      <c r="U163" s="289"/>
      <c r="V163" s="91"/>
      <c r="W163" s="91"/>
      <c r="X163" s="91"/>
      <c r="Y163" s="91"/>
      <c r="Z163" s="194"/>
      <c r="AA163" s="194"/>
      <c r="AB163" s="194"/>
      <c r="AC163" s="194"/>
      <c r="AD163" s="194"/>
      <c r="AE163" s="194"/>
      <c r="AF163" s="194"/>
      <c r="AG163" s="194"/>
      <c r="AH163" s="194"/>
      <c r="AI163" s="194"/>
      <c r="AJ163" s="194"/>
      <c r="AK163" s="194"/>
      <c r="AL163" s="194"/>
      <c r="AM163" s="194"/>
      <c r="AN163" s="194"/>
      <c r="AO163" s="194"/>
      <c r="AP163" s="194"/>
      <c r="AQ163" s="194"/>
      <c r="AR163" s="194"/>
      <c r="AS163" s="194"/>
      <c r="AT163" s="194"/>
      <c r="AU163" s="194"/>
      <c r="AV163" s="194"/>
      <c r="AW163" s="194"/>
      <c r="AX163" s="194"/>
      <c r="AY163" s="194"/>
      <c r="AZ163" s="194"/>
      <c r="BA163" s="194"/>
      <c r="BB163" s="194"/>
      <c r="BC163" s="194"/>
      <c r="BD163" s="194"/>
      <c r="BE163" s="194"/>
      <c r="BF163" s="194"/>
      <c r="BG163" s="194"/>
      <c r="BH163" s="194"/>
      <c r="BI163" s="194"/>
      <c r="BJ163" s="194"/>
      <c r="BK163" s="194"/>
      <c r="BL163" s="194"/>
      <c r="BM163" s="194"/>
      <c r="BN163" s="194"/>
      <c r="BO163" s="194"/>
      <c r="BP163" s="194"/>
      <c r="BQ163" s="194"/>
      <c r="BR163" s="194"/>
      <c r="BS163" s="194"/>
      <c r="BT163" s="194"/>
      <c r="BU163" s="194"/>
      <c r="BV163" s="194"/>
      <c r="BW163" s="194"/>
      <c r="BX163" s="194"/>
      <c r="BY163" s="194"/>
      <c r="BZ163" s="194"/>
      <c r="CA163" s="194"/>
      <c r="CB163" s="194"/>
      <c r="CC163" s="194"/>
      <c r="CD163" s="194"/>
      <c r="CE163" s="194"/>
      <c r="CF163" s="194"/>
      <c r="CG163" s="194"/>
      <c r="CH163" s="194"/>
      <c r="CI163" s="194"/>
      <c r="CJ163" s="194"/>
      <c r="CK163" s="194"/>
    </row>
    <row r="164" spans="1:89" s="195" customFormat="1" ht="21.9" customHeight="1">
      <c r="A164" s="6"/>
      <c r="B164" s="6"/>
      <c r="C164" s="6"/>
      <c r="D164" s="6"/>
      <c r="E164" s="6"/>
      <c r="F164" s="6"/>
      <c r="G164" s="6"/>
      <c r="H164" s="6"/>
      <c r="I164" s="6"/>
      <c r="J164" s="571"/>
      <c r="K164" s="261"/>
      <c r="L164" s="245"/>
      <c r="M164" s="892"/>
      <c r="N164" s="194"/>
      <c r="O164" s="289"/>
      <c r="P164" s="289"/>
      <c r="Q164" s="289"/>
      <c r="R164" s="289"/>
      <c r="S164" s="289"/>
      <c r="T164" s="289"/>
      <c r="U164" s="289"/>
      <c r="V164" s="91"/>
      <c r="W164" s="91"/>
      <c r="X164" s="91"/>
      <c r="Y164" s="91"/>
      <c r="Z164" s="194"/>
      <c r="AA164" s="194"/>
      <c r="AB164" s="194"/>
      <c r="AC164" s="194"/>
      <c r="AD164" s="194"/>
      <c r="AE164" s="194"/>
      <c r="AF164" s="194"/>
      <c r="AG164" s="194"/>
      <c r="AH164" s="194"/>
      <c r="AI164" s="194"/>
      <c r="AJ164" s="194"/>
      <c r="AK164" s="194"/>
      <c r="AL164" s="194"/>
      <c r="AM164" s="194"/>
      <c r="AN164" s="194"/>
      <c r="AO164" s="194"/>
      <c r="AP164" s="194"/>
      <c r="AQ164" s="194"/>
      <c r="AR164" s="194"/>
      <c r="AS164" s="194"/>
      <c r="AT164" s="194"/>
      <c r="AU164" s="194"/>
      <c r="AV164" s="194"/>
      <c r="AW164" s="194"/>
      <c r="AX164" s="194"/>
      <c r="AY164" s="194"/>
      <c r="AZ164" s="194"/>
      <c r="BA164" s="194"/>
      <c r="BB164" s="194"/>
      <c r="BC164" s="194"/>
      <c r="BD164" s="194"/>
      <c r="BE164" s="194"/>
      <c r="BF164" s="194"/>
      <c r="BG164" s="194"/>
      <c r="BH164" s="194"/>
      <c r="BI164" s="194"/>
      <c r="BJ164" s="194"/>
      <c r="BK164" s="194"/>
      <c r="BL164" s="194"/>
      <c r="BM164" s="194"/>
      <c r="BN164" s="194"/>
      <c r="BO164" s="194"/>
      <c r="BP164" s="194"/>
      <c r="BQ164" s="194"/>
      <c r="BR164" s="194"/>
      <c r="BS164" s="194"/>
      <c r="BT164" s="194"/>
      <c r="BU164" s="194"/>
      <c r="BV164" s="194"/>
      <c r="BW164" s="194"/>
      <c r="BX164" s="194"/>
      <c r="BY164" s="194"/>
      <c r="BZ164" s="194"/>
      <c r="CA164" s="194"/>
      <c r="CB164" s="194"/>
      <c r="CC164" s="194"/>
      <c r="CD164" s="194"/>
      <c r="CE164" s="194"/>
      <c r="CF164" s="194"/>
      <c r="CG164" s="194"/>
      <c r="CH164" s="194"/>
      <c r="CI164" s="194"/>
      <c r="CJ164" s="194"/>
      <c r="CK164" s="194"/>
    </row>
    <row r="165" spans="1:89" s="195" customFormat="1" ht="21.9" customHeight="1">
      <c r="A165" s="6"/>
      <c r="B165" s="6"/>
      <c r="C165" s="6"/>
      <c r="D165" s="6"/>
      <c r="E165" s="6"/>
      <c r="F165" s="6"/>
      <c r="G165" s="6"/>
      <c r="H165" s="6"/>
      <c r="I165" s="6"/>
      <c r="J165" s="571"/>
      <c r="K165" s="261"/>
      <c r="L165" s="245"/>
      <c r="M165" s="892"/>
      <c r="N165" s="194"/>
      <c r="O165" s="289"/>
      <c r="P165" s="289"/>
      <c r="Q165" s="289"/>
      <c r="R165" s="289"/>
      <c r="S165" s="289"/>
      <c r="T165" s="289"/>
      <c r="U165" s="289"/>
      <c r="V165" s="91"/>
      <c r="W165" s="91"/>
      <c r="X165" s="91"/>
      <c r="Y165" s="91"/>
      <c r="Z165" s="194"/>
      <c r="AA165" s="194"/>
      <c r="AB165" s="194"/>
      <c r="AC165" s="194"/>
      <c r="AD165" s="194"/>
      <c r="AE165" s="194"/>
      <c r="AF165" s="194"/>
      <c r="AG165" s="194"/>
      <c r="AH165" s="194"/>
      <c r="AI165" s="194"/>
      <c r="AJ165" s="194"/>
      <c r="AK165" s="194"/>
      <c r="AL165" s="194"/>
      <c r="AM165" s="194"/>
      <c r="AN165" s="194"/>
      <c r="AO165" s="194"/>
      <c r="AP165" s="194"/>
      <c r="AQ165" s="194"/>
      <c r="AR165" s="194"/>
      <c r="AS165" s="194"/>
      <c r="AT165" s="194"/>
      <c r="AU165" s="194"/>
      <c r="AV165" s="194"/>
      <c r="AW165" s="194"/>
      <c r="AX165" s="194"/>
      <c r="AY165" s="194"/>
      <c r="AZ165" s="194"/>
      <c r="BA165" s="194"/>
      <c r="BB165" s="194"/>
      <c r="BC165" s="194"/>
      <c r="BD165" s="194"/>
      <c r="BE165" s="194"/>
      <c r="BF165" s="194"/>
      <c r="BG165" s="194"/>
      <c r="BH165" s="194"/>
      <c r="BI165" s="194"/>
      <c r="BJ165" s="194"/>
      <c r="BK165" s="194"/>
      <c r="BL165" s="194"/>
      <c r="BM165" s="194"/>
      <c r="BN165" s="194"/>
      <c r="BO165" s="194"/>
      <c r="BP165" s="194"/>
      <c r="BQ165" s="194"/>
      <c r="BR165" s="194"/>
      <c r="BS165" s="194"/>
      <c r="BT165" s="194"/>
      <c r="BU165" s="194"/>
      <c r="BV165" s="194"/>
      <c r="BW165" s="194"/>
      <c r="BX165" s="194"/>
      <c r="BY165" s="194"/>
      <c r="BZ165" s="194"/>
      <c r="CA165" s="194"/>
      <c r="CB165" s="194"/>
      <c r="CC165" s="194"/>
      <c r="CD165" s="194"/>
      <c r="CE165" s="194"/>
      <c r="CF165" s="194"/>
      <c r="CG165" s="194"/>
      <c r="CH165" s="194"/>
      <c r="CI165" s="194"/>
      <c r="CJ165" s="194"/>
      <c r="CK165" s="194"/>
    </row>
    <row r="166" spans="1:89" s="195" customFormat="1" ht="21.9" customHeight="1">
      <c r="A166" s="6"/>
      <c r="B166" s="6"/>
      <c r="C166" s="6"/>
      <c r="D166" s="6"/>
      <c r="E166" s="6"/>
      <c r="F166" s="6"/>
      <c r="G166" s="6"/>
      <c r="H166" s="6"/>
      <c r="I166" s="6"/>
      <c r="J166" s="571"/>
      <c r="K166" s="261"/>
      <c r="L166" s="245"/>
      <c r="M166" s="892"/>
      <c r="N166" s="194"/>
      <c r="O166" s="289"/>
      <c r="P166" s="289"/>
      <c r="Q166" s="289"/>
      <c r="R166" s="289"/>
      <c r="S166" s="289"/>
      <c r="T166" s="289"/>
      <c r="U166" s="289"/>
      <c r="V166" s="91"/>
      <c r="W166" s="91"/>
      <c r="X166" s="91"/>
      <c r="Y166" s="91"/>
      <c r="Z166" s="194"/>
      <c r="AA166" s="194"/>
      <c r="AB166" s="194"/>
      <c r="AC166" s="194"/>
      <c r="AD166" s="194"/>
      <c r="AE166" s="194"/>
      <c r="AF166" s="194"/>
      <c r="AG166" s="194"/>
      <c r="AH166" s="194"/>
      <c r="AI166" s="194"/>
      <c r="AJ166" s="194"/>
      <c r="AK166" s="194"/>
      <c r="AL166" s="194"/>
      <c r="AM166" s="194"/>
      <c r="AN166" s="194"/>
      <c r="AO166" s="194"/>
      <c r="AP166" s="194"/>
      <c r="AQ166" s="194"/>
      <c r="AR166" s="194"/>
      <c r="AS166" s="194"/>
      <c r="AT166" s="194"/>
      <c r="AU166" s="194"/>
      <c r="AV166" s="194"/>
      <c r="AW166" s="194"/>
      <c r="AX166" s="194"/>
      <c r="AY166" s="194"/>
      <c r="AZ166" s="194"/>
      <c r="BA166" s="194"/>
      <c r="BB166" s="194"/>
      <c r="BC166" s="194"/>
      <c r="BD166" s="194"/>
      <c r="BE166" s="194"/>
      <c r="BF166" s="194"/>
      <c r="BG166" s="194"/>
      <c r="BH166" s="194"/>
      <c r="BI166" s="194"/>
      <c r="BJ166" s="194"/>
      <c r="BK166" s="194"/>
      <c r="BL166" s="194"/>
      <c r="BM166" s="194"/>
      <c r="BN166" s="194"/>
      <c r="BO166" s="194"/>
      <c r="BP166" s="194"/>
      <c r="BQ166" s="194"/>
      <c r="BR166" s="194"/>
      <c r="BS166" s="194"/>
      <c r="BT166" s="194"/>
      <c r="BU166" s="194"/>
      <c r="BV166" s="194"/>
      <c r="BW166" s="194"/>
      <c r="BX166" s="194"/>
      <c r="BY166" s="194"/>
      <c r="BZ166" s="194"/>
      <c r="CA166" s="194"/>
      <c r="CB166" s="194"/>
      <c r="CC166" s="194"/>
      <c r="CD166" s="194"/>
      <c r="CE166" s="194"/>
      <c r="CF166" s="194"/>
      <c r="CG166" s="194"/>
      <c r="CH166" s="194"/>
      <c r="CI166" s="194"/>
      <c r="CJ166" s="194"/>
      <c r="CK166" s="194"/>
    </row>
    <row r="167" spans="1:89" s="195" customFormat="1" ht="21.9" customHeight="1">
      <c r="A167" s="6"/>
      <c r="B167" s="6"/>
      <c r="C167" s="6"/>
      <c r="D167" s="6"/>
      <c r="E167" s="6"/>
      <c r="F167" s="6"/>
      <c r="G167" s="6"/>
      <c r="H167" s="6"/>
      <c r="I167" s="6"/>
      <c r="J167" s="571"/>
      <c r="K167" s="261"/>
      <c r="L167" s="245"/>
      <c r="M167" s="892"/>
      <c r="N167" s="194"/>
      <c r="O167" s="289"/>
      <c r="P167" s="289"/>
      <c r="Q167" s="289"/>
      <c r="R167" s="289"/>
      <c r="S167" s="289"/>
      <c r="T167" s="289"/>
      <c r="U167" s="289"/>
      <c r="V167" s="91"/>
      <c r="W167" s="91"/>
      <c r="X167" s="91"/>
      <c r="Y167" s="91"/>
      <c r="Z167" s="194"/>
      <c r="AA167" s="194"/>
      <c r="AB167" s="194"/>
      <c r="AC167" s="194"/>
      <c r="AD167" s="194"/>
      <c r="AE167" s="194"/>
      <c r="AF167" s="194"/>
      <c r="AG167" s="194"/>
      <c r="AH167" s="194"/>
      <c r="AI167" s="194"/>
      <c r="AJ167" s="194"/>
      <c r="AK167" s="194"/>
      <c r="AL167" s="194"/>
      <c r="AM167" s="194"/>
      <c r="AN167" s="194"/>
      <c r="AO167" s="194"/>
      <c r="AP167" s="194"/>
      <c r="AQ167" s="194"/>
      <c r="AR167" s="194"/>
      <c r="AS167" s="194"/>
      <c r="AT167" s="194"/>
      <c r="AU167" s="194"/>
      <c r="AV167" s="194"/>
      <c r="AW167" s="194"/>
      <c r="AX167" s="194"/>
      <c r="AY167" s="194"/>
      <c r="AZ167" s="194"/>
      <c r="BA167" s="194"/>
      <c r="BB167" s="194"/>
      <c r="BC167" s="194"/>
      <c r="BD167" s="194"/>
      <c r="BE167" s="194"/>
      <c r="BF167" s="194"/>
      <c r="BG167" s="194"/>
      <c r="BH167" s="194"/>
      <c r="BI167" s="194"/>
      <c r="BJ167" s="194"/>
      <c r="BK167" s="194"/>
      <c r="BL167" s="194"/>
      <c r="BM167" s="194"/>
      <c r="BN167" s="194"/>
      <c r="BO167" s="194"/>
      <c r="BP167" s="194"/>
      <c r="BQ167" s="194"/>
      <c r="BR167" s="194"/>
      <c r="BS167" s="194"/>
      <c r="BT167" s="194"/>
      <c r="BU167" s="194"/>
      <c r="BV167" s="194"/>
      <c r="BW167" s="194"/>
      <c r="BX167" s="194"/>
      <c r="BY167" s="194"/>
      <c r="BZ167" s="194"/>
      <c r="CA167" s="194"/>
      <c r="CB167" s="194"/>
      <c r="CC167" s="194"/>
      <c r="CD167" s="194"/>
      <c r="CE167" s="194"/>
      <c r="CF167" s="194"/>
      <c r="CG167" s="194"/>
      <c r="CH167" s="194"/>
      <c r="CI167" s="194"/>
      <c r="CJ167" s="194"/>
      <c r="CK167" s="194"/>
    </row>
    <row r="168" spans="1:89" s="195" customFormat="1" ht="21.9" customHeight="1">
      <c r="A168" s="6"/>
      <c r="B168" s="6"/>
      <c r="C168" s="6"/>
      <c r="D168" s="6"/>
      <c r="E168" s="6"/>
      <c r="F168" s="6"/>
      <c r="G168" s="6"/>
      <c r="H168" s="6"/>
      <c r="I168" s="6"/>
      <c r="J168" s="571"/>
      <c r="K168" s="261"/>
      <c r="L168" s="245"/>
      <c r="M168" s="892"/>
      <c r="N168" s="194"/>
      <c r="O168" s="289"/>
      <c r="P168" s="289"/>
      <c r="Q168" s="289"/>
      <c r="R168" s="289"/>
      <c r="S168" s="289"/>
      <c r="T168" s="289"/>
      <c r="U168" s="289"/>
      <c r="V168" s="91"/>
      <c r="W168" s="91"/>
      <c r="X168" s="91"/>
      <c r="Y168" s="91"/>
      <c r="Z168" s="194"/>
      <c r="AA168" s="194"/>
      <c r="AB168" s="194"/>
      <c r="AC168" s="194"/>
      <c r="AD168" s="194"/>
      <c r="AE168" s="194"/>
      <c r="AF168" s="194"/>
      <c r="AG168" s="194"/>
      <c r="AH168" s="194"/>
      <c r="AI168" s="194"/>
      <c r="AJ168" s="194"/>
      <c r="AK168" s="194"/>
      <c r="AL168" s="194"/>
      <c r="AM168" s="194"/>
      <c r="AN168" s="194"/>
      <c r="AO168" s="194"/>
      <c r="AP168" s="194"/>
      <c r="AQ168" s="194"/>
      <c r="AR168" s="194"/>
      <c r="AS168" s="194"/>
      <c r="AT168" s="194"/>
      <c r="AU168" s="194"/>
      <c r="AV168" s="194"/>
      <c r="AW168" s="194"/>
      <c r="AX168" s="194"/>
      <c r="AY168" s="194"/>
      <c r="AZ168" s="194"/>
      <c r="BA168" s="194"/>
      <c r="BB168" s="194"/>
      <c r="BC168" s="194"/>
      <c r="BD168" s="194"/>
      <c r="BE168" s="194"/>
      <c r="BF168" s="194"/>
      <c r="BG168" s="194"/>
      <c r="BH168" s="194"/>
      <c r="BI168" s="194"/>
      <c r="BJ168" s="194"/>
      <c r="BK168" s="194"/>
      <c r="BL168" s="194"/>
      <c r="BM168" s="194"/>
      <c r="BN168" s="194"/>
      <c r="BO168" s="194"/>
      <c r="BP168" s="194"/>
      <c r="BQ168" s="194"/>
      <c r="BR168" s="194"/>
      <c r="BS168" s="194"/>
      <c r="BT168" s="194"/>
      <c r="BU168" s="194"/>
      <c r="BV168" s="194"/>
      <c r="BW168" s="194"/>
      <c r="BX168" s="194"/>
      <c r="BY168" s="194"/>
      <c r="BZ168" s="194"/>
      <c r="CA168" s="194"/>
      <c r="CB168" s="194"/>
      <c r="CC168" s="194"/>
      <c r="CD168" s="194"/>
      <c r="CE168" s="194"/>
      <c r="CF168" s="194"/>
      <c r="CG168" s="194"/>
      <c r="CH168" s="194"/>
      <c r="CI168" s="194"/>
      <c r="CJ168" s="194"/>
      <c r="CK168" s="194"/>
    </row>
    <row r="169" spans="1:89" s="195" customFormat="1" ht="21.9" customHeight="1">
      <c r="A169" s="6"/>
      <c r="B169" s="6"/>
      <c r="C169" s="6"/>
      <c r="D169" s="6"/>
      <c r="E169" s="6"/>
      <c r="F169" s="6"/>
      <c r="G169" s="6"/>
      <c r="H169" s="6"/>
      <c r="I169" s="6"/>
      <c r="J169" s="571"/>
      <c r="K169" s="261"/>
      <c r="L169" s="245"/>
      <c r="M169" s="892"/>
      <c r="N169" s="194"/>
      <c r="O169" s="289"/>
      <c r="P169" s="289"/>
      <c r="Q169" s="289"/>
      <c r="R169" s="289"/>
      <c r="S169" s="289"/>
      <c r="T169" s="289"/>
      <c r="U169" s="289"/>
      <c r="V169" s="91"/>
      <c r="W169" s="91"/>
      <c r="X169" s="91"/>
      <c r="Y169" s="91"/>
      <c r="Z169" s="194"/>
      <c r="AA169" s="194"/>
      <c r="AB169" s="194"/>
      <c r="AC169" s="194"/>
      <c r="AD169" s="194"/>
      <c r="AE169" s="194"/>
      <c r="AF169" s="194"/>
      <c r="AG169" s="194"/>
      <c r="AH169" s="194"/>
      <c r="AI169" s="194"/>
      <c r="AJ169" s="194"/>
      <c r="AK169" s="194"/>
      <c r="AL169" s="194"/>
      <c r="AM169" s="194"/>
      <c r="AN169" s="194"/>
      <c r="AO169" s="194"/>
      <c r="AP169" s="194"/>
      <c r="AQ169" s="194"/>
      <c r="AR169" s="194"/>
      <c r="AS169" s="194"/>
      <c r="AT169" s="194"/>
      <c r="AU169" s="194"/>
      <c r="AV169" s="194"/>
      <c r="AW169" s="194"/>
      <c r="AX169" s="194"/>
      <c r="AY169" s="194"/>
      <c r="AZ169" s="194"/>
      <c r="BA169" s="194"/>
      <c r="BB169" s="194"/>
      <c r="BC169" s="194"/>
      <c r="BD169" s="194"/>
      <c r="BE169" s="194"/>
      <c r="BF169" s="194"/>
      <c r="BG169" s="194"/>
      <c r="BH169" s="194"/>
      <c r="BI169" s="194"/>
      <c r="BJ169" s="194"/>
      <c r="BK169" s="194"/>
      <c r="BL169" s="194"/>
      <c r="BM169" s="194"/>
      <c r="BN169" s="194"/>
      <c r="BO169" s="194"/>
      <c r="BP169" s="194"/>
      <c r="BQ169" s="194"/>
      <c r="BR169" s="194"/>
      <c r="BS169" s="194"/>
      <c r="BT169" s="194"/>
      <c r="BU169" s="194"/>
      <c r="BV169" s="194"/>
      <c r="BW169" s="194"/>
      <c r="BX169" s="194"/>
      <c r="BY169" s="194"/>
      <c r="BZ169" s="194"/>
      <c r="CA169" s="194"/>
      <c r="CB169" s="194"/>
      <c r="CC169" s="194"/>
      <c r="CD169" s="194"/>
      <c r="CE169" s="194"/>
      <c r="CF169" s="194"/>
      <c r="CG169" s="194"/>
      <c r="CH169" s="194"/>
      <c r="CI169" s="194"/>
      <c r="CJ169" s="194"/>
      <c r="CK169" s="194"/>
    </row>
    <row r="170" spans="1:89" s="195" customFormat="1" ht="21.9" customHeight="1">
      <c r="A170" s="6"/>
      <c r="B170" s="6"/>
      <c r="C170" s="6"/>
      <c r="D170" s="6"/>
      <c r="E170" s="6"/>
      <c r="F170" s="6"/>
      <c r="G170" s="6"/>
      <c r="H170" s="6"/>
      <c r="I170" s="6"/>
      <c r="J170" s="571"/>
      <c r="K170" s="261"/>
      <c r="L170" s="245"/>
      <c r="M170" s="892"/>
      <c r="N170" s="194"/>
      <c r="O170" s="289"/>
      <c r="P170" s="289"/>
      <c r="Q170" s="289"/>
      <c r="R170" s="289"/>
      <c r="S170" s="289"/>
      <c r="T170" s="289"/>
      <c r="U170" s="289"/>
      <c r="V170" s="91"/>
      <c r="W170" s="91"/>
      <c r="X170" s="91"/>
      <c r="Y170" s="91"/>
      <c r="Z170" s="194"/>
      <c r="AA170" s="194"/>
      <c r="AB170" s="194"/>
      <c r="AC170" s="194"/>
      <c r="AD170" s="194"/>
      <c r="AE170" s="194"/>
      <c r="AF170" s="194"/>
      <c r="AG170" s="194"/>
      <c r="AH170" s="194"/>
      <c r="AI170" s="194"/>
      <c r="AJ170" s="194"/>
      <c r="AK170" s="194"/>
      <c r="AL170" s="194"/>
      <c r="AM170" s="194"/>
      <c r="AN170" s="194"/>
      <c r="AO170" s="194"/>
      <c r="AP170" s="194"/>
      <c r="AQ170" s="194"/>
      <c r="AR170" s="194"/>
      <c r="AS170" s="194"/>
      <c r="AT170" s="194"/>
      <c r="AU170" s="194"/>
      <c r="AV170" s="194"/>
      <c r="AW170" s="194"/>
      <c r="AX170" s="194"/>
      <c r="AY170" s="194"/>
      <c r="AZ170" s="194"/>
      <c r="BA170" s="194"/>
      <c r="BB170" s="194"/>
      <c r="BC170" s="194"/>
      <c r="BD170" s="194"/>
      <c r="BE170" s="194"/>
      <c r="BF170" s="194"/>
      <c r="BG170" s="194"/>
      <c r="BH170" s="194"/>
      <c r="BI170" s="194"/>
      <c r="BJ170" s="194"/>
      <c r="BK170" s="194"/>
      <c r="BL170" s="194"/>
      <c r="BM170" s="194"/>
      <c r="BN170" s="194"/>
      <c r="BO170" s="194"/>
      <c r="BP170" s="194"/>
      <c r="BQ170" s="194"/>
      <c r="BR170" s="194"/>
      <c r="BS170" s="194"/>
      <c r="BT170" s="194"/>
      <c r="BU170" s="194"/>
      <c r="BV170" s="194"/>
      <c r="BW170" s="194"/>
      <c r="BX170" s="194"/>
      <c r="BY170" s="194"/>
      <c r="BZ170" s="194"/>
      <c r="CA170" s="194"/>
      <c r="CB170" s="194"/>
      <c r="CC170" s="194"/>
      <c r="CD170" s="194"/>
      <c r="CE170" s="194"/>
      <c r="CF170" s="194"/>
      <c r="CG170" s="194"/>
      <c r="CH170" s="194"/>
      <c r="CI170" s="194"/>
      <c r="CJ170" s="194"/>
      <c r="CK170" s="194"/>
    </row>
    <row r="171" spans="1:89" s="195" customFormat="1" ht="21.9" customHeight="1">
      <c r="A171" s="6"/>
      <c r="B171" s="6"/>
      <c r="C171" s="6"/>
      <c r="D171" s="6"/>
      <c r="E171" s="6"/>
      <c r="F171" s="6"/>
      <c r="G171" s="6"/>
      <c r="H171" s="6"/>
      <c r="I171" s="6"/>
      <c r="J171" s="571"/>
      <c r="K171" s="261"/>
      <c r="L171" s="245"/>
      <c r="M171" s="892"/>
      <c r="N171" s="194"/>
      <c r="O171" s="289"/>
      <c r="P171" s="289"/>
      <c r="Q171" s="289"/>
      <c r="R171" s="289"/>
      <c r="S171" s="289"/>
      <c r="T171" s="289"/>
      <c r="U171" s="289"/>
      <c r="V171" s="91"/>
      <c r="W171" s="91"/>
      <c r="X171" s="91"/>
      <c r="Y171" s="91"/>
      <c r="Z171" s="194"/>
      <c r="AA171" s="194"/>
      <c r="AB171" s="194"/>
      <c r="AC171" s="194"/>
      <c r="AD171" s="194"/>
      <c r="AE171" s="194"/>
      <c r="AF171" s="194"/>
      <c r="AG171" s="194"/>
      <c r="AH171" s="194"/>
      <c r="AI171" s="194"/>
      <c r="AJ171" s="194"/>
      <c r="AK171" s="194"/>
      <c r="AL171" s="194"/>
      <c r="AM171" s="194"/>
      <c r="AN171" s="194"/>
      <c r="AO171" s="194"/>
      <c r="AP171" s="194"/>
      <c r="AQ171" s="194"/>
      <c r="AR171" s="194"/>
      <c r="AS171" s="194"/>
      <c r="AT171" s="194"/>
      <c r="AU171" s="194"/>
      <c r="AV171" s="194"/>
      <c r="AW171" s="194"/>
      <c r="AX171" s="194"/>
      <c r="AY171" s="194"/>
      <c r="AZ171" s="194"/>
      <c r="BA171" s="194"/>
      <c r="BB171" s="194"/>
      <c r="BC171" s="194"/>
      <c r="BD171" s="194"/>
      <c r="BE171" s="194"/>
      <c r="BF171" s="194"/>
      <c r="BG171" s="194"/>
      <c r="BH171" s="194"/>
      <c r="BI171" s="194"/>
      <c r="BJ171" s="194"/>
      <c r="BK171" s="194"/>
      <c r="BL171" s="194"/>
      <c r="BM171" s="194"/>
      <c r="BN171" s="194"/>
      <c r="BO171" s="194"/>
      <c r="BP171" s="194"/>
      <c r="BQ171" s="194"/>
      <c r="BR171" s="194"/>
      <c r="BS171" s="194"/>
      <c r="BT171" s="194"/>
      <c r="BU171" s="194"/>
      <c r="BV171" s="194"/>
      <c r="BW171" s="194"/>
      <c r="BX171" s="194"/>
      <c r="BY171" s="194"/>
      <c r="BZ171" s="194"/>
      <c r="CA171" s="194"/>
      <c r="CB171" s="194"/>
      <c r="CC171" s="194"/>
      <c r="CD171" s="194"/>
      <c r="CE171" s="194"/>
      <c r="CF171" s="194"/>
      <c r="CG171" s="194"/>
      <c r="CH171" s="194"/>
      <c r="CI171" s="194"/>
      <c r="CJ171" s="194"/>
      <c r="CK171" s="194"/>
    </row>
    <row r="172" spans="1:89" s="195" customFormat="1" ht="21.9" customHeight="1">
      <c r="A172" s="6"/>
      <c r="B172" s="6"/>
      <c r="C172" s="6"/>
      <c r="D172" s="6"/>
      <c r="E172" s="6"/>
      <c r="F172" s="6"/>
      <c r="G172" s="6"/>
      <c r="H172" s="6"/>
      <c r="I172" s="6"/>
      <c r="J172" s="571"/>
      <c r="K172" s="261"/>
      <c r="L172" s="245"/>
      <c r="M172" s="892"/>
      <c r="N172" s="194"/>
      <c r="O172" s="289"/>
      <c r="P172" s="289"/>
      <c r="Q172" s="289"/>
      <c r="R172" s="289"/>
      <c r="S172" s="289"/>
      <c r="T172" s="289"/>
      <c r="U172" s="289"/>
      <c r="V172" s="91"/>
      <c r="W172" s="91"/>
      <c r="X172" s="91"/>
      <c r="Y172" s="91"/>
      <c r="Z172" s="194"/>
      <c r="AA172" s="194"/>
      <c r="AB172" s="194"/>
      <c r="AC172" s="194"/>
      <c r="AD172" s="194"/>
      <c r="AE172" s="194"/>
      <c r="AF172" s="194"/>
      <c r="AG172" s="194"/>
      <c r="AH172" s="194"/>
      <c r="AI172" s="194"/>
      <c r="AJ172" s="194"/>
      <c r="AK172" s="194"/>
      <c r="AL172" s="194"/>
      <c r="AM172" s="194"/>
      <c r="AN172" s="194"/>
      <c r="AO172" s="194"/>
      <c r="AP172" s="194"/>
      <c r="AQ172" s="194"/>
      <c r="AR172" s="194"/>
      <c r="AS172" s="194"/>
      <c r="AT172" s="194"/>
      <c r="AU172" s="194"/>
      <c r="AV172" s="194"/>
      <c r="AW172" s="194"/>
      <c r="AX172" s="194"/>
      <c r="AY172" s="194"/>
      <c r="AZ172" s="194"/>
      <c r="BA172" s="194"/>
      <c r="BB172" s="194"/>
      <c r="BC172" s="194"/>
      <c r="BD172" s="194"/>
      <c r="BE172" s="194"/>
      <c r="BF172" s="194"/>
      <c r="BG172" s="194"/>
      <c r="BH172" s="194"/>
      <c r="BI172" s="194"/>
      <c r="BJ172" s="194"/>
      <c r="BK172" s="194"/>
      <c r="BL172" s="194"/>
      <c r="BM172" s="194"/>
      <c r="BN172" s="194"/>
      <c r="BO172" s="194"/>
      <c r="BP172" s="194"/>
      <c r="BQ172" s="194"/>
      <c r="BR172" s="194"/>
      <c r="BS172" s="194"/>
      <c r="BT172" s="194"/>
      <c r="BU172" s="194"/>
      <c r="BV172" s="194"/>
      <c r="BW172" s="194"/>
      <c r="BX172" s="194"/>
      <c r="BY172" s="194"/>
      <c r="BZ172" s="194"/>
      <c r="CA172" s="194"/>
      <c r="CB172" s="194"/>
      <c r="CC172" s="194"/>
      <c r="CD172" s="194"/>
      <c r="CE172" s="194"/>
      <c r="CF172" s="194"/>
      <c r="CG172" s="194"/>
      <c r="CH172" s="194"/>
      <c r="CI172" s="194"/>
      <c r="CJ172" s="194"/>
      <c r="CK172" s="194"/>
    </row>
    <row r="173" spans="1:89" s="195" customFormat="1" ht="21.9" customHeight="1">
      <c r="A173" s="6"/>
      <c r="B173" s="6"/>
      <c r="C173" s="6"/>
      <c r="D173" s="6"/>
      <c r="E173" s="6"/>
      <c r="F173" s="6"/>
      <c r="G173" s="6"/>
      <c r="H173" s="6"/>
      <c r="I173" s="6"/>
      <c r="J173" s="571"/>
      <c r="K173" s="261"/>
      <c r="L173" s="245"/>
      <c r="M173" s="892"/>
      <c r="N173" s="194"/>
      <c r="O173" s="289"/>
      <c r="P173" s="289"/>
      <c r="Q173" s="289"/>
      <c r="R173" s="289"/>
      <c r="S173" s="289"/>
      <c r="T173" s="289"/>
      <c r="U173" s="289"/>
      <c r="V173" s="91"/>
      <c r="W173" s="91"/>
      <c r="X173" s="91"/>
      <c r="Y173" s="91"/>
      <c r="Z173" s="194"/>
      <c r="AA173" s="194"/>
      <c r="AB173" s="194"/>
      <c r="AC173" s="194"/>
      <c r="AD173" s="194"/>
      <c r="AE173" s="194"/>
      <c r="AF173" s="194"/>
      <c r="AG173" s="194"/>
      <c r="AH173" s="194"/>
      <c r="AI173" s="194"/>
      <c r="AJ173" s="194"/>
      <c r="AK173" s="194"/>
      <c r="AL173" s="194"/>
      <c r="AM173" s="194"/>
      <c r="AN173" s="194"/>
      <c r="AO173" s="194"/>
      <c r="AP173" s="194"/>
      <c r="AQ173" s="194"/>
      <c r="AR173" s="194"/>
      <c r="AS173" s="194"/>
      <c r="AT173" s="194"/>
      <c r="AU173" s="194"/>
      <c r="AV173" s="194"/>
      <c r="AW173" s="194"/>
      <c r="AX173" s="194"/>
      <c r="AY173" s="194"/>
      <c r="AZ173" s="194"/>
      <c r="BA173" s="194"/>
      <c r="BB173" s="194"/>
      <c r="BC173" s="194"/>
      <c r="BD173" s="194"/>
      <c r="BE173" s="194"/>
      <c r="BF173" s="194"/>
      <c r="BG173" s="194"/>
      <c r="BH173" s="194"/>
      <c r="BI173" s="194"/>
      <c r="BJ173" s="194"/>
      <c r="BK173" s="194"/>
      <c r="BL173" s="194"/>
      <c r="BM173" s="194"/>
      <c r="BN173" s="194"/>
      <c r="BO173" s="194"/>
      <c r="BP173" s="194"/>
      <c r="BQ173" s="194"/>
      <c r="BR173" s="194"/>
      <c r="BS173" s="194"/>
      <c r="BT173" s="194"/>
      <c r="BU173" s="194"/>
      <c r="BV173" s="194"/>
      <c r="BW173" s="194"/>
      <c r="BX173" s="194"/>
      <c r="BY173" s="194"/>
      <c r="BZ173" s="194"/>
      <c r="CA173" s="194"/>
      <c r="CB173" s="194"/>
      <c r="CC173" s="194"/>
      <c r="CD173" s="194"/>
      <c r="CE173" s="194"/>
      <c r="CF173" s="194"/>
      <c r="CG173" s="194"/>
      <c r="CH173" s="194"/>
      <c r="CI173" s="194"/>
      <c r="CJ173" s="194"/>
      <c r="CK173" s="194"/>
    </row>
    <row r="174" spans="1:89" s="195" customFormat="1" ht="21.9" customHeight="1">
      <c r="A174" s="6"/>
      <c r="B174" s="6"/>
      <c r="C174" s="6"/>
      <c r="D174" s="6"/>
      <c r="E174" s="6"/>
      <c r="F174" s="6"/>
      <c r="G174" s="6"/>
      <c r="H174" s="6"/>
      <c r="I174" s="6"/>
      <c r="J174" s="571"/>
      <c r="K174" s="261"/>
      <c r="L174" s="245"/>
      <c r="M174" s="892"/>
      <c r="N174" s="194"/>
      <c r="O174" s="289"/>
      <c r="P174" s="289"/>
      <c r="Q174" s="289"/>
      <c r="R174" s="289"/>
      <c r="S174" s="289"/>
      <c r="T174" s="289"/>
      <c r="U174" s="289"/>
      <c r="V174" s="91"/>
      <c r="W174" s="91"/>
      <c r="X174" s="91"/>
      <c r="Y174" s="91"/>
      <c r="Z174" s="194"/>
      <c r="AA174" s="194"/>
      <c r="AB174" s="194"/>
      <c r="AC174" s="194"/>
      <c r="AD174" s="194"/>
      <c r="AE174" s="194"/>
      <c r="AF174" s="194"/>
      <c r="AG174" s="194"/>
      <c r="AH174" s="194"/>
      <c r="AI174" s="194"/>
      <c r="AJ174" s="194"/>
      <c r="AK174" s="194"/>
      <c r="AL174" s="194"/>
      <c r="AM174" s="194"/>
      <c r="AN174" s="194"/>
      <c r="AO174" s="194"/>
      <c r="AP174" s="194"/>
      <c r="AQ174" s="194"/>
      <c r="AR174" s="194"/>
      <c r="AS174" s="194"/>
      <c r="AT174" s="194"/>
      <c r="AU174" s="194"/>
      <c r="AV174" s="194"/>
      <c r="AW174" s="194"/>
      <c r="AX174" s="194"/>
      <c r="AY174" s="194"/>
      <c r="AZ174" s="194"/>
      <c r="BA174" s="194"/>
      <c r="BB174" s="194"/>
      <c r="BC174" s="194"/>
      <c r="BD174" s="194"/>
      <c r="BE174" s="194"/>
      <c r="BF174" s="194"/>
      <c r="BG174" s="194"/>
      <c r="BH174" s="194"/>
      <c r="BI174" s="194"/>
      <c r="BJ174" s="194"/>
      <c r="BK174" s="194"/>
      <c r="BL174" s="194"/>
      <c r="BM174" s="194"/>
      <c r="BN174" s="194"/>
      <c r="BO174" s="194"/>
      <c r="BP174" s="194"/>
      <c r="BQ174" s="194"/>
      <c r="BR174" s="194"/>
      <c r="BS174" s="194"/>
      <c r="BT174" s="194"/>
      <c r="BU174" s="194"/>
      <c r="BV174" s="194"/>
      <c r="BW174" s="194"/>
      <c r="BX174" s="194"/>
      <c r="BY174" s="194"/>
      <c r="BZ174" s="194"/>
      <c r="CA174" s="194"/>
      <c r="CB174" s="194"/>
      <c r="CC174" s="194"/>
      <c r="CD174" s="194"/>
      <c r="CE174" s="194"/>
      <c r="CF174" s="194"/>
      <c r="CG174" s="194"/>
      <c r="CH174" s="194"/>
      <c r="CI174" s="194"/>
      <c r="CJ174" s="194"/>
      <c r="CK174" s="194"/>
    </row>
    <row r="175" spans="1:89" s="195" customFormat="1" ht="21.9" customHeight="1">
      <c r="A175" s="6"/>
      <c r="B175" s="6"/>
      <c r="C175" s="6"/>
      <c r="D175" s="6"/>
      <c r="E175" s="6"/>
      <c r="F175" s="6"/>
      <c r="G175" s="6"/>
      <c r="H175" s="6"/>
      <c r="I175" s="6"/>
      <c r="J175" s="571"/>
      <c r="K175" s="261"/>
      <c r="L175" s="245"/>
      <c r="M175" s="892"/>
      <c r="N175" s="194"/>
      <c r="O175" s="289"/>
      <c r="P175" s="289"/>
      <c r="Q175" s="289"/>
      <c r="R175" s="289"/>
      <c r="S175" s="289"/>
      <c r="T175" s="289"/>
      <c r="U175" s="289"/>
      <c r="V175" s="91"/>
      <c r="W175" s="91"/>
      <c r="X175" s="91"/>
      <c r="Y175" s="91"/>
      <c r="Z175" s="194"/>
      <c r="AA175" s="194"/>
      <c r="AB175" s="194"/>
      <c r="AC175" s="194"/>
      <c r="AD175" s="194"/>
      <c r="AE175" s="194"/>
      <c r="AF175" s="194"/>
      <c r="AG175" s="194"/>
      <c r="AH175" s="194"/>
      <c r="AI175" s="194"/>
      <c r="AJ175" s="194"/>
      <c r="AK175" s="194"/>
      <c r="AL175" s="194"/>
      <c r="AM175" s="194"/>
      <c r="AN175" s="194"/>
      <c r="AO175" s="194"/>
      <c r="AP175" s="194"/>
      <c r="AQ175" s="194"/>
      <c r="AR175" s="194"/>
      <c r="AS175" s="194"/>
      <c r="AT175" s="194"/>
      <c r="AU175" s="194"/>
      <c r="AV175" s="194"/>
      <c r="AW175" s="194"/>
      <c r="AX175" s="194"/>
      <c r="AY175" s="194"/>
      <c r="AZ175" s="194"/>
      <c r="BA175" s="194"/>
      <c r="BB175" s="194"/>
      <c r="BC175" s="194"/>
      <c r="BD175" s="194"/>
      <c r="BE175" s="194"/>
      <c r="BF175" s="194"/>
      <c r="BG175" s="194"/>
      <c r="BH175" s="194"/>
      <c r="BI175" s="194"/>
      <c r="BJ175" s="194"/>
      <c r="BK175" s="194"/>
      <c r="BL175" s="194"/>
      <c r="BM175" s="194"/>
      <c r="BN175" s="194"/>
      <c r="BO175" s="194"/>
      <c r="BP175" s="194"/>
      <c r="BQ175" s="194"/>
      <c r="BR175" s="194"/>
      <c r="BS175" s="194"/>
      <c r="BT175" s="194"/>
      <c r="BU175" s="194"/>
      <c r="BV175" s="194"/>
      <c r="BW175" s="194"/>
      <c r="BX175" s="194"/>
      <c r="BY175" s="194"/>
      <c r="BZ175" s="194"/>
      <c r="CA175" s="194"/>
      <c r="CB175" s="194"/>
      <c r="CC175" s="194"/>
      <c r="CD175" s="194"/>
      <c r="CE175" s="194"/>
      <c r="CF175" s="194"/>
      <c r="CG175" s="194"/>
      <c r="CH175" s="194"/>
      <c r="CI175" s="194"/>
      <c r="CJ175" s="194"/>
      <c r="CK175" s="194"/>
    </row>
    <row r="176" spans="1:89" s="195" customFormat="1" ht="21.9" customHeight="1">
      <c r="A176" s="6"/>
      <c r="B176" s="6"/>
      <c r="C176" s="6"/>
      <c r="D176" s="6"/>
      <c r="E176" s="6"/>
      <c r="F176" s="6"/>
      <c r="G176" s="6"/>
      <c r="H176" s="6"/>
      <c r="I176" s="6"/>
      <c r="J176" s="571"/>
      <c r="K176" s="261"/>
      <c r="L176" s="245"/>
      <c r="M176" s="892"/>
      <c r="N176" s="194"/>
      <c r="O176" s="289"/>
      <c r="P176" s="289"/>
      <c r="Q176" s="289"/>
      <c r="R176" s="289"/>
      <c r="S176" s="289"/>
      <c r="T176" s="289"/>
      <c r="U176" s="289"/>
      <c r="V176" s="91"/>
      <c r="W176" s="91"/>
      <c r="X176" s="91"/>
      <c r="Y176" s="91"/>
      <c r="Z176" s="194"/>
      <c r="AA176" s="194"/>
      <c r="AB176" s="194"/>
      <c r="AC176" s="194"/>
      <c r="AD176" s="194"/>
      <c r="AE176" s="194"/>
      <c r="AF176" s="194"/>
      <c r="AG176" s="194"/>
      <c r="AH176" s="194"/>
      <c r="AI176" s="194"/>
      <c r="AJ176" s="194"/>
      <c r="AK176" s="194"/>
      <c r="AL176" s="194"/>
      <c r="AM176" s="194"/>
      <c r="AN176" s="194"/>
      <c r="AO176" s="194"/>
      <c r="AP176" s="194"/>
      <c r="AQ176" s="194"/>
      <c r="AR176" s="194"/>
      <c r="AS176" s="194"/>
      <c r="AT176" s="194"/>
      <c r="AU176" s="194"/>
      <c r="AV176" s="194"/>
      <c r="AW176" s="194"/>
      <c r="AX176" s="194"/>
      <c r="AY176" s="194"/>
      <c r="AZ176" s="194"/>
      <c r="BA176" s="194"/>
      <c r="BB176" s="194"/>
      <c r="BC176" s="194"/>
      <c r="BD176" s="194"/>
      <c r="BE176" s="194"/>
      <c r="BF176" s="194"/>
      <c r="BG176" s="194"/>
      <c r="BH176" s="194"/>
      <c r="BI176" s="194"/>
      <c r="BJ176" s="194"/>
      <c r="BK176" s="194"/>
      <c r="BL176" s="194"/>
      <c r="BM176" s="194"/>
      <c r="BN176" s="194"/>
      <c r="BO176" s="194"/>
      <c r="BP176" s="194"/>
      <c r="BQ176" s="194"/>
      <c r="BR176" s="194"/>
      <c r="BS176" s="194"/>
      <c r="BT176" s="194"/>
      <c r="BU176" s="194"/>
      <c r="BV176" s="194"/>
      <c r="BW176" s="194"/>
      <c r="BX176" s="194"/>
      <c r="BY176" s="194"/>
      <c r="BZ176" s="194"/>
      <c r="CA176" s="194"/>
      <c r="CB176" s="194"/>
      <c r="CC176" s="194"/>
      <c r="CD176" s="194"/>
      <c r="CE176" s="194"/>
      <c r="CF176" s="194"/>
      <c r="CG176" s="194"/>
      <c r="CH176" s="194"/>
      <c r="CI176" s="194"/>
      <c r="CJ176" s="194"/>
      <c r="CK176" s="194"/>
    </row>
    <row r="177" spans="2:7" ht="21.9" customHeight="1">
      <c r="B177" s="63"/>
      <c r="C177" s="63"/>
      <c r="D177" s="63"/>
      <c r="E177" s="63"/>
      <c r="F177" s="63"/>
      <c r="G177" s="63"/>
    </row>
    <row r="178" spans="2:7" ht="21.9" customHeight="1">
      <c r="B178" s="63"/>
      <c r="C178" s="63"/>
      <c r="D178" s="63"/>
      <c r="E178" s="63"/>
      <c r="F178" s="63"/>
      <c r="G178" s="63"/>
    </row>
    <row r="179" spans="2:7" ht="21.9" customHeight="1">
      <c r="B179" s="63"/>
      <c r="C179" s="63"/>
      <c r="D179" s="63"/>
      <c r="E179" s="63"/>
      <c r="F179" s="63"/>
      <c r="G179" s="63"/>
    </row>
    <row r="180" spans="2:7" ht="21.9" customHeight="1">
      <c r="B180" s="63"/>
      <c r="C180" s="63"/>
      <c r="D180" s="63"/>
      <c r="E180" s="63"/>
      <c r="F180" s="63"/>
      <c r="G180" s="63"/>
    </row>
    <row r="181" spans="2:7" ht="21.9" customHeight="1">
      <c r="B181" s="63"/>
      <c r="C181" s="63"/>
      <c r="D181" s="63"/>
      <c r="E181" s="63"/>
      <c r="F181" s="63"/>
      <c r="G181" s="63"/>
    </row>
    <row r="182" spans="2:7" ht="21.9" customHeight="1">
      <c r="B182" s="63"/>
      <c r="C182" s="63"/>
      <c r="D182" s="63"/>
      <c r="E182" s="63"/>
      <c r="F182" s="63"/>
      <c r="G182" s="63"/>
    </row>
    <row r="183" spans="2:7" ht="21.9" customHeight="1">
      <c r="B183" s="63"/>
      <c r="C183" s="63"/>
      <c r="D183" s="63"/>
      <c r="E183" s="63"/>
      <c r="F183" s="63"/>
      <c r="G183" s="63"/>
    </row>
    <row r="184" spans="2:7" ht="21.9" customHeight="1">
      <c r="B184" s="63"/>
      <c r="C184" s="63"/>
      <c r="D184" s="63"/>
      <c r="E184" s="63"/>
      <c r="F184" s="63"/>
      <c r="G184" s="63"/>
    </row>
    <row r="185" spans="2:7" ht="21.9" customHeight="1">
      <c r="B185" s="63"/>
      <c r="C185" s="63"/>
      <c r="D185" s="63"/>
      <c r="E185" s="63"/>
      <c r="F185" s="63"/>
      <c r="G185" s="63"/>
    </row>
    <row r="186" spans="2:7" ht="21.9" customHeight="1">
      <c r="B186" s="63"/>
      <c r="C186" s="63"/>
      <c r="D186" s="63"/>
      <c r="E186" s="63"/>
      <c r="F186" s="63"/>
      <c r="G186" s="63"/>
    </row>
    <row r="187" spans="2:7" ht="21.9" customHeight="1">
      <c r="B187" s="63"/>
      <c r="C187" s="63"/>
      <c r="D187" s="63"/>
      <c r="E187" s="63"/>
      <c r="F187" s="63"/>
      <c r="G187" s="63"/>
    </row>
    <row r="188" spans="2:7" ht="21.9" customHeight="1">
      <c r="B188" s="63"/>
      <c r="C188" s="63"/>
      <c r="D188" s="63"/>
      <c r="E188" s="63"/>
      <c r="F188" s="63"/>
      <c r="G188" s="63"/>
    </row>
    <row r="189" spans="2:7" ht="21.9" customHeight="1">
      <c r="B189" s="63"/>
      <c r="C189" s="63"/>
      <c r="D189" s="63"/>
      <c r="E189" s="63"/>
      <c r="F189" s="63"/>
      <c r="G189" s="63"/>
    </row>
    <row r="190" spans="2:7" ht="21.9" customHeight="1">
      <c r="B190" s="63"/>
      <c r="C190" s="63"/>
      <c r="D190" s="63"/>
      <c r="E190" s="63"/>
      <c r="F190" s="63"/>
      <c r="G190" s="63"/>
    </row>
    <row r="191" spans="2:7" ht="21.9" customHeight="1">
      <c r="B191" s="63"/>
      <c r="C191" s="63"/>
      <c r="D191" s="63"/>
      <c r="E191" s="63"/>
      <c r="F191" s="63"/>
      <c r="G191" s="63"/>
    </row>
    <row r="192" spans="2:7" ht="21.9" customHeight="1">
      <c r="B192" s="63"/>
      <c r="C192" s="63"/>
      <c r="D192" s="63"/>
      <c r="E192" s="63"/>
      <c r="F192" s="63"/>
      <c r="G192" s="63"/>
    </row>
    <row r="193" spans="2:7" ht="21.9" customHeight="1">
      <c r="B193" s="63"/>
      <c r="C193" s="63"/>
      <c r="D193" s="63"/>
      <c r="E193" s="63"/>
      <c r="F193" s="63"/>
      <c r="G193" s="63"/>
    </row>
    <row r="194" spans="2:7" ht="21.9" customHeight="1">
      <c r="B194" s="63"/>
      <c r="C194" s="63"/>
      <c r="D194" s="63"/>
      <c r="E194" s="63"/>
      <c r="F194" s="63"/>
      <c r="G194" s="63"/>
    </row>
    <row r="195" spans="2:7" ht="21.9" customHeight="1">
      <c r="B195" s="63"/>
      <c r="C195" s="63"/>
      <c r="D195" s="63"/>
      <c r="E195" s="63"/>
      <c r="F195" s="63"/>
      <c r="G195" s="63"/>
    </row>
    <row r="196" spans="2:7" ht="21.9" customHeight="1">
      <c r="B196" s="63"/>
      <c r="C196" s="63"/>
      <c r="D196" s="63"/>
      <c r="E196" s="63"/>
      <c r="F196" s="63"/>
      <c r="G196" s="63"/>
    </row>
    <row r="197" spans="2:7" ht="21.9" customHeight="1">
      <c r="B197" s="63"/>
      <c r="C197" s="63"/>
      <c r="D197" s="63"/>
      <c r="E197" s="63"/>
      <c r="F197" s="63"/>
      <c r="G197" s="63"/>
    </row>
    <row r="198" spans="2:7" ht="21.9" customHeight="1">
      <c r="B198" s="63"/>
      <c r="C198" s="63"/>
      <c r="D198" s="63"/>
      <c r="E198" s="63"/>
      <c r="F198" s="63"/>
      <c r="G198" s="63"/>
    </row>
    <row r="199" spans="2:7" ht="21.9" customHeight="1">
      <c r="B199" s="63"/>
      <c r="C199" s="63"/>
      <c r="D199" s="63"/>
      <c r="E199" s="63"/>
      <c r="F199" s="63"/>
      <c r="G199" s="63"/>
    </row>
    <row r="200" spans="2:7" ht="21.9" customHeight="1">
      <c r="B200" s="63"/>
      <c r="C200" s="63"/>
      <c r="D200" s="63"/>
      <c r="E200" s="63"/>
      <c r="F200" s="63"/>
      <c r="G200" s="63"/>
    </row>
    <row r="201" spans="2:7" ht="21.9" customHeight="1">
      <c r="B201" s="63"/>
      <c r="C201" s="63"/>
      <c r="D201" s="63"/>
      <c r="E201" s="63"/>
      <c r="F201" s="63"/>
      <c r="G201" s="63"/>
    </row>
    <row r="202" spans="2:7" ht="21.9" customHeight="1">
      <c r="B202" s="63"/>
      <c r="C202" s="63"/>
      <c r="D202" s="63"/>
      <c r="E202" s="63"/>
      <c r="F202" s="63"/>
      <c r="G202" s="63"/>
    </row>
    <row r="203" spans="2:7" ht="21.9" customHeight="1">
      <c r="B203" s="63"/>
      <c r="C203" s="63"/>
      <c r="D203" s="63"/>
      <c r="E203" s="63"/>
      <c r="F203" s="63"/>
      <c r="G203" s="63"/>
    </row>
    <row r="204" spans="2:7" ht="21.9" customHeight="1">
      <c r="B204" s="63"/>
      <c r="C204" s="63"/>
      <c r="D204" s="63"/>
      <c r="E204" s="63"/>
      <c r="F204" s="63"/>
      <c r="G204" s="63"/>
    </row>
    <row r="205" spans="2:7" ht="21.9" customHeight="1">
      <c r="B205" s="63"/>
      <c r="C205" s="63"/>
      <c r="D205" s="63"/>
      <c r="E205" s="63"/>
      <c r="F205" s="63"/>
      <c r="G205" s="63"/>
    </row>
    <row r="206" spans="2:7" ht="21.9" customHeight="1">
      <c r="B206" s="63"/>
      <c r="C206" s="63"/>
      <c r="D206" s="63"/>
      <c r="E206" s="63"/>
      <c r="F206" s="63"/>
      <c r="G206" s="63"/>
    </row>
    <row r="207" spans="2:7" ht="21.9" customHeight="1">
      <c r="B207" s="63"/>
      <c r="C207" s="63"/>
      <c r="D207" s="63"/>
      <c r="E207" s="63"/>
      <c r="F207" s="63"/>
      <c r="G207" s="63"/>
    </row>
    <row r="208" spans="2:7" ht="21.9" customHeight="1">
      <c r="B208" s="63"/>
      <c r="C208" s="63"/>
      <c r="D208" s="63"/>
      <c r="E208" s="63"/>
      <c r="F208" s="63"/>
      <c r="G208" s="63"/>
    </row>
    <row r="209" spans="2:7" ht="21.9" customHeight="1">
      <c r="B209" s="63"/>
      <c r="C209" s="63"/>
      <c r="D209" s="63"/>
      <c r="E209" s="63"/>
      <c r="F209" s="63"/>
      <c r="G209" s="63"/>
    </row>
    <row r="210" spans="2:7" ht="21.9" customHeight="1">
      <c r="B210" s="63"/>
      <c r="C210" s="63"/>
      <c r="D210" s="63"/>
      <c r="E210" s="63"/>
      <c r="F210" s="63"/>
      <c r="G210" s="63"/>
    </row>
    <row r="211" spans="2:7" ht="21.9" customHeight="1">
      <c r="B211" s="63"/>
      <c r="C211" s="63"/>
      <c r="D211" s="63"/>
      <c r="E211" s="63"/>
      <c r="F211" s="63"/>
      <c r="G211" s="63"/>
    </row>
    <row r="212" spans="2:7" ht="21.9" customHeight="1">
      <c r="B212" s="63"/>
      <c r="C212" s="63"/>
      <c r="D212" s="63"/>
      <c r="E212" s="63"/>
      <c r="F212" s="63"/>
      <c r="G212" s="63"/>
    </row>
    <row r="213" spans="2:7" ht="21.9" customHeight="1">
      <c r="B213" s="63"/>
      <c r="C213" s="63"/>
      <c r="D213" s="63"/>
      <c r="E213" s="63"/>
      <c r="F213" s="63"/>
      <c r="G213" s="63"/>
    </row>
    <row r="214" spans="2:7" ht="21.9" customHeight="1">
      <c r="B214" s="63"/>
      <c r="C214" s="63"/>
      <c r="D214" s="63"/>
      <c r="E214" s="63"/>
      <c r="F214" s="63"/>
      <c r="G214" s="63"/>
    </row>
    <row r="215" spans="2:7" ht="21.9" customHeight="1">
      <c r="B215" s="63"/>
      <c r="C215" s="63"/>
      <c r="D215" s="63"/>
      <c r="E215" s="63"/>
      <c r="F215" s="63"/>
      <c r="G215" s="63"/>
    </row>
    <row r="216" spans="2:7" ht="21.9" customHeight="1">
      <c r="B216" s="63"/>
      <c r="C216" s="63"/>
      <c r="D216" s="63"/>
      <c r="E216" s="63"/>
      <c r="F216" s="63"/>
      <c r="G216" s="63"/>
    </row>
    <row r="217" spans="2:7" ht="21.9" customHeight="1">
      <c r="B217" s="63"/>
      <c r="C217" s="63"/>
      <c r="D217" s="63"/>
      <c r="E217" s="63"/>
      <c r="F217" s="63"/>
      <c r="G217" s="63"/>
    </row>
    <row r="218" spans="2:7" ht="21.9" customHeight="1">
      <c r="B218" s="63"/>
      <c r="C218" s="63"/>
      <c r="D218" s="63"/>
      <c r="E218" s="63"/>
      <c r="F218" s="63"/>
      <c r="G218" s="63"/>
    </row>
    <row r="219" spans="2:7" ht="21.9" customHeight="1">
      <c r="B219" s="63"/>
      <c r="C219" s="63"/>
      <c r="D219" s="63"/>
      <c r="E219" s="63"/>
      <c r="F219" s="63"/>
      <c r="G219" s="63"/>
    </row>
    <row r="220" spans="2:7" ht="21.9" customHeight="1">
      <c r="B220" s="63"/>
      <c r="C220" s="63"/>
      <c r="D220" s="63"/>
      <c r="E220" s="63"/>
      <c r="F220" s="63"/>
      <c r="G220" s="63"/>
    </row>
    <row r="221" spans="2:7" ht="21.9" customHeight="1">
      <c r="B221" s="63"/>
      <c r="C221" s="63"/>
      <c r="D221" s="63"/>
      <c r="E221" s="63"/>
      <c r="F221" s="63"/>
      <c r="G221" s="63"/>
    </row>
    <row r="222" spans="2:7" ht="21.9" customHeight="1">
      <c r="B222" s="63"/>
      <c r="C222" s="63"/>
      <c r="D222" s="63"/>
      <c r="E222" s="63"/>
      <c r="F222" s="63"/>
      <c r="G222" s="63"/>
    </row>
    <row r="223" spans="2:7" ht="21.9" customHeight="1">
      <c r="B223" s="63"/>
      <c r="C223" s="63"/>
      <c r="D223" s="63"/>
      <c r="E223" s="63"/>
      <c r="F223" s="63"/>
      <c r="G223" s="63"/>
    </row>
    <row r="224" spans="2:7" ht="21.9" customHeight="1">
      <c r="B224" s="63"/>
      <c r="C224" s="63"/>
      <c r="D224" s="63"/>
      <c r="E224" s="63"/>
      <c r="F224" s="63"/>
      <c r="G224" s="63"/>
    </row>
    <row r="225" spans="2:7" ht="21.9" customHeight="1">
      <c r="B225" s="63"/>
      <c r="C225" s="63"/>
      <c r="D225" s="63"/>
      <c r="E225" s="63"/>
      <c r="F225" s="63"/>
      <c r="G225" s="63"/>
    </row>
    <row r="226" spans="2:7" ht="21.9" customHeight="1">
      <c r="B226" s="63"/>
      <c r="C226" s="63"/>
      <c r="D226" s="63"/>
      <c r="E226" s="63"/>
      <c r="F226" s="63"/>
      <c r="G226" s="63"/>
    </row>
    <row r="227" spans="2:7" ht="21.9" customHeight="1">
      <c r="B227" s="63"/>
      <c r="C227" s="63"/>
      <c r="D227" s="63"/>
      <c r="E227" s="63"/>
      <c r="F227" s="63"/>
      <c r="G227" s="63"/>
    </row>
    <row r="228" spans="2:7" ht="21.9" customHeight="1">
      <c r="B228" s="63"/>
      <c r="C228" s="63"/>
      <c r="D228" s="63"/>
      <c r="E228" s="63"/>
      <c r="F228" s="63"/>
      <c r="G228" s="63"/>
    </row>
    <row r="229" spans="2:7" ht="21.9" customHeight="1">
      <c r="B229" s="63"/>
      <c r="C229" s="63"/>
      <c r="D229" s="63"/>
      <c r="E229" s="63"/>
      <c r="F229" s="63"/>
      <c r="G229" s="63"/>
    </row>
    <row r="230" spans="2:7" ht="21.9" customHeight="1">
      <c r="B230" s="63"/>
      <c r="C230" s="63"/>
      <c r="D230" s="63"/>
      <c r="E230" s="63"/>
      <c r="F230" s="63"/>
      <c r="G230" s="63"/>
    </row>
    <row r="231" spans="2:7" ht="21.9" customHeight="1">
      <c r="B231" s="63"/>
      <c r="C231" s="63"/>
      <c r="D231" s="63"/>
      <c r="E231" s="63"/>
      <c r="F231" s="63"/>
      <c r="G231" s="63"/>
    </row>
    <row r="232" spans="2:7" ht="21.9" customHeight="1">
      <c r="B232" s="63"/>
      <c r="C232" s="63"/>
      <c r="D232" s="63"/>
      <c r="E232" s="63"/>
      <c r="F232" s="63"/>
      <c r="G232" s="63"/>
    </row>
    <row r="233" spans="2:7" ht="21.9" customHeight="1">
      <c r="B233" s="63"/>
      <c r="C233" s="63"/>
      <c r="D233" s="63"/>
      <c r="E233" s="63"/>
      <c r="F233" s="63"/>
      <c r="G233" s="63"/>
    </row>
    <row r="234" spans="2:7" ht="21.9" customHeight="1">
      <c r="B234" s="63"/>
      <c r="C234" s="63"/>
      <c r="D234" s="63"/>
      <c r="E234" s="63"/>
      <c r="F234" s="63"/>
      <c r="G234" s="63"/>
    </row>
    <row r="235" spans="2:7" ht="21.9" customHeight="1">
      <c r="B235" s="63"/>
      <c r="C235" s="63"/>
      <c r="D235" s="63"/>
      <c r="E235" s="63"/>
      <c r="F235" s="63"/>
      <c r="G235" s="63"/>
    </row>
    <row r="236" spans="2:7" ht="21.9" customHeight="1">
      <c r="B236" s="63"/>
      <c r="C236" s="63"/>
      <c r="D236" s="63"/>
      <c r="E236" s="63"/>
      <c r="F236" s="63"/>
      <c r="G236" s="63"/>
    </row>
    <row r="237" spans="2:7" ht="21.9" customHeight="1">
      <c r="B237" s="63"/>
      <c r="C237" s="63"/>
      <c r="D237" s="63"/>
      <c r="E237" s="63"/>
      <c r="F237" s="63"/>
      <c r="G237" s="63"/>
    </row>
    <row r="238" spans="2:7" ht="21.9" customHeight="1">
      <c r="B238" s="63"/>
      <c r="C238" s="63"/>
      <c r="D238" s="63"/>
      <c r="E238" s="63"/>
      <c r="F238" s="63"/>
      <c r="G238" s="63"/>
    </row>
    <row r="239" spans="2:7" ht="21.9" customHeight="1">
      <c r="B239" s="63"/>
      <c r="C239" s="63"/>
      <c r="D239" s="63"/>
      <c r="E239" s="63"/>
      <c r="F239" s="63"/>
      <c r="G239" s="63"/>
    </row>
    <row r="240" spans="2:7" ht="21.9" customHeight="1">
      <c r="B240" s="63"/>
      <c r="C240" s="63"/>
      <c r="D240" s="63"/>
      <c r="E240" s="63"/>
      <c r="F240" s="63"/>
      <c r="G240" s="63"/>
    </row>
    <row r="241" spans="2:7" ht="21.9" customHeight="1">
      <c r="B241" s="63"/>
      <c r="C241" s="63"/>
      <c r="D241" s="63"/>
      <c r="E241" s="63"/>
      <c r="F241" s="63"/>
      <c r="G241" s="63"/>
    </row>
    <row r="242" spans="2:7" ht="21.9" customHeight="1">
      <c r="B242" s="63"/>
      <c r="C242" s="63"/>
      <c r="D242" s="63"/>
      <c r="E242" s="63"/>
      <c r="F242" s="63"/>
      <c r="G242" s="63"/>
    </row>
    <row r="243" spans="2:7" ht="21.9" customHeight="1">
      <c r="B243" s="63"/>
      <c r="C243" s="63"/>
      <c r="D243" s="63"/>
      <c r="E243" s="63"/>
      <c r="F243" s="63"/>
      <c r="G243" s="63"/>
    </row>
    <row r="244" spans="2:7" ht="21.9" customHeight="1">
      <c r="B244" s="63"/>
      <c r="C244" s="63"/>
      <c r="D244" s="63"/>
      <c r="E244" s="63"/>
      <c r="F244" s="63"/>
      <c r="G244" s="63"/>
    </row>
    <row r="245" spans="2:7" ht="21.9" customHeight="1">
      <c r="B245" s="63"/>
      <c r="C245" s="63"/>
      <c r="D245" s="63"/>
      <c r="E245" s="63"/>
      <c r="F245" s="63"/>
      <c r="G245" s="63"/>
    </row>
    <row r="246" spans="2:7" ht="21.9" customHeight="1">
      <c r="B246" s="63"/>
      <c r="C246" s="63"/>
      <c r="D246" s="63"/>
      <c r="E246" s="63"/>
      <c r="F246" s="63"/>
      <c r="G246" s="63"/>
    </row>
    <row r="247" spans="2:7" ht="21.9" customHeight="1">
      <c r="B247" s="63"/>
      <c r="C247" s="63"/>
      <c r="D247" s="63"/>
      <c r="E247" s="63"/>
      <c r="F247" s="63"/>
      <c r="G247" s="63"/>
    </row>
    <row r="248" spans="2:7" ht="21.9" customHeight="1">
      <c r="B248" s="63"/>
      <c r="C248" s="63"/>
      <c r="D248" s="63"/>
      <c r="E248" s="63"/>
      <c r="F248" s="63"/>
      <c r="G248" s="63"/>
    </row>
    <row r="249" spans="2:7" ht="21.9" customHeight="1">
      <c r="B249" s="63"/>
      <c r="C249" s="63"/>
      <c r="D249" s="63"/>
      <c r="E249" s="63"/>
      <c r="F249" s="63"/>
      <c r="G249" s="63"/>
    </row>
    <row r="250" spans="2:7" ht="21.9" customHeight="1">
      <c r="B250" s="63"/>
      <c r="C250" s="63"/>
      <c r="D250" s="63"/>
      <c r="E250" s="63"/>
      <c r="F250" s="63"/>
      <c r="G250" s="63"/>
    </row>
    <row r="251" spans="2:7" ht="21.9" customHeight="1">
      <c r="B251" s="63"/>
      <c r="C251" s="63"/>
      <c r="D251" s="63"/>
      <c r="E251" s="63"/>
      <c r="F251" s="63"/>
      <c r="G251" s="63"/>
    </row>
    <row r="252" spans="2:7" ht="21.9" customHeight="1">
      <c r="B252" s="63"/>
      <c r="C252" s="63"/>
      <c r="D252" s="63"/>
      <c r="E252" s="63"/>
      <c r="F252" s="63"/>
      <c r="G252" s="63"/>
    </row>
    <row r="253" spans="2:7" ht="21.9" customHeight="1">
      <c r="B253" s="63"/>
      <c r="C253" s="63"/>
      <c r="D253" s="63"/>
      <c r="E253" s="63"/>
      <c r="F253" s="63"/>
      <c r="G253" s="63"/>
    </row>
    <row r="254" spans="2:7" ht="21.9" customHeight="1">
      <c r="B254" s="63"/>
      <c r="C254" s="63"/>
      <c r="D254" s="63"/>
      <c r="E254" s="63"/>
      <c r="F254" s="63"/>
      <c r="G254" s="63"/>
    </row>
    <row r="255" spans="2:7" ht="21.9" customHeight="1">
      <c r="B255" s="63"/>
      <c r="C255" s="63"/>
      <c r="D255" s="63"/>
      <c r="E255" s="63"/>
      <c r="F255" s="63"/>
      <c r="G255" s="63"/>
    </row>
  </sheetData>
  <mergeCells count="16">
    <mergeCell ref="O11:Y11"/>
    <mergeCell ref="O12:Y12"/>
    <mergeCell ref="G12:G13"/>
    <mergeCell ref="H12:H13"/>
    <mergeCell ref="J11:M11"/>
    <mergeCell ref="N11:N13"/>
    <mergeCell ref="A11:A13"/>
    <mergeCell ref="I11:I13"/>
    <mergeCell ref="A2:B2"/>
    <mergeCell ref="A3:B3"/>
    <mergeCell ref="B11:H11"/>
    <mergeCell ref="B12:B13"/>
    <mergeCell ref="C12:C13"/>
    <mergeCell ref="D12:D13"/>
    <mergeCell ref="F12:F13"/>
    <mergeCell ref="E12:E13"/>
  </mergeCells>
  <phoneticPr fontId="7" type="noConversion"/>
  <pageMargins left="0.65" right="0.28999999999999998" top="0.78740157480314965" bottom="0.47" header="0.51181102362204722" footer="0.19685039370078741"/>
  <pageSetup paperSize="9" scale="63" orientation="landscape" horizontalDpi="200" verticalDpi="2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/>
  <dimension ref="A1:IL211"/>
  <sheetViews>
    <sheetView topLeftCell="A7" zoomScaleNormal="75" workbookViewId="0">
      <selection activeCell="A15" sqref="A15:IV15"/>
    </sheetView>
  </sheetViews>
  <sheetFormatPr defaultColWidth="9" defaultRowHeight="21.9" customHeight="1"/>
  <cols>
    <col min="1" max="1" width="11.8984375" style="18" customWidth="1"/>
    <col min="2" max="7" width="8.69921875" style="145" customWidth="1"/>
    <col min="8" max="10" width="8.69921875" style="63" customWidth="1"/>
    <col min="11" max="11" width="7.09765625" style="572" customWidth="1"/>
    <col min="12" max="12" width="7.09765625" style="284" customWidth="1"/>
    <col min="13" max="13" width="7.09765625" style="235" customWidth="1"/>
    <col min="14" max="14" width="7.09765625" style="46" customWidth="1"/>
    <col min="15" max="15" width="8.09765625" style="7" customWidth="1"/>
    <col min="16" max="17" width="6.59765625" style="290" customWidth="1"/>
    <col min="18" max="18" width="7.59765625" style="290" customWidth="1"/>
    <col min="19" max="23" width="6.59765625" style="290" customWidth="1"/>
    <col min="24" max="25" width="6.59765625" style="7" customWidth="1"/>
    <col min="26" max="26" width="7.5" style="7" customWidth="1"/>
    <col min="27" max="45" width="9" style="7"/>
    <col min="46" max="16384" width="9" style="1"/>
  </cols>
  <sheetData>
    <row r="1" spans="1:246" ht="21.9" customHeight="1">
      <c r="A1" s="20"/>
      <c r="B1" s="21"/>
      <c r="C1" s="25"/>
      <c r="D1" s="25"/>
      <c r="E1" s="25"/>
      <c r="F1" s="25"/>
      <c r="G1" s="147"/>
      <c r="H1" s="147"/>
      <c r="I1" s="147"/>
      <c r="J1" s="147"/>
      <c r="K1" s="570"/>
      <c r="L1" s="281"/>
    </row>
    <row r="2" spans="1:246" ht="21.9" customHeight="1">
      <c r="A2" s="999" t="s">
        <v>2986</v>
      </c>
      <c r="B2" s="999"/>
      <c r="C2" s="25"/>
      <c r="D2" s="25"/>
      <c r="E2" s="25"/>
      <c r="F2" s="25"/>
      <c r="G2" s="147"/>
      <c r="H2" s="147"/>
      <c r="I2" s="147"/>
      <c r="J2" s="147"/>
      <c r="K2" s="570"/>
      <c r="L2" s="281"/>
    </row>
    <row r="3" spans="1:246" ht="21.9" customHeight="1">
      <c r="A3" s="999" t="s">
        <v>2987</v>
      </c>
      <c r="B3" s="999"/>
      <c r="C3" s="25"/>
      <c r="D3" s="25"/>
      <c r="E3" s="25"/>
      <c r="F3" s="25"/>
      <c r="G3" s="147"/>
      <c r="H3" s="147"/>
      <c r="I3" s="147"/>
      <c r="J3" s="147"/>
      <c r="K3" s="570"/>
      <c r="L3" s="281"/>
    </row>
    <row r="4" spans="1:246" ht="21.9" customHeight="1">
      <c r="A4" s="83"/>
      <c r="B4" s="83"/>
      <c r="C4" s="25"/>
      <c r="D4" s="25"/>
      <c r="E4" s="25"/>
      <c r="F4" s="25"/>
      <c r="G4" s="147"/>
      <c r="H4" s="147"/>
      <c r="I4" s="147"/>
      <c r="J4" s="147"/>
      <c r="K4" s="570"/>
      <c r="L4" s="281"/>
    </row>
    <row r="5" spans="1:246" ht="21.9" customHeight="1">
      <c r="A5" s="83"/>
      <c r="B5" s="83"/>
      <c r="C5" s="25"/>
      <c r="D5" s="25"/>
      <c r="E5"/>
      <c r="F5" s="25"/>
      <c r="G5" s="147"/>
      <c r="H5" s="147"/>
      <c r="I5" s="147"/>
      <c r="J5" s="147"/>
      <c r="K5" s="570"/>
      <c r="L5" s="281"/>
    </row>
    <row r="6" spans="1:246" ht="21.9" customHeight="1">
      <c r="A6" s="83"/>
      <c r="B6" s="83"/>
      <c r="C6" s="25"/>
      <c r="D6" s="25"/>
      <c r="E6" s="25"/>
      <c r="F6" s="25"/>
      <c r="G6" s="147"/>
      <c r="H6" s="147"/>
      <c r="I6" s="147"/>
      <c r="J6" s="147"/>
      <c r="K6" s="570"/>
      <c r="L6" s="281"/>
    </row>
    <row r="7" spans="1:246" ht="21.9" customHeight="1">
      <c r="A7" s="22"/>
      <c r="B7" s="25"/>
      <c r="C7" s="25"/>
      <c r="D7" s="25"/>
      <c r="E7" s="25"/>
      <c r="F7" s="25"/>
      <c r="G7" s="147"/>
      <c r="H7" s="147"/>
      <c r="I7" s="147"/>
      <c r="J7" s="147"/>
      <c r="K7" s="570"/>
      <c r="L7" s="281"/>
    </row>
    <row r="8" spans="1:246" ht="21.9" customHeight="1">
      <c r="A8" s="22"/>
      <c r="B8" s="25"/>
      <c r="C8" s="25"/>
      <c r="D8" s="25"/>
      <c r="E8" s="25"/>
      <c r="F8" s="25"/>
      <c r="G8" s="147"/>
      <c r="H8" s="147"/>
      <c r="I8" s="147"/>
      <c r="J8" s="147"/>
      <c r="K8" s="570"/>
      <c r="L8" s="281"/>
    </row>
    <row r="9" spans="1:246" ht="21.9" customHeight="1">
      <c r="A9" s="17"/>
      <c r="B9" s="24"/>
      <c r="C9" s="24"/>
      <c r="D9" s="24"/>
      <c r="E9" s="24"/>
      <c r="F9" s="24"/>
      <c r="G9" s="147"/>
      <c r="H9" s="147"/>
      <c r="I9" s="147"/>
      <c r="J9" s="147"/>
      <c r="K9" s="570"/>
      <c r="L9" s="281"/>
    </row>
    <row r="10" spans="1:246" ht="23.25" customHeight="1">
      <c r="A10" s="1000" t="s">
        <v>3884</v>
      </c>
      <c r="B10" s="987" t="s">
        <v>4752</v>
      </c>
      <c r="C10" s="988"/>
      <c r="D10" s="988"/>
      <c r="E10" s="988"/>
      <c r="F10" s="988"/>
      <c r="G10" s="988"/>
      <c r="H10" s="988"/>
      <c r="I10" s="988"/>
      <c r="J10" s="988"/>
      <c r="K10" s="1078" t="s">
        <v>832</v>
      </c>
      <c r="L10" s="1079"/>
      <c r="M10" s="1079"/>
      <c r="N10" s="1079"/>
      <c r="O10" s="1060" t="s">
        <v>5051</v>
      </c>
      <c r="P10" s="991" t="s">
        <v>5052</v>
      </c>
      <c r="Q10" s="992"/>
      <c r="R10" s="992"/>
      <c r="S10" s="992"/>
      <c r="T10" s="992"/>
      <c r="U10" s="992"/>
      <c r="V10" s="992"/>
      <c r="W10" s="992"/>
      <c r="X10" s="992"/>
      <c r="Y10" s="992"/>
      <c r="Z10" s="993"/>
    </row>
    <row r="11" spans="1:246" ht="12.75" customHeight="1">
      <c r="A11" s="1000"/>
      <c r="B11" s="985" t="s">
        <v>4165</v>
      </c>
      <c r="C11" s="985" t="s">
        <v>4166</v>
      </c>
      <c r="D11" s="985" t="s">
        <v>327</v>
      </c>
      <c r="E11" s="985" t="s">
        <v>3066</v>
      </c>
      <c r="F11" s="985" t="s">
        <v>3887</v>
      </c>
      <c r="G11" s="985" t="s">
        <v>4168</v>
      </c>
      <c r="H11" s="985" t="s">
        <v>3659</v>
      </c>
      <c r="I11" s="985" t="s">
        <v>2587</v>
      </c>
      <c r="J11" s="985" t="s">
        <v>2988</v>
      </c>
      <c r="K11" s="560" t="s">
        <v>1450</v>
      </c>
      <c r="L11" s="225" t="s">
        <v>5075</v>
      </c>
      <c r="M11" s="225" t="s">
        <v>607</v>
      </c>
      <c r="N11" s="104" t="s">
        <v>608</v>
      </c>
      <c r="O11" s="1014"/>
      <c r="P11" s="994" t="s">
        <v>475</v>
      </c>
      <c r="Q11" s="995"/>
      <c r="R11" s="995"/>
      <c r="S11" s="995"/>
      <c r="T11" s="995"/>
      <c r="U11" s="995"/>
      <c r="V11" s="995"/>
      <c r="W11" s="995"/>
      <c r="X11" s="995"/>
      <c r="Y11" s="995"/>
      <c r="Z11" s="996"/>
    </row>
    <row r="12" spans="1:246" s="114" customFormat="1" ht="12.75" customHeight="1">
      <c r="A12" s="1000"/>
      <c r="B12" s="986"/>
      <c r="C12" s="986"/>
      <c r="D12" s="986"/>
      <c r="E12" s="986"/>
      <c r="F12" s="986"/>
      <c r="G12" s="986"/>
      <c r="H12" s="986"/>
      <c r="I12" s="986"/>
      <c r="J12" s="986"/>
      <c r="K12" s="561" t="s">
        <v>5076</v>
      </c>
      <c r="L12" s="265" t="s">
        <v>5077</v>
      </c>
      <c r="M12" s="265" t="s">
        <v>609</v>
      </c>
      <c r="N12" s="105" t="s">
        <v>474</v>
      </c>
      <c r="O12" s="1014"/>
      <c r="P12" s="292" t="s">
        <v>476</v>
      </c>
      <c r="Q12" s="292" t="s">
        <v>477</v>
      </c>
      <c r="R12" s="214" t="s">
        <v>5045</v>
      </c>
      <c r="S12" s="214" t="s">
        <v>3926</v>
      </c>
      <c r="T12" s="214" t="s">
        <v>5046</v>
      </c>
      <c r="U12" s="214" t="s">
        <v>2202</v>
      </c>
      <c r="V12" s="214" t="s">
        <v>3927</v>
      </c>
      <c r="W12" s="214" t="s">
        <v>5047</v>
      </c>
      <c r="X12" s="109" t="s">
        <v>5048</v>
      </c>
      <c r="Y12" s="109" t="s">
        <v>5049</v>
      </c>
      <c r="Z12" s="109" t="s">
        <v>5050</v>
      </c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</row>
    <row r="13" spans="1:246" s="10" customFormat="1" ht="27" customHeight="1">
      <c r="A13" s="84" t="s">
        <v>4877</v>
      </c>
      <c r="B13" s="5" t="s">
        <v>3451</v>
      </c>
      <c r="C13" s="5" t="s">
        <v>1571</v>
      </c>
      <c r="D13" s="5" t="s">
        <v>411</v>
      </c>
      <c r="E13" s="5" t="s">
        <v>1572</v>
      </c>
      <c r="F13" s="5" t="s">
        <v>2123</v>
      </c>
      <c r="G13" s="5" t="s">
        <v>2968</v>
      </c>
      <c r="H13" s="5" t="s">
        <v>2969</v>
      </c>
      <c r="I13" s="5" t="s">
        <v>2970</v>
      </c>
      <c r="J13" s="5" t="s">
        <v>2971</v>
      </c>
      <c r="K13" s="513">
        <f t="shared" ref="K13:K25" si="0">L13/M13</f>
        <v>0.41666666666666669</v>
      </c>
      <c r="L13" s="318">
        <v>25</v>
      </c>
      <c r="M13" s="318">
        <v>60</v>
      </c>
      <c r="N13" s="43">
        <f t="shared" ref="N13:N25" si="1">L13*M13</f>
        <v>1500</v>
      </c>
      <c r="O13" s="405">
        <v>7.85</v>
      </c>
      <c r="P13" s="402"/>
      <c r="Q13" s="402"/>
      <c r="R13" s="403">
        <v>4330</v>
      </c>
      <c r="S13" s="403">
        <v>4100</v>
      </c>
      <c r="T13" s="403">
        <v>5200</v>
      </c>
      <c r="U13" s="403">
        <v>4940</v>
      </c>
      <c r="V13" s="403">
        <v>4940</v>
      </c>
      <c r="W13" s="403"/>
      <c r="X13" s="404"/>
      <c r="Y13" s="404"/>
      <c r="Z13" s="404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58"/>
      <c r="HM13" s="58"/>
      <c r="HN13" s="58"/>
      <c r="HO13" s="58"/>
      <c r="HP13" s="58"/>
      <c r="HQ13" s="58"/>
      <c r="HR13" s="58"/>
      <c r="HS13" s="58"/>
      <c r="HT13" s="58"/>
      <c r="HU13" s="58"/>
      <c r="HV13" s="58"/>
      <c r="HW13" s="58"/>
      <c r="HX13" s="58"/>
      <c r="HY13" s="58"/>
      <c r="HZ13" s="58"/>
      <c r="IA13" s="58"/>
      <c r="IB13" s="58"/>
      <c r="IC13" s="58"/>
      <c r="ID13" s="58"/>
      <c r="IE13" s="58"/>
      <c r="IF13" s="58"/>
      <c r="IG13" s="58"/>
      <c r="IH13" s="58"/>
      <c r="II13" s="58"/>
      <c r="IJ13" s="58"/>
      <c r="IK13" s="58"/>
      <c r="IL13" s="58"/>
    </row>
    <row r="14" spans="1:246" s="10" customFormat="1" ht="21.9" customHeight="1">
      <c r="A14" s="84" t="s">
        <v>2639</v>
      </c>
      <c r="B14" s="5" t="s">
        <v>3250</v>
      </c>
      <c r="C14" s="5" t="s">
        <v>4737</v>
      </c>
      <c r="D14" s="5" t="s">
        <v>568</v>
      </c>
      <c r="E14" s="5" t="s">
        <v>50</v>
      </c>
      <c r="F14" s="5" t="s">
        <v>2989</v>
      </c>
      <c r="G14" s="5" t="s">
        <v>51</v>
      </c>
      <c r="H14" s="5" t="s">
        <v>4155</v>
      </c>
      <c r="I14" s="5" t="s">
        <v>4156</v>
      </c>
      <c r="J14" s="5" t="s">
        <v>4156</v>
      </c>
      <c r="K14" s="513">
        <f t="shared" si="0"/>
        <v>0.53373015873015872</v>
      </c>
      <c r="L14" s="318">
        <v>26.9</v>
      </c>
      <c r="M14" s="318">
        <v>50.4</v>
      </c>
      <c r="N14" s="43">
        <f t="shared" si="1"/>
        <v>1355.76</v>
      </c>
      <c r="O14" s="405">
        <v>7.1</v>
      </c>
      <c r="P14" s="402"/>
      <c r="Q14" s="402"/>
      <c r="R14" s="403">
        <v>3500</v>
      </c>
      <c r="S14" s="403">
        <v>3310</v>
      </c>
      <c r="T14" s="403">
        <v>4200</v>
      </c>
      <c r="U14" s="403">
        <v>3980</v>
      </c>
      <c r="V14" s="403">
        <v>3980</v>
      </c>
      <c r="W14" s="403"/>
      <c r="X14" s="404"/>
      <c r="Y14" s="404"/>
      <c r="Z14" s="404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58"/>
      <c r="HM14" s="58"/>
      <c r="HN14" s="58"/>
      <c r="HO14" s="58"/>
      <c r="HP14" s="58"/>
      <c r="HQ14" s="58"/>
      <c r="HR14" s="58"/>
      <c r="HS14" s="58"/>
      <c r="HT14" s="58"/>
      <c r="HU14" s="58"/>
      <c r="HV14" s="58"/>
      <c r="HW14" s="58"/>
      <c r="HX14" s="58"/>
      <c r="HY14" s="58"/>
      <c r="HZ14" s="58"/>
      <c r="IA14" s="58"/>
      <c r="IB14" s="58"/>
      <c r="IC14" s="58"/>
      <c r="ID14" s="58"/>
      <c r="IE14" s="58"/>
      <c r="IF14" s="58"/>
      <c r="IG14" s="58"/>
      <c r="IH14" s="58"/>
      <c r="II14" s="58"/>
      <c r="IJ14" s="58"/>
      <c r="IK14" s="58"/>
      <c r="IL14" s="58"/>
    </row>
    <row r="15" spans="1:246" s="10" customFormat="1" ht="21.9" customHeight="1">
      <c r="A15" s="84" t="s">
        <v>2990</v>
      </c>
      <c r="B15" s="38" t="s">
        <v>3250</v>
      </c>
      <c r="C15" s="38" t="s">
        <v>4157</v>
      </c>
      <c r="D15" s="38" t="s">
        <v>568</v>
      </c>
      <c r="E15" s="38" t="s">
        <v>50</v>
      </c>
      <c r="F15" s="38" t="s">
        <v>2989</v>
      </c>
      <c r="G15" s="38" t="s">
        <v>4158</v>
      </c>
      <c r="H15" s="38" t="s">
        <v>4159</v>
      </c>
      <c r="I15" s="38" t="s">
        <v>4160</v>
      </c>
      <c r="J15" s="38" t="s">
        <v>4161</v>
      </c>
      <c r="K15" s="676">
        <f t="shared" si="0"/>
        <v>0.39338842975206612</v>
      </c>
      <c r="L15" s="677">
        <v>23.8</v>
      </c>
      <c r="M15" s="677">
        <v>60.5</v>
      </c>
      <c r="N15" s="98">
        <f t="shared" si="1"/>
        <v>1439.9</v>
      </c>
      <c r="O15" s="678">
        <v>8.3000000000000007</v>
      </c>
      <c r="P15" s="213"/>
      <c r="Q15" s="213"/>
      <c r="R15" s="214">
        <v>4350</v>
      </c>
      <c r="S15" s="214">
        <v>4130</v>
      </c>
      <c r="T15" s="214">
        <v>5300</v>
      </c>
      <c r="U15" s="214">
        <v>5040</v>
      </c>
      <c r="V15" s="214">
        <v>5040</v>
      </c>
      <c r="W15" s="214"/>
      <c r="X15" s="109"/>
      <c r="Y15" s="109"/>
      <c r="Z15" s="109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58"/>
      <c r="HA15" s="58"/>
      <c r="HB15" s="58"/>
      <c r="HC15" s="58"/>
      <c r="HD15" s="58"/>
      <c r="HE15" s="58"/>
      <c r="HF15" s="58"/>
      <c r="HG15" s="58"/>
      <c r="HH15" s="58"/>
      <c r="HI15" s="58"/>
      <c r="HJ15" s="58"/>
      <c r="HK15" s="58"/>
      <c r="HL15" s="58"/>
      <c r="HM15" s="58"/>
      <c r="HN15" s="58"/>
      <c r="HO15" s="58"/>
      <c r="HP15" s="58"/>
      <c r="HQ15" s="58"/>
      <c r="HR15" s="58"/>
      <c r="HS15" s="58"/>
      <c r="HT15" s="58"/>
      <c r="HU15" s="58"/>
      <c r="HV15" s="58"/>
      <c r="HW15" s="58"/>
      <c r="HX15" s="58"/>
      <c r="HY15" s="58"/>
      <c r="HZ15" s="58"/>
      <c r="IA15" s="58"/>
      <c r="IB15" s="58"/>
      <c r="IC15" s="58"/>
      <c r="ID15" s="58"/>
      <c r="IE15" s="58"/>
      <c r="IF15" s="58"/>
      <c r="IG15" s="58"/>
      <c r="IH15" s="58"/>
      <c r="II15" s="58"/>
      <c r="IJ15" s="58"/>
      <c r="IK15" s="58"/>
      <c r="IL15" s="58"/>
    </row>
    <row r="16" spans="1:246" s="10" customFormat="1" ht="21.9" customHeight="1">
      <c r="A16" s="84" t="s">
        <v>2991</v>
      </c>
      <c r="B16" s="38" t="s">
        <v>3250</v>
      </c>
      <c r="C16" s="38" t="s">
        <v>335</v>
      </c>
      <c r="D16" s="38" t="s">
        <v>568</v>
      </c>
      <c r="E16" s="38" t="s">
        <v>50</v>
      </c>
      <c r="F16" s="38" t="s">
        <v>2989</v>
      </c>
      <c r="G16" s="38" t="s">
        <v>4158</v>
      </c>
      <c r="H16" s="38" t="s">
        <v>1562</v>
      </c>
      <c r="I16" s="38" t="s">
        <v>1434</v>
      </c>
      <c r="J16" s="38" t="s">
        <v>4161</v>
      </c>
      <c r="K16" s="676">
        <f t="shared" si="0"/>
        <v>0.41973244147157196</v>
      </c>
      <c r="L16" s="677">
        <v>25.1</v>
      </c>
      <c r="M16" s="677">
        <v>59.8</v>
      </c>
      <c r="N16" s="98">
        <f t="shared" si="1"/>
        <v>1500.98</v>
      </c>
      <c r="O16" s="678">
        <v>8.65</v>
      </c>
      <c r="P16" s="213"/>
      <c r="Q16" s="213"/>
      <c r="R16" s="214">
        <v>4600</v>
      </c>
      <c r="S16" s="214">
        <v>4350</v>
      </c>
      <c r="T16" s="214">
        <v>5100</v>
      </c>
      <c r="U16" s="214">
        <v>4850</v>
      </c>
      <c r="V16" s="214">
        <v>4850</v>
      </c>
      <c r="W16" s="214"/>
      <c r="X16" s="109"/>
      <c r="Y16" s="109"/>
      <c r="Z16" s="109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58"/>
      <c r="HM16" s="58"/>
      <c r="HN16" s="58"/>
      <c r="HO16" s="58"/>
      <c r="HP16" s="58"/>
      <c r="HQ16" s="58"/>
      <c r="HR16" s="58"/>
      <c r="HS16" s="58"/>
      <c r="HT16" s="58"/>
      <c r="HU16" s="58"/>
      <c r="HV16" s="58"/>
      <c r="HW16" s="58"/>
      <c r="HX16" s="58"/>
      <c r="HY16" s="58"/>
      <c r="HZ16" s="58"/>
      <c r="IA16" s="58"/>
      <c r="IB16" s="58"/>
      <c r="IC16" s="58"/>
      <c r="ID16" s="58"/>
      <c r="IE16" s="58"/>
      <c r="IF16" s="58"/>
      <c r="IG16" s="58"/>
      <c r="IH16" s="58"/>
      <c r="II16" s="58"/>
      <c r="IJ16" s="58"/>
      <c r="IK16" s="58"/>
      <c r="IL16" s="58"/>
    </row>
    <row r="17" spans="1:246" s="10" customFormat="1" ht="21.9" customHeight="1">
      <c r="A17" s="84" t="s">
        <v>2640</v>
      </c>
      <c r="B17" s="5" t="s">
        <v>1563</v>
      </c>
      <c r="C17" s="5" t="s">
        <v>1564</v>
      </c>
      <c r="D17" s="5" t="s">
        <v>1565</v>
      </c>
      <c r="E17" s="5" t="s">
        <v>1184</v>
      </c>
      <c r="F17" s="5" t="s">
        <v>4964</v>
      </c>
      <c r="G17" s="5" t="s">
        <v>1185</v>
      </c>
      <c r="H17" s="5" t="s">
        <v>4611</v>
      </c>
      <c r="I17" s="163" t="s">
        <v>5321</v>
      </c>
      <c r="J17" s="5" t="s">
        <v>1186</v>
      </c>
      <c r="K17" s="513">
        <f t="shared" si="0"/>
        <v>0.33212560386473433</v>
      </c>
      <c r="L17" s="318">
        <v>27.5</v>
      </c>
      <c r="M17" s="318">
        <v>82.8</v>
      </c>
      <c r="N17" s="43">
        <f t="shared" si="1"/>
        <v>2277</v>
      </c>
      <c r="O17" s="405">
        <v>12.35</v>
      </c>
      <c r="P17" s="402"/>
      <c r="Q17" s="402">
        <v>7200</v>
      </c>
      <c r="R17" s="403">
        <v>7200</v>
      </c>
      <c r="S17" s="403">
        <v>6710</v>
      </c>
      <c r="T17" s="403">
        <v>7800</v>
      </c>
      <c r="U17" s="403">
        <v>7340</v>
      </c>
      <c r="V17" s="403">
        <v>7340</v>
      </c>
      <c r="W17" s="403"/>
      <c r="X17" s="404"/>
      <c r="Y17" s="404"/>
      <c r="Z17" s="404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58"/>
      <c r="HA17" s="58"/>
      <c r="HB17" s="58"/>
      <c r="HC17" s="58"/>
      <c r="HD17" s="58"/>
      <c r="HE17" s="58"/>
      <c r="HF17" s="58"/>
      <c r="HG17" s="58"/>
      <c r="HH17" s="58"/>
      <c r="HI17" s="58"/>
      <c r="HJ17" s="58"/>
      <c r="HK17" s="58"/>
      <c r="HL17" s="58"/>
      <c r="HM17" s="58"/>
      <c r="HN17" s="58"/>
      <c r="HO17" s="58"/>
      <c r="HP17" s="58"/>
      <c r="HQ17" s="58"/>
      <c r="HR17" s="58"/>
      <c r="HS17" s="58"/>
      <c r="HT17" s="58"/>
      <c r="HU17" s="58"/>
      <c r="HV17" s="58"/>
      <c r="HW17" s="58"/>
      <c r="HX17" s="58"/>
      <c r="HY17" s="58"/>
      <c r="HZ17" s="58"/>
      <c r="IA17" s="58"/>
      <c r="IB17" s="58"/>
      <c r="IC17" s="58"/>
      <c r="ID17" s="58"/>
      <c r="IE17" s="58"/>
      <c r="IF17" s="58"/>
      <c r="IG17" s="58"/>
      <c r="IH17" s="58"/>
      <c r="II17" s="58"/>
      <c r="IJ17" s="58"/>
      <c r="IK17" s="58"/>
      <c r="IL17" s="58"/>
    </row>
    <row r="18" spans="1:246" s="7" customFormat="1" ht="21.9" customHeight="1">
      <c r="A18" s="84" t="s">
        <v>2641</v>
      </c>
      <c r="B18" s="5" t="s">
        <v>4633</v>
      </c>
      <c r="C18" s="5" t="s">
        <v>2298</v>
      </c>
      <c r="D18" s="5" t="s">
        <v>2299</v>
      </c>
      <c r="E18" s="5" t="s">
        <v>1188</v>
      </c>
      <c r="F18" s="5" t="s">
        <v>2788</v>
      </c>
      <c r="G18" s="5" t="s">
        <v>2300</v>
      </c>
      <c r="H18" s="5" t="s">
        <v>2301</v>
      </c>
      <c r="I18" s="163" t="s">
        <v>5321</v>
      </c>
      <c r="J18" s="5" t="s">
        <v>1186</v>
      </c>
      <c r="K18" s="513">
        <f t="shared" si="0"/>
        <v>0.32566168009205981</v>
      </c>
      <c r="L18" s="318">
        <v>28.3</v>
      </c>
      <c r="M18" s="318">
        <v>86.9</v>
      </c>
      <c r="N18" s="43">
        <f t="shared" si="1"/>
        <v>2459.2700000000004</v>
      </c>
      <c r="O18" s="405">
        <v>13.2</v>
      </c>
      <c r="P18" s="402"/>
      <c r="Q18" s="402"/>
      <c r="R18" s="403">
        <v>6100</v>
      </c>
      <c r="S18" s="403">
        <v>5750</v>
      </c>
      <c r="T18" s="403">
        <v>7000</v>
      </c>
      <c r="U18" s="403">
        <v>6630</v>
      </c>
      <c r="V18" s="403">
        <v>6630</v>
      </c>
      <c r="W18" s="403"/>
      <c r="X18" s="404"/>
      <c r="Y18" s="404"/>
      <c r="Z18" s="404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</row>
    <row r="19" spans="1:246" s="7" customFormat="1" ht="21.9" customHeight="1">
      <c r="A19" s="84" t="s">
        <v>2992</v>
      </c>
      <c r="B19" s="38" t="s">
        <v>2302</v>
      </c>
      <c r="C19" s="38" t="s">
        <v>2303</v>
      </c>
      <c r="D19" s="38" t="s">
        <v>1187</v>
      </c>
      <c r="E19" s="38" t="s">
        <v>1188</v>
      </c>
      <c r="F19" s="38" t="s">
        <v>2269</v>
      </c>
      <c r="G19" s="38" t="s">
        <v>2300</v>
      </c>
      <c r="H19" s="38" t="s">
        <v>2304</v>
      </c>
      <c r="I19" s="679" t="s">
        <v>5321</v>
      </c>
      <c r="J19" s="38" t="s">
        <v>2305</v>
      </c>
      <c r="K19" s="676">
        <f t="shared" si="0"/>
        <v>0.31466965285554316</v>
      </c>
      <c r="L19" s="677">
        <v>28.1</v>
      </c>
      <c r="M19" s="677">
        <v>89.3</v>
      </c>
      <c r="N19" s="98">
        <f t="shared" si="1"/>
        <v>2509.33</v>
      </c>
      <c r="O19" s="678">
        <v>13.2</v>
      </c>
      <c r="P19" s="213"/>
      <c r="Q19" s="213">
        <v>6300</v>
      </c>
      <c r="R19" s="214">
        <v>6300</v>
      </c>
      <c r="S19" s="214">
        <v>5960</v>
      </c>
      <c r="T19" s="214">
        <v>7900</v>
      </c>
      <c r="U19" s="214">
        <v>7480</v>
      </c>
      <c r="V19" s="214">
        <v>7480</v>
      </c>
      <c r="W19" s="214"/>
      <c r="X19" s="109"/>
      <c r="Y19" s="109"/>
      <c r="Z19" s="109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</row>
    <row r="20" spans="1:246" s="7" customFormat="1" ht="21.9" customHeight="1">
      <c r="A20" s="84" t="s">
        <v>1142</v>
      </c>
      <c r="B20" s="38" t="s">
        <v>2302</v>
      </c>
      <c r="C20" s="38" t="s">
        <v>2306</v>
      </c>
      <c r="D20" s="38" t="s">
        <v>1187</v>
      </c>
      <c r="E20" s="38" t="s">
        <v>1188</v>
      </c>
      <c r="F20" s="38" t="s">
        <v>2270</v>
      </c>
      <c r="G20" s="38" t="s">
        <v>2300</v>
      </c>
      <c r="H20" s="38" t="s">
        <v>2307</v>
      </c>
      <c r="I20" s="679" t="s">
        <v>5321</v>
      </c>
      <c r="J20" s="38" t="s">
        <v>2308</v>
      </c>
      <c r="K20" s="676">
        <f t="shared" si="0"/>
        <v>0.31346578366445915</v>
      </c>
      <c r="L20" s="677">
        <v>28.4</v>
      </c>
      <c r="M20" s="677">
        <v>90.6</v>
      </c>
      <c r="N20" s="98">
        <f t="shared" si="1"/>
        <v>2573.0399999999995</v>
      </c>
      <c r="O20" s="678">
        <v>13.45</v>
      </c>
      <c r="P20" s="213"/>
      <c r="Q20" s="213"/>
      <c r="R20" s="214">
        <v>6380</v>
      </c>
      <c r="S20" s="214">
        <v>6020</v>
      </c>
      <c r="T20" s="214">
        <v>7900</v>
      </c>
      <c r="U20" s="214">
        <v>7450</v>
      </c>
      <c r="V20" s="214">
        <v>7450</v>
      </c>
      <c r="W20" s="214"/>
      <c r="X20" s="109"/>
      <c r="Y20" s="109"/>
      <c r="Z20" s="109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</row>
    <row r="21" spans="1:246" s="7" customFormat="1" ht="21.9" customHeight="1">
      <c r="A21" s="84" t="s">
        <v>1143</v>
      </c>
      <c r="B21" s="5" t="s">
        <v>2302</v>
      </c>
      <c r="C21" s="5" t="s">
        <v>2309</v>
      </c>
      <c r="D21" s="5" t="s">
        <v>1187</v>
      </c>
      <c r="E21" s="5" t="s">
        <v>1188</v>
      </c>
      <c r="F21" s="5" t="s">
        <v>2788</v>
      </c>
      <c r="G21" s="5" t="s">
        <v>2300</v>
      </c>
      <c r="H21" s="5" t="s">
        <v>2307</v>
      </c>
      <c r="I21" s="163" t="s">
        <v>5321</v>
      </c>
      <c r="J21" s="5" t="s">
        <v>2310</v>
      </c>
      <c r="K21" s="513">
        <f t="shared" si="0"/>
        <v>0.29100000000000004</v>
      </c>
      <c r="L21" s="318">
        <v>29.1</v>
      </c>
      <c r="M21" s="320">
        <v>100</v>
      </c>
      <c r="N21" s="43">
        <f t="shared" si="1"/>
        <v>2910</v>
      </c>
      <c r="O21" s="405">
        <v>15.4</v>
      </c>
      <c r="P21" s="402"/>
      <c r="Q21" s="402"/>
      <c r="R21" s="403">
        <v>6930</v>
      </c>
      <c r="S21" s="403">
        <v>6530</v>
      </c>
      <c r="T21" s="403">
        <v>8500</v>
      </c>
      <c r="U21" s="403">
        <v>8020</v>
      </c>
      <c r="V21" s="403">
        <v>8020</v>
      </c>
      <c r="W21" s="403"/>
      <c r="X21" s="404"/>
      <c r="Y21" s="404"/>
      <c r="Z21" s="404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</row>
    <row r="22" spans="1:246" s="7" customFormat="1" ht="21.9" customHeight="1">
      <c r="A22" s="84" t="s">
        <v>2993</v>
      </c>
      <c r="B22" s="5" t="s">
        <v>2302</v>
      </c>
      <c r="C22" s="5" t="s">
        <v>2311</v>
      </c>
      <c r="D22" s="5" t="s">
        <v>1187</v>
      </c>
      <c r="E22" s="5" t="s">
        <v>1188</v>
      </c>
      <c r="F22" s="5" t="s">
        <v>1435</v>
      </c>
      <c r="G22" s="5" t="s">
        <v>2300</v>
      </c>
      <c r="H22" s="5" t="s">
        <v>2312</v>
      </c>
      <c r="I22" s="163" t="s">
        <v>5321</v>
      </c>
      <c r="J22" s="5" t="s">
        <v>2313</v>
      </c>
      <c r="K22" s="513">
        <f t="shared" si="0"/>
        <v>0.35268346111719612</v>
      </c>
      <c r="L22" s="318">
        <v>32.200000000000003</v>
      </c>
      <c r="M22" s="318">
        <v>91.3</v>
      </c>
      <c r="N22" s="43">
        <f t="shared" si="1"/>
        <v>2939.86</v>
      </c>
      <c r="O22" s="405">
        <v>15.3</v>
      </c>
      <c r="P22" s="402"/>
      <c r="Q22" s="402"/>
      <c r="R22" s="403">
        <v>5890</v>
      </c>
      <c r="S22" s="403">
        <v>5540</v>
      </c>
      <c r="T22" s="403">
        <v>7360</v>
      </c>
      <c r="U22" s="403">
        <v>6920</v>
      </c>
      <c r="V22" s="403">
        <v>6920</v>
      </c>
      <c r="W22" s="403"/>
      <c r="X22" s="404"/>
      <c r="Y22" s="404"/>
      <c r="Z22" s="404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</row>
    <row r="23" spans="1:246" s="7" customFormat="1" ht="21.9" customHeight="1">
      <c r="A23" s="84" t="s">
        <v>5220</v>
      </c>
      <c r="B23" s="38" t="s">
        <v>2302</v>
      </c>
      <c r="C23" s="38" t="s">
        <v>1424</v>
      </c>
      <c r="D23" s="38" t="s">
        <v>1187</v>
      </c>
      <c r="E23" s="38" t="s">
        <v>1188</v>
      </c>
      <c r="F23" s="38" t="s">
        <v>1435</v>
      </c>
      <c r="G23" s="38" t="s">
        <v>2300</v>
      </c>
      <c r="H23" s="38" t="s">
        <v>1425</v>
      </c>
      <c r="I23" s="679" t="s">
        <v>5321</v>
      </c>
      <c r="J23" s="38" t="s">
        <v>2305</v>
      </c>
      <c r="K23" s="676">
        <f t="shared" si="0"/>
        <v>0.31099476439790574</v>
      </c>
      <c r="L23" s="677">
        <v>29.7</v>
      </c>
      <c r="M23" s="677">
        <v>95.5</v>
      </c>
      <c r="N23" s="98">
        <f t="shared" si="1"/>
        <v>2836.35</v>
      </c>
      <c r="O23" s="678">
        <v>16</v>
      </c>
      <c r="P23" s="213"/>
      <c r="Q23" s="213"/>
      <c r="R23" s="214">
        <v>6900</v>
      </c>
      <c r="S23" s="214">
        <v>6480</v>
      </c>
      <c r="T23" s="214">
        <v>8630</v>
      </c>
      <c r="U23" s="214">
        <v>8100</v>
      </c>
      <c r="V23" s="214">
        <v>8100</v>
      </c>
      <c r="W23" s="214"/>
      <c r="X23" s="109"/>
      <c r="Y23" s="109"/>
      <c r="Z23" s="109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</row>
    <row r="24" spans="1:246" s="7" customFormat="1" ht="21.9" customHeight="1">
      <c r="A24" s="84" t="s">
        <v>5221</v>
      </c>
      <c r="B24" s="38" t="s">
        <v>2302</v>
      </c>
      <c r="C24" s="38" t="s">
        <v>1426</v>
      </c>
      <c r="D24" s="38" t="s">
        <v>1187</v>
      </c>
      <c r="E24" s="38" t="s">
        <v>1188</v>
      </c>
      <c r="F24" s="38" t="s">
        <v>4964</v>
      </c>
      <c r="G24" s="38" t="s">
        <v>2300</v>
      </c>
      <c r="H24" s="38" t="s">
        <v>1427</v>
      </c>
      <c r="I24" s="679" t="s">
        <v>5321</v>
      </c>
      <c r="J24" s="38" t="s">
        <v>2305</v>
      </c>
      <c r="K24" s="676">
        <f t="shared" si="0"/>
        <v>0.34315789473684211</v>
      </c>
      <c r="L24" s="677">
        <v>32.6</v>
      </c>
      <c r="M24" s="677">
        <v>95</v>
      </c>
      <c r="N24" s="98">
        <f t="shared" si="1"/>
        <v>3097</v>
      </c>
      <c r="O24" s="678">
        <v>16.100000000000001</v>
      </c>
      <c r="P24" s="213"/>
      <c r="Q24" s="213"/>
      <c r="R24" s="214">
        <v>6160</v>
      </c>
      <c r="S24" s="214">
        <v>5790</v>
      </c>
      <c r="T24" s="214">
        <v>7700</v>
      </c>
      <c r="U24" s="214">
        <v>7240</v>
      </c>
      <c r="V24" s="214">
        <v>7240</v>
      </c>
      <c r="W24" s="214"/>
      <c r="X24" s="109"/>
      <c r="Y24" s="109"/>
      <c r="Z24" s="109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</row>
    <row r="25" spans="1:246" s="7" customFormat="1" ht="21.9" customHeight="1">
      <c r="A25" s="84" t="s">
        <v>5222</v>
      </c>
      <c r="B25" s="5" t="s">
        <v>1428</v>
      </c>
      <c r="C25" s="5" t="s">
        <v>1429</v>
      </c>
      <c r="D25" s="5" t="s">
        <v>1430</v>
      </c>
      <c r="E25" s="5" t="s">
        <v>1431</v>
      </c>
      <c r="F25" s="5" t="s">
        <v>1144</v>
      </c>
      <c r="G25" s="5" t="s">
        <v>2300</v>
      </c>
      <c r="H25" s="5" t="s">
        <v>1432</v>
      </c>
      <c r="I25" s="163" t="s">
        <v>5321</v>
      </c>
      <c r="J25" s="5" t="s">
        <v>1433</v>
      </c>
      <c r="K25" s="513">
        <f t="shared" si="0"/>
        <v>0.30833333333333329</v>
      </c>
      <c r="L25" s="318">
        <v>33.299999999999997</v>
      </c>
      <c r="M25" s="320">
        <v>108</v>
      </c>
      <c r="N25" s="43">
        <f t="shared" si="1"/>
        <v>3596.3999999999996</v>
      </c>
      <c r="O25" s="405">
        <v>21.4</v>
      </c>
      <c r="P25" s="402"/>
      <c r="Q25" s="402"/>
      <c r="R25" s="403">
        <v>6400</v>
      </c>
      <c r="S25" s="403">
        <v>6040</v>
      </c>
      <c r="T25" s="403">
        <v>8000</v>
      </c>
      <c r="U25" s="403">
        <v>7550</v>
      </c>
      <c r="V25" s="403">
        <v>7550</v>
      </c>
      <c r="W25" s="403"/>
      <c r="X25" s="404"/>
      <c r="Y25" s="404"/>
      <c r="Z25" s="404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</row>
    <row r="26" spans="1:246" s="7" customFormat="1" ht="21.9" customHeight="1">
      <c r="A26" s="84" t="s">
        <v>3215</v>
      </c>
      <c r="B26" s="5" t="s">
        <v>3216</v>
      </c>
      <c r="C26" s="5" t="s">
        <v>3217</v>
      </c>
      <c r="D26" s="5" t="s">
        <v>3218</v>
      </c>
      <c r="E26" s="5" t="s">
        <v>3219</v>
      </c>
      <c r="F26" s="5" t="s">
        <v>3220</v>
      </c>
      <c r="G26" s="5" t="s">
        <v>3221</v>
      </c>
      <c r="H26" s="5" t="s">
        <v>3222</v>
      </c>
      <c r="I26" s="163" t="s">
        <v>3223</v>
      </c>
      <c r="J26" s="5" t="s">
        <v>3224</v>
      </c>
      <c r="K26" s="513">
        <f>L26/M26</f>
        <v>0.35555555555555557</v>
      </c>
      <c r="L26" s="318">
        <v>38.4</v>
      </c>
      <c r="M26" s="320">
        <v>108</v>
      </c>
      <c r="N26" s="43">
        <f>L26*M26</f>
        <v>4147.2</v>
      </c>
      <c r="O26" s="405">
        <v>22.06</v>
      </c>
      <c r="P26" s="402"/>
      <c r="Q26" s="402"/>
      <c r="R26" s="403">
        <v>5600</v>
      </c>
      <c r="S26" s="403">
        <v>5350</v>
      </c>
      <c r="T26" s="403">
        <v>7030</v>
      </c>
      <c r="U26" s="403">
        <v>6620</v>
      </c>
      <c r="V26" s="403">
        <v>6620</v>
      </c>
      <c r="W26" s="403"/>
      <c r="X26" s="404"/>
      <c r="Y26" s="404"/>
      <c r="Z26" s="404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</row>
    <row r="27" spans="1:246" s="13" customFormat="1" ht="21.9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571"/>
      <c r="L27" s="261"/>
      <c r="M27" s="239"/>
      <c r="N27" s="47"/>
      <c r="P27" s="291"/>
      <c r="Q27" s="291"/>
      <c r="R27" s="291"/>
      <c r="S27" s="291"/>
      <c r="T27" s="291"/>
      <c r="U27" s="291"/>
      <c r="V27" s="291"/>
      <c r="W27" s="291"/>
    </row>
    <row r="28" spans="1:246" s="13" customFormat="1" ht="21.9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571"/>
      <c r="L28" s="261"/>
      <c r="M28" s="239"/>
      <c r="N28" s="47"/>
      <c r="P28" s="291"/>
      <c r="Q28" s="291"/>
      <c r="R28" s="291"/>
      <c r="S28" s="291"/>
      <c r="T28" s="291"/>
      <c r="U28" s="291"/>
      <c r="V28" s="291"/>
      <c r="W28" s="291"/>
    </row>
    <row r="29" spans="1:246" s="13" customFormat="1" ht="21.9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571"/>
      <c r="L29" s="261"/>
      <c r="M29" s="239"/>
      <c r="N29" s="47"/>
      <c r="P29" s="291"/>
      <c r="Q29" s="291"/>
      <c r="R29" s="291"/>
      <c r="S29" s="291"/>
      <c r="T29" s="291"/>
      <c r="U29" s="291"/>
      <c r="V29" s="291"/>
      <c r="W29" s="291"/>
    </row>
    <row r="30" spans="1:246" s="13" customFormat="1" ht="21.9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571"/>
      <c r="L30" s="261"/>
      <c r="M30" s="239"/>
      <c r="N30" s="47"/>
      <c r="P30" s="291"/>
      <c r="Q30" s="291"/>
      <c r="R30" s="291"/>
      <c r="S30" s="291"/>
      <c r="T30" s="291"/>
      <c r="U30" s="291"/>
      <c r="V30" s="291"/>
      <c r="W30" s="291"/>
    </row>
    <row r="31" spans="1:246" s="13" customFormat="1" ht="21.9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571"/>
      <c r="L31" s="261"/>
      <c r="M31" s="239"/>
      <c r="N31" s="47"/>
      <c r="P31" s="291"/>
      <c r="Q31" s="291"/>
      <c r="R31" s="291"/>
      <c r="S31" s="291"/>
      <c r="T31" s="291"/>
      <c r="U31" s="291"/>
      <c r="V31" s="291"/>
      <c r="W31" s="291"/>
    </row>
    <row r="32" spans="1:246" s="13" customFormat="1" ht="21.9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571"/>
      <c r="L32" s="261"/>
      <c r="M32" s="239"/>
      <c r="N32" s="47"/>
      <c r="P32" s="291"/>
      <c r="Q32" s="291"/>
      <c r="R32" s="291"/>
      <c r="S32" s="291"/>
      <c r="T32" s="291"/>
      <c r="U32" s="291"/>
      <c r="V32" s="291"/>
      <c r="W32" s="291"/>
    </row>
    <row r="33" spans="1:45" s="13" customFormat="1" ht="21.9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571"/>
      <c r="L33" s="261"/>
      <c r="M33" s="239"/>
      <c r="N33" s="47"/>
      <c r="P33" s="291"/>
      <c r="Q33" s="291"/>
      <c r="R33" s="291"/>
      <c r="S33" s="291"/>
      <c r="T33" s="291"/>
      <c r="U33" s="291"/>
      <c r="V33" s="291"/>
      <c r="W33" s="291"/>
    </row>
    <row r="34" spans="1:45" s="13" customFormat="1" ht="21.9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571"/>
      <c r="L34" s="261"/>
      <c r="M34" s="239"/>
      <c r="N34" s="47"/>
      <c r="P34" s="291"/>
      <c r="Q34" s="291"/>
      <c r="R34" s="291"/>
      <c r="S34" s="291"/>
      <c r="T34" s="291"/>
      <c r="U34" s="291"/>
      <c r="V34" s="291"/>
      <c r="W34" s="291"/>
    </row>
    <row r="35" spans="1:45" s="13" customFormat="1" ht="21.9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571"/>
      <c r="L35" s="261"/>
      <c r="M35" s="239"/>
      <c r="N35" s="47"/>
      <c r="P35" s="291"/>
      <c r="Q35" s="291"/>
      <c r="R35" s="291"/>
      <c r="S35" s="291"/>
      <c r="T35" s="291"/>
      <c r="U35" s="291"/>
      <c r="V35" s="291"/>
      <c r="W35" s="291"/>
    </row>
    <row r="36" spans="1:45" s="13" customFormat="1" ht="21.9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571"/>
      <c r="L36" s="261"/>
      <c r="M36" s="239"/>
      <c r="N36" s="47"/>
      <c r="P36" s="291"/>
      <c r="Q36" s="291"/>
      <c r="R36" s="291"/>
      <c r="S36" s="291"/>
      <c r="T36" s="291"/>
      <c r="U36" s="291"/>
      <c r="V36" s="291"/>
      <c r="W36" s="291"/>
    </row>
    <row r="37" spans="1:45" s="12" customFormat="1" ht="21.9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571"/>
      <c r="L37" s="261"/>
      <c r="M37" s="239"/>
      <c r="N37" s="47"/>
      <c r="O37" s="13"/>
      <c r="P37" s="291"/>
      <c r="Q37" s="291"/>
      <c r="R37" s="291"/>
      <c r="S37" s="291"/>
      <c r="T37" s="291"/>
      <c r="U37" s="291"/>
      <c r="V37" s="291"/>
      <c r="W37" s="291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</row>
    <row r="38" spans="1:45" s="12" customFormat="1" ht="21.9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571"/>
      <c r="L38" s="261"/>
      <c r="M38" s="239"/>
      <c r="N38" s="47"/>
      <c r="O38" s="13"/>
      <c r="P38" s="291"/>
      <c r="Q38" s="291"/>
      <c r="R38" s="291"/>
      <c r="S38" s="291"/>
      <c r="T38" s="291"/>
      <c r="U38" s="291"/>
      <c r="V38" s="291"/>
      <c r="W38" s="291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</row>
    <row r="39" spans="1:45" s="12" customFormat="1" ht="21.9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571"/>
      <c r="L39" s="261"/>
      <c r="M39" s="239"/>
      <c r="N39" s="47"/>
      <c r="O39" s="13"/>
      <c r="P39" s="291"/>
      <c r="Q39" s="291"/>
      <c r="R39" s="291"/>
      <c r="S39" s="291"/>
      <c r="T39" s="291"/>
      <c r="U39" s="291"/>
      <c r="V39" s="291"/>
      <c r="W39" s="291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</row>
    <row r="40" spans="1:45" s="12" customFormat="1" ht="21.9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571"/>
      <c r="L40" s="261"/>
      <c r="M40" s="239"/>
      <c r="N40" s="47"/>
      <c r="O40" s="13"/>
      <c r="P40" s="291"/>
      <c r="Q40" s="291"/>
      <c r="R40" s="291"/>
      <c r="S40" s="291"/>
      <c r="T40" s="291"/>
      <c r="U40" s="291"/>
      <c r="V40" s="291"/>
      <c r="W40" s="291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</row>
    <row r="41" spans="1:45" s="12" customFormat="1" ht="21.9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571"/>
      <c r="L41" s="261"/>
      <c r="M41" s="239"/>
      <c r="N41" s="47"/>
      <c r="O41" s="13"/>
      <c r="P41" s="291"/>
      <c r="Q41" s="291"/>
      <c r="R41" s="291"/>
      <c r="S41" s="291"/>
      <c r="T41" s="291"/>
      <c r="U41" s="291"/>
      <c r="V41" s="291"/>
      <c r="W41" s="291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</row>
    <row r="42" spans="1:45" s="12" customFormat="1" ht="21.9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571"/>
      <c r="L42" s="261"/>
      <c r="M42" s="239"/>
      <c r="N42" s="47"/>
      <c r="O42" s="13"/>
      <c r="P42" s="291"/>
      <c r="Q42" s="291"/>
      <c r="R42" s="291"/>
      <c r="S42" s="291"/>
      <c r="T42" s="291"/>
      <c r="U42" s="291"/>
      <c r="V42" s="291"/>
      <c r="W42" s="291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</row>
    <row r="43" spans="1:45" s="12" customFormat="1" ht="21.9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571"/>
      <c r="L43" s="261"/>
      <c r="M43" s="239"/>
      <c r="N43" s="47"/>
      <c r="O43" s="13"/>
      <c r="P43" s="291"/>
      <c r="Q43" s="291"/>
      <c r="R43" s="291"/>
      <c r="S43" s="291"/>
      <c r="T43" s="291"/>
      <c r="U43" s="291"/>
      <c r="V43" s="291"/>
      <c r="W43" s="291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</row>
    <row r="44" spans="1:45" s="12" customFormat="1" ht="21.9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571"/>
      <c r="L44" s="261"/>
      <c r="M44" s="239"/>
      <c r="N44" s="47"/>
      <c r="O44" s="13"/>
      <c r="P44" s="291"/>
      <c r="Q44" s="291"/>
      <c r="R44" s="291"/>
      <c r="S44" s="291"/>
      <c r="T44" s="291"/>
      <c r="U44" s="291"/>
      <c r="V44" s="291"/>
      <c r="W44" s="291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</row>
    <row r="45" spans="1:45" s="12" customFormat="1" ht="21.9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571"/>
      <c r="L45" s="261"/>
      <c r="M45" s="239"/>
      <c r="N45" s="47"/>
      <c r="O45" s="13"/>
      <c r="P45" s="291"/>
      <c r="Q45" s="291"/>
      <c r="R45" s="291"/>
      <c r="S45" s="291"/>
      <c r="T45" s="291"/>
      <c r="U45" s="291"/>
      <c r="V45" s="291"/>
      <c r="W45" s="291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</row>
    <row r="46" spans="1:45" s="12" customFormat="1" ht="21.9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571"/>
      <c r="L46" s="261"/>
      <c r="M46" s="239"/>
      <c r="N46" s="47"/>
      <c r="O46" s="13"/>
      <c r="P46" s="291"/>
      <c r="Q46" s="291"/>
      <c r="R46" s="291"/>
      <c r="S46" s="291"/>
      <c r="T46" s="291"/>
      <c r="U46" s="291"/>
      <c r="V46" s="291"/>
      <c r="W46" s="291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</row>
    <row r="47" spans="1:45" s="12" customFormat="1" ht="21.9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571"/>
      <c r="L47" s="261"/>
      <c r="M47" s="239"/>
      <c r="N47" s="47"/>
      <c r="O47" s="13"/>
      <c r="P47" s="291"/>
      <c r="Q47" s="291"/>
      <c r="R47" s="291"/>
      <c r="S47" s="291"/>
      <c r="T47" s="291"/>
      <c r="U47" s="291"/>
      <c r="V47" s="291"/>
      <c r="W47" s="291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</row>
    <row r="48" spans="1:45" s="12" customFormat="1" ht="21.9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571"/>
      <c r="L48" s="261"/>
      <c r="M48" s="239"/>
      <c r="N48" s="47"/>
      <c r="O48" s="13"/>
      <c r="P48" s="291"/>
      <c r="Q48" s="291"/>
      <c r="R48" s="291"/>
      <c r="S48" s="291"/>
      <c r="T48" s="291"/>
      <c r="U48" s="291"/>
      <c r="V48" s="291"/>
      <c r="W48" s="291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</row>
    <row r="49" spans="1:45" s="12" customFormat="1" ht="21.9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571"/>
      <c r="L49" s="261"/>
      <c r="M49" s="239"/>
      <c r="N49" s="47"/>
      <c r="O49" s="13"/>
      <c r="P49" s="291"/>
      <c r="Q49" s="291"/>
      <c r="R49" s="291"/>
      <c r="S49" s="291"/>
      <c r="T49" s="291"/>
      <c r="U49" s="291"/>
      <c r="V49" s="291"/>
      <c r="W49" s="291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</row>
    <row r="50" spans="1:45" s="12" customFormat="1" ht="21.9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571"/>
      <c r="L50" s="261"/>
      <c r="M50" s="239"/>
      <c r="N50" s="47"/>
      <c r="O50" s="13"/>
      <c r="P50" s="291"/>
      <c r="Q50" s="291"/>
      <c r="R50" s="291"/>
      <c r="S50" s="291"/>
      <c r="T50" s="291"/>
      <c r="U50" s="291"/>
      <c r="V50" s="291"/>
      <c r="W50" s="291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</row>
    <row r="51" spans="1:45" s="12" customFormat="1" ht="21.9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571"/>
      <c r="L51" s="261"/>
      <c r="M51" s="239"/>
      <c r="N51" s="47"/>
      <c r="O51" s="13"/>
      <c r="P51" s="291"/>
      <c r="Q51" s="291"/>
      <c r="R51" s="291"/>
      <c r="S51" s="291"/>
      <c r="T51" s="291"/>
      <c r="U51" s="291"/>
      <c r="V51" s="291"/>
      <c r="W51" s="291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</row>
    <row r="52" spans="1:45" s="12" customFormat="1" ht="21.9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571"/>
      <c r="L52" s="261"/>
      <c r="M52" s="239"/>
      <c r="N52" s="47"/>
      <c r="O52" s="13"/>
      <c r="P52" s="291"/>
      <c r="Q52" s="291"/>
      <c r="R52" s="291"/>
      <c r="S52" s="291"/>
      <c r="T52" s="291"/>
      <c r="U52" s="291"/>
      <c r="V52" s="291"/>
      <c r="W52" s="291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</row>
    <row r="53" spans="1:45" s="12" customFormat="1" ht="21.9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571"/>
      <c r="L53" s="261"/>
      <c r="M53" s="239"/>
      <c r="N53" s="47"/>
      <c r="O53" s="13"/>
      <c r="P53" s="291"/>
      <c r="Q53" s="291"/>
      <c r="R53" s="291"/>
      <c r="S53" s="291"/>
      <c r="T53" s="291"/>
      <c r="U53" s="291"/>
      <c r="V53" s="291"/>
      <c r="W53" s="291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</row>
    <row r="54" spans="1:45" s="12" customFormat="1" ht="21.9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571"/>
      <c r="L54" s="261"/>
      <c r="M54" s="239"/>
      <c r="N54" s="47"/>
      <c r="O54" s="13"/>
      <c r="P54" s="291"/>
      <c r="Q54" s="291"/>
      <c r="R54" s="291"/>
      <c r="S54" s="291"/>
      <c r="T54" s="291"/>
      <c r="U54" s="291"/>
      <c r="V54" s="291"/>
      <c r="W54" s="291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</row>
    <row r="55" spans="1:45" s="12" customFormat="1" ht="21.9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571"/>
      <c r="L55" s="261"/>
      <c r="M55" s="239"/>
      <c r="N55" s="47"/>
      <c r="O55" s="13"/>
      <c r="P55" s="291"/>
      <c r="Q55" s="291"/>
      <c r="R55" s="291"/>
      <c r="S55" s="291"/>
      <c r="T55" s="291"/>
      <c r="U55" s="291"/>
      <c r="V55" s="291"/>
      <c r="W55" s="291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</row>
    <row r="56" spans="1:45" s="12" customFormat="1" ht="21.9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571"/>
      <c r="L56" s="261"/>
      <c r="M56" s="239"/>
      <c r="N56" s="47"/>
      <c r="O56" s="13"/>
      <c r="P56" s="291"/>
      <c r="Q56" s="291"/>
      <c r="R56" s="291"/>
      <c r="S56" s="291"/>
      <c r="T56" s="291"/>
      <c r="U56" s="291"/>
      <c r="V56" s="291"/>
      <c r="W56" s="291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</row>
    <row r="57" spans="1:45" s="12" customFormat="1" ht="21.9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571"/>
      <c r="L57" s="261"/>
      <c r="M57" s="239"/>
      <c r="N57" s="47"/>
      <c r="O57" s="13"/>
      <c r="P57" s="291"/>
      <c r="Q57" s="291"/>
      <c r="R57" s="291"/>
      <c r="S57" s="291"/>
      <c r="T57" s="291"/>
      <c r="U57" s="291"/>
      <c r="V57" s="291"/>
      <c r="W57" s="291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</row>
    <row r="58" spans="1:45" s="12" customFormat="1" ht="21.9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571"/>
      <c r="L58" s="261"/>
      <c r="M58" s="239"/>
      <c r="N58" s="47"/>
      <c r="O58" s="13"/>
      <c r="P58" s="291"/>
      <c r="Q58" s="291"/>
      <c r="R58" s="291"/>
      <c r="S58" s="291"/>
      <c r="T58" s="291"/>
      <c r="U58" s="291"/>
      <c r="V58" s="291"/>
      <c r="W58" s="291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</row>
    <row r="59" spans="1:45" s="12" customFormat="1" ht="21.9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571"/>
      <c r="L59" s="261"/>
      <c r="M59" s="239"/>
      <c r="N59" s="47"/>
      <c r="O59" s="13"/>
      <c r="P59" s="291"/>
      <c r="Q59" s="291"/>
      <c r="R59" s="291"/>
      <c r="S59" s="291"/>
      <c r="T59" s="291"/>
      <c r="U59" s="291"/>
      <c r="V59" s="291"/>
      <c r="W59" s="291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</row>
    <row r="60" spans="1:45" s="12" customFormat="1" ht="21.9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571"/>
      <c r="L60" s="261"/>
      <c r="M60" s="239"/>
      <c r="N60" s="47"/>
      <c r="O60" s="13"/>
      <c r="P60" s="291"/>
      <c r="Q60" s="291"/>
      <c r="R60" s="291"/>
      <c r="S60" s="291"/>
      <c r="T60" s="291"/>
      <c r="U60" s="291"/>
      <c r="V60" s="291"/>
      <c r="W60" s="291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</row>
    <row r="61" spans="1:45" s="12" customFormat="1" ht="21.9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571"/>
      <c r="L61" s="261"/>
      <c r="M61" s="239"/>
      <c r="N61" s="47"/>
      <c r="O61" s="13"/>
      <c r="P61" s="291"/>
      <c r="Q61" s="291"/>
      <c r="R61" s="291"/>
      <c r="S61" s="291"/>
      <c r="T61" s="291"/>
      <c r="U61" s="291"/>
      <c r="V61" s="291"/>
      <c r="W61" s="291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</row>
    <row r="62" spans="1:45" s="12" customFormat="1" ht="21.9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571"/>
      <c r="L62" s="261"/>
      <c r="M62" s="239"/>
      <c r="N62" s="47"/>
      <c r="O62" s="13"/>
      <c r="P62" s="291"/>
      <c r="Q62" s="291"/>
      <c r="R62" s="291"/>
      <c r="S62" s="291"/>
      <c r="T62" s="291"/>
      <c r="U62" s="291"/>
      <c r="V62" s="291"/>
      <c r="W62" s="291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</row>
    <row r="63" spans="1:45" s="12" customFormat="1" ht="21.9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571"/>
      <c r="L63" s="261"/>
      <c r="M63" s="239"/>
      <c r="N63" s="47"/>
      <c r="O63" s="13"/>
      <c r="P63" s="291"/>
      <c r="Q63" s="291"/>
      <c r="R63" s="291"/>
      <c r="S63" s="291"/>
      <c r="T63" s="291"/>
      <c r="U63" s="291"/>
      <c r="V63" s="291"/>
      <c r="W63" s="291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</row>
    <row r="64" spans="1:45" s="12" customFormat="1" ht="21.9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571"/>
      <c r="L64" s="261"/>
      <c r="M64" s="239"/>
      <c r="N64" s="47"/>
      <c r="O64" s="13"/>
      <c r="P64" s="291"/>
      <c r="Q64" s="291"/>
      <c r="R64" s="291"/>
      <c r="S64" s="291"/>
      <c r="T64" s="291"/>
      <c r="U64" s="291"/>
      <c r="V64" s="291"/>
      <c r="W64" s="291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</row>
    <row r="65" spans="1:45" s="12" customFormat="1" ht="21.9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571"/>
      <c r="L65" s="261"/>
      <c r="M65" s="239"/>
      <c r="N65" s="47"/>
      <c r="O65" s="13"/>
      <c r="P65" s="291"/>
      <c r="Q65" s="291"/>
      <c r="R65" s="291"/>
      <c r="S65" s="291"/>
      <c r="T65" s="291"/>
      <c r="U65" s="291"/>
      <c r="V65" s="291"/>
      <c r="W65" s="291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</row>
    <row r="66" spans="1:45" s="12" customFormat="1" ht="21.9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571"/>
      <c r="L66" s="261"/>
      <c r="M66" s="239"/>
      <c r="N66" s="47"/>
      <c r="O66" s="13"/>
      <c r="P66" s="291"/>
      <c r="Q66" s="291"/>
      <c r="R66" s="291"/>
      <c r="S66" s="291"/>
      <c r="T66" s="291"/>
      <c r="U66" s="291"/>
      <c r="V66" s="291"/>
      <c r="W66" s="291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</row>
    <row r="67" spans="1:45" s="12" customFormat="1" ht="21.9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571"/>
      <c r="L67" s="261"/>
      <c r="M67" s="239"/>
      <c r="N67" s="47"/>
      <c r="O67" s="13"/>
      <c r="P67" s="291"/>
      <c r="Q67" s="291"/>
      <c r="R67" s="291"/>
      <c r="S67" s="291"/>
      <c r="T67" s="291"/>
      <c r="U67" s="291"/>
      <c r="V67" s="291"/>
      <c r="W67" s="291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</row>
    <row r="68" spans="1:45" s="12" customFormat="1" ht="21.9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571"/>
      <c r="L68" s="261"/>
      <c r="M68" s="239"/>
      <c r="N68" s="47"/>
      <c r="O68" s="13"/>
      <c r="P68" s="291"/>
      <c r="Q68" s="291"/>
      <c r="R68" s="291"/>
      <c r="S68" s="291"/>
      <c r="T68" s="291"/>
      <c r="U68" s="291"/>
      <c r="V68" s="291"/>
      <c r="W68" s="291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</row>
    <row r="69" spans="1:45" s="12" customFormat="1" ht="21.9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571"/>
      <c r="L69" s="261"/>
      <c r="M69" s="239"/>
      <c r="N69" s="47"/>
      <c r="O69" s="13"/>
      <c r="P69" s="291"/>
      <c r="Q69" s="291"/>
      <c r="R69" s="291"/>
      <c r="S69" s="291"/>
      <c r="T69" s="291"/>
      <c r="U69" s="291"/>
      <c r="V69" s="291"/>
      <c r="W69" s="291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</row>
    <row r="70" spans="1:45" s="12" customFormat="1" ht="21.9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571"/>
      <c r="L70" s="261"/>
      <c r="M70" s="239"/>
      <c r="N70" s="47"/>
      <c r="O70" s="13"/>
      <c r="P70" s="291"/>
      <c r="Q70" s="291"/>
      <c r="R70" s="291"/>
      <c r="S70" s="291"/>
      <c r="T70" s="291"/>
      <c r="U70" s="291"/>
      <c r="V70" s="291"/>
      <c r="W70" s="291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</row>
    <row r="71" spans="1:45" s="12" customFormat="1" ht="21.9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571"/>
      <c r="L71" s="261"/>
      <c r="M71" s="239"/>
      <c r="N71" s="47"/>
      <c r="O71" s="13"/>
      <c r="P71" s="291"/>
      <c r="Q71" s="291"/>
      <c r="R71" s="291"/>
      <c r="S71" s="291"/>
      <c r="T71" s="291"/>
      <c r="U71" s="291"/>
      <c r="V71" s="291"/>
      <c r="W71" s="291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</row>
    <row r="72" spans="1:45" s="12" customFormat="1" ht="21.9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571"/>
      <c r="L72" s="261"/>
      <c r="M72" s="239"/>
      <c r="N72" s="47"/>
      <c r="O72" s="13"/>
      <c r="P72" s="291"/>
      <c r="Q72" s="291"/>
      <c r="R72" s="291"/>
      <c r="S72" s="291"/>
      <c r="T72" s="291"/>
      <c r="U72" s="291"/>
      <c r="V72" s="291"/>
      <c r="W72" s="291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</row>
    <row r="73" spans="1:45" s="12" customFormat="1" ht="21.9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571"/>
      <c r="L73" s="261"/>
      <c r="M73" s="239"/>
      <c r="N73" s="47"/>
      <c r="O73" s="13"/>
      <c r="P73" s="291"/>
      <c r="Q73" s="291"/>
      <c r="R73" s="291"/>
      <c r="S73" s="291"/>
      <c r="T73" s="291"/>
      <c r="U73" s="291"/>
      <c r="V73" s="291"/>
      <c r="W73" s="291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</row>
    <row r="74" spans="1:45" s="12" customFormat="1" ht="21.9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571"/>
      <c r="L74" s="261"/>
      <c r="M74" s="239"/>
      <c r="N74" s="47"/>
      <c r="O74" s="13"/>
      <c r="P74" s="291"/>
      <c r="Q74" s="291"/>
      <c r="R74" s="291"/>
      <c r="S74" s="291"/>
      <c r="T74" s="291"/>
      <c r="U74" s="291"/>
      <c r="V74" s="291"/>
      <c r="W74" s="291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</row>
    <row r="75" spans="1:45" s="12" customFormat="1" ht="21.9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571"/>
      <c r="L75" s="261"/>
      <c r="M75" s="239"/>
      <c r="N75" s="47"/>
      <c r="O75" s="13"/>
      <c r="P75" s="291"/>
      <c r="Q75" s="291"/>
      <c r="R75" s="291"/>
      <c r="S75" s="291"/>
      <c r="T75" s="291"/>
      <c r="U75" s="291"/>
      <c r="V75" s="291"/>
      <c r="W75" s="291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</row>
    <row r="76" spans="1:45" s="12" customFormat="1" ht="21.9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571"/>
      <c r="L76" s="261"/>
      <c r="M76" s="239"/>
      <c r="N76" s="47"/>
      <c r="O76" s="13"/>
      <c r="P76" s="291"/>
      <c r="Q76" s="291"/>
      <c r="R76" s="291"/>
      <c r="S76" s="291"/>
      <c r="T76" s="291"/>
      <c r="U76" s="291"/>
      <c r="V76" s="291"/>
      <c r="W76" s="291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</row>
    <row r="77" spans="1:45" s="12" customFormat="1" ht="21.9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571"/>
      <c r="L77" s="261"/>
      <c r="M77" s="239"/>
      <c r="N77" s="47"/>
      <c r="O77" s="13"/>
      <c r="P77" s="291"/>
      <c r="Q77" s="291"/>
      <c r="R77" s="291"/>
      <c r="S77" s="291"/>
      <c r="T77" s="291"/>
      <c r="U77" s="291"/>
      <c r="V77" s="291"/>
      <c r="W77" s="291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</row>
    <row r="78" spans="1:45" s="12" customFormat="1" ht="21.9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571"/>
      <c r="L78" s="261"/>
      <c r="M78" s="239"/>
      <c r="N78" s="47"/>
      <c r="O78" s="13"/>
      <c r="P78" s="291"/>
      <c r="Q78" s="291"/>
      <c r="R78" s="291"/>
      <c r="S78" s="291"/>
      <c r="T78" s="291"/>
      <c r="U78" s="291"/>
      <c r="V78" s="291"/>
      <c r="W78" s="291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</row>
    <row r="79" spans="1:45" s="12" customFormat="1" ht="21.9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571"/>
      <c r="L79" s="261"/>
      <c r="M79" s="239"/>
      <c r="N79" s="47"/>
      <c r="O79" s="13"/>
      <c r="P79" s="291"/>
      <c r="Q79" s="291"/>
      <c r="R79" s="291"/>
      <c r="S79" s="291"/>
      <c r="T79" s="291"/>
      <c r="U79" s="291"/>
      <c r="V79" s="291"/>
      <c r="W79" s="291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</row>
    <row r="80" spans="1:45" s="12" customFormat="1" ht="21.9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571"/>
      <c r="L80" s="261"/>
      <c r="M80" s="239"/>
      <c r="N80" s="47"/>
      <c r="O80" s="13"/>
      <c r="P80" s="291"/>
      <c r="Q80" s="291"/>
      <c r="R80" s="291"/>
      <c r="S80" s="291"/>
      <c r="T80" s="291"/>
      <c r="U80" s="291"/>
      <c r="V80" s="291"/>
      <c r="W80" s="291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</row>
    <row r="81" spans="1:45" s="12" customFormat="1" ht="21.9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571"/>
      <c r="L81" s="261"/>
      <c r="M81" s="239"/>
      <c r="N81" s="47"/>
      <c r="O81" s="13"/>
      <c r="P81" s="291"/>
      <c r="Q81" s="291"/>
      <c r="R81" s="291"/>
      <c r="S81" s="291"/>
      <c r="T81" s="291"/>
      <c r="U81" s="291"/>
      <c r="V81" s="291"/>
      <c r="W81" s="291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</row>
    <row r="82" spans="1:45" s="12" customFormat="1" ht="21.9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571"/>
      <c r="L82" s="261"/>
      <c r="M82" s="239"/>
      <c r="N82" s="47"/>
      <c r="O82" s="13"/>
      <c r="P82" s="291"/>
      <c r="Q82" s="291"/>
      <c r="R82" s="291"/>
      <c r="S82" s="291"/>
      <c r="T82" s="291"/>
      <c r="U82" s="291"/>
      <c r="V82" s="291"/>
      <c r="W82" s="291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</row>
    <row r="83" spans="1:45" s="12" customFormat="1" ht="21.9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571"/>
      <c r="L83" s="261"/>
      <c r="M83" s="239"/>
      <c r="N83" s="47"/>
      <c r="O83" s="13"/>
      <c r="P83" s="291"/>
      <c r="Q83" s="291"/>
      <c r="R83" s="291"/>
      <c r="S83" s="291"/>
      <c r="T83" s="291"/>
      <c r="U83" s="291"/>
      <c r="V83" s="291"/>
      <c r="W83" s="291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</row>
    <row r="84" spans="1:45" s="12" customFormat="1" ht="21.9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571"/>
      <c r="L84" s="261"/>
      <c r="M84" s="239"/>
      <c r="N84" s="47"/>
      <c r="O84" s="13"/>
      <c r="P84" s="291"/>
      <c r="Q84" s="291"/>
      <c r="R84" s="291"/>
      <c r="S84" s="291"/>
      <c r="T84" s="291"/>
      <c r="U84" s="291"/>
      <c r="V84" s="291"/>
      <c r="W84" s="291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</row>
    <row r="85" spans="1:45" s="12" customFormat="1" ht="21.9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571"/>
      <c r="L85" s="261"/>
      <c r="M85" s="239"/>
      <c r="N85" s="47"/>
      <c r="O85" s="13"/>
      <c r="P85" s="291"/>
      <c r="Q85" s="291"/>
      <c r="R85" s="291"/>
      <c r="S85" s="291"/>
      <c r="T85" s="291"/>
      <c r="U85" s="291"/>
      <c r="V85" s="291"/>
      <c r="W85" s="291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</row>
    <row r="86" spans="1:45" s="12" customFormat="1" ht="21.9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571"/>
      <c r="L86" s="261"/>
      <c r="M86" s="239"/>
      <c r="N86" s="47"/>
      <c r="O86" s="13"/>
      <c r="P86" s="291"/>
      <c r="Q86" s="291"/>
      <c r="R86" s="291"/>
      <c r="S86" s="291"/>
      <c r="T86" s="291"/>
      <c r="U86" s="291"/>
      <c r="V86" s="291"/>
      <c r="W86" s="291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</row>
    <row r="87" spans="1:45" s="12" customFormat="1" ht="21.9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571"/>
      <c r="L87" s="261"/>
      <c r="M87" s="239"/>
      <c r="N87" s="47"/>
      <c r="O87" s="13"/>
      <c r="P87" s="291"/>
      <c r="Q87" s="291"/>
      <c r="R87" s="291"/>
      <c r="S87" s="291"/>
      <c r="T87" s="291"/>
      <c r="U87" s="291"/>
      <c r="V87" s="291"/>
      <c r="W87" s="291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</row>
    <row r="88" spans="1:45" s="12" customFormat="1" ht="21.9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571"/>
      <c r="L88" s="261"/>
      <c r="M88" s="239"/>
      <c r="N88" s="47"/>
      <c r="O88" s="13"/>
      <c r="P88" s="291"/>
      <c r="Q88" s="291"/>
      <c r="R88" s="291"/>
      <c r="S88" s="291"/>
      <c r="T88" s="291"/>
      <c r="U88" s="291"/>
      <c r="V88" s="291"/>
      <c r="W88" s="291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</row>
    <row r="89" spans="1:45" s="12" customFormat="1" ht="21.9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571"/>
      <c r="L89" s="261"/>
      <c r="M89" s="239"/>
      <c r="N89" s="47"/>
      <c r="O89" s="13"/>
      <c r="P89" s="291"/>
      <c r="Q89" s="291"/>
      <c r="R89" s="291"/>
      <c r="S89" s="291"/>
      <c r="T89" s="291"/>
      <c r="U89" s="291"/>
      <c r="V89" s="291"/>
      <c r="W89" s="291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</row>
    <row r="90" spans="1:45" s="12" customFormat="1" ht="21.9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571"/>
      <c r="L90" s="261"/>
      <c r="M90" s="239"/>
      <c r="N90" s="47"/>
      <c r="O90" s="13"/>
      <c r="P90" s="291"/>
      <c r="Q90" s="291"/>
      <c r="R90" s="291"/>
      <c r="S90" s="291"/>
      <c r="T90" s="291"/>
      <c r="U90" s="291"/>
      <c r="V90" s="291"/>
      <c r="W90" s="291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</row>
    <row r="91" spans="1:45" s="12" customFormat="1" ht="21.9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571"/>
      <c r="L91" s="261"/>
      <c r="M91" s="239"/>
      <c r="N91" s="47"/>
      <c r="O91" s="13"/>
      <c r="P91" s="291"/>
      <c r="Q91" s="291"/>
      <c r="R91" s="291"/>
      <c r="S91" s="291"/>
      <c r="T91" s="291"/>
      <c r="U91" s="291"/>
      <c r="V91" s="291"/>
      <c r="W91" s="291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</row>
    <row r="92" spans="1:45" s="12" customFormat="1" ht="21.9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571"/>
      <c r="L92" s="261"/>
      <c r="M92" s="239"/>
      <c r="N92" s="47"/>
      <c r="O92" s="13"/>
      <c r="P92" s="291"/>
      <c r="Q92" s="291"/>
      <c r="R92" s="291"/>
      <c r="S92" s="291"/>
      <c r="T92" s="291"/>
      <c r="U92" s="291"/>
      <c r="V92" s="291"/>
      <c r="W92" s="291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</row>
    <row r="93" spans="1:45" s="12" customFormat="1" ht="21.9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571"/>
      <c r="L93" s="261"/>
      <c r="M93" s="239"/>
      <c r="N93" s="47"/>
      <c r="O93" s="13"/>
      <c r="P93" s="291"/>
      <c r="Q93" s="291"/>
      <c r="R93" s="291"/>
      <c r="S93" s="291"/>
      <c r="T93" s="291"/>
      <c r="U93" s="291"/>
      <c r="V93" s="291"/>
      <c r="W93" s="291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</row>
    <row r="94" spans="1:45" s="12" customFormat="1" ht="21.9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571"/>
      <c r="L94" s="261"/>
      <c r="M94" s="239"/>
      <c r="N94" s="47"/>
      <c r="O94" s="13"/>
      <c r="P94" s="291"/>
      <c r="Q94" s="291"/>
      <c r="R94" s="291"/>
      <c r="S94" s="291"/>
      <c r="T94" s="291"/>
      <c r="U94" s="291"/>
      <c r="V94" s="291"/>
      <c r="W94" s="291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</row>
    <row r="95" spans="1:45" s="12" customFormat="1" ht="21.9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571"/>
      <c r="L95" s="261"/>
      <c r="M95" s="239"/>
      <c r="N95" s="47"/>
      <c r="O95" s="13"/>
      <c r="P95" s="291"/>
      <c r="Q95" s="291"/>
      <c r="R95" s="291"/>
      <c r="S95" s="291"/>
      <c r="T95" s="291"/>
      <c r="U95" s="291"/>
      <c r="V95" s="291"/>
      <c r="W95" s="291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</row>
    <row r="96" spans="1:45" s="12" customFormat="1" ht="21.9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571"/>
      <c r="L96" s="261"/>
      <c r="M96" s="239"/>
      <c r="N96" s="47"/>
      <c r="O96" s="13"/>
      <c r="P96" s="291"/>
      <c r="Q96" s="291"/>
      <c r="R96" s="291"/>
      <c r="S96" s="291"/>
      <c r="T96" s="291"/>
      <c r="U96" s="291"/>
      <c r="V96" s="291"/>
      <c r="W96" s="291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</row>
    <row r="97" spans="1:45" s="12" customFormat="1" ht="21.9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571"/>
      <c r="L97" s="261"/>
      <c r="M97" s="239"/>
      <c r="N97" s="47"/>
      <c r="O97" s="13"/>
      <c r="P97" s="291"/>
      <c r="Q97" s="291"/>
      <c r="R97" s="291"/>
      <c r="S97" s="291"/>
      <c r="T97" s="291"/>
      <c r="U97" s="291"/>
      <c r="V97" s="291"/>
      <c r="W97" s="291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</row>
    <row r="98" spans="1:45" s="12" customFormat="1" ht="21.9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571"/>
      <c r="L98" s="261"/>
      <c r="M98" s="239"/>
      <c r="N98" s="47"/>
      <c r="O98" s="13"/>
      <c r="P98" s="291"/>
      <c r="Q98" s="291"/>
      <c r="R98" s="291"/>
      <c r="S98" s="291"/>
      <c r="T98" s="291"/>
      <c r="U98" s="291"/>
      <c r="V98" s="291"/>
      <c r="W98" s="291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</row>
    <row r="99" spans="1:45" s="12" customFormat="1" ht="21.9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571"/>
      <c r="L99" s="261"/>
      <c r="M99" s="239"/>
      <c r="N99" s="47"/>
      <c r="O99" s="13"/>
      <c r="P99" s="291"/>
      <c r="Q99" s="291"/>
      <c r="R99" s="291"/>
      <c r="S99" s="291"/>
      <c r="T99" s="291"/>
      <c r="U99" s="291"/>
      <c r="V99" s="291"/>
      <c r="W99" s="291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</row>
    <row r="100" spans="1:45" s="12" customFormat="1" ht="21.9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71"/>
      <c r="L100" s="261"/>
      <c r="M100" s="239"/>
      <c r="N100" s="47"/>
      <c r="O100" s="13"/>
      <c r="P100" s="291"/>
      <c r="Q100" s="291"/>
      <c r="R100" s="291"/>
      <c r="S100" s="291"/>
      <c r="T100" s="291"/>
      <c r="U100" s="291"/>
      <c r="V100" s="291"/>
      <c r="W100" s="291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</row>
    <row r="101" spans="1:45" s="12" customFormat="1" ht="21.9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71"/>
      <c r="L101" s="261"/>
      <c r="M101" s="239"/>
      <c r="N101" s="47"/>
      <c r="O101" s="13"/>
      <c r="P101" s="291"/>
      <c r="Q101" s="291"/>
      <c r="R101" s="291"/>
      <c r="S101" s="291"/>
      <c r="T101" s="291"/>
      <c r="U101" s="291"/>
      <c r="V101" s="291"/>
      <c r="W101" s="291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</row>
    <row r="102" spans="1:45" s="12" customFormat="1" ht="21.9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71"/>
      <c r="L102" s="261"/>
      <c r="M102" s="239"/>
      <c r="N102" s="47"/>
      <c r="O102" s="13"/>
      <c r="P102" s="291"/>
      <c r="Q102" s="291"/>
      <c r="R102" s="291"/>
      <c r="S102" s="291"/>
      <c r="T102" s="291"/>
      <c r="U102" s="291"/>
      <c r="V102" s="291"/>
      <c r="W102" s="291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</row>
    <row r="103" spans="1:45" s="12" customFormat="1" ht="21.9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71"/>
      <c r="L103" s="261"/>
      <c r="M103" s="239"/>
      <c r="N103" s="47"/>
      <c r="O103" s="13"/>
      <c r="P103" s="291"/>
      <c r="Q103" s="291"/>
      <c r="R103" s="291"/>
      <c r="S103" s="291"/>
      <c r="T103" s="291"/>
      <c r="U103" s="291"/>
      <c r="V103" s="291"/>
      <c r="W103" s="291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</row>
    <row r="104" spans="1:45" s="12" customFormat="1" ht="21.9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71"/>
      <c r="L104" s="261"/>
      <c r="M104" s="239"/>
      <c r="N104" s="47"/>
      <c r="O104" s="13"/>
      <c r="P104" s="291"/>
      <c r="Q104" s="291"/>
      <c r="R104" s="291"/>
      <c r="S104" s="291"/>
      <c r="T104" s="291"/>
      <c r="U104" s="291"/>
      <c r="V104" s="291"/>
      <c r="W104" s="291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</row>
    <row r="105" spans="1:45" s="12" customFormat="1" ht="21.9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71"/>
      <c r="L105" s="261"/>
      <c r="M105" s="239"/>
      <c r="N105" s="47"/>
      <c r="O105" s="13"/>
      <c r="P105" s="291"/>
      <c r="Q105" s="291"/>
      <c r="R105" s="291"/>
      <c r="S105" s="291"/>
      <c r="T105" s="291"/>
      <c r="U105" s="291"/>
      <c r="V105" s="291"/>
      <c r="W105" s="291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</row>
    <row r="106" spans="1:45" s="12" customFormat="1" ht="21.9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71"/>
      <c r="L106" s="261"/>
      <c r="M106" s="239"/>
      <c r="N106" s="47"/>
      <c r="O106" s="13"/>
      <c r="P106" s="291"/>
      <c r="Q106" s="291"/>
      <c r="R106" s="291"/>
      <c r="S106" s="291"/>
      <c r="T106" s="291"/>
      <c r="U106" s="291"/>
      <c r="V106" s="291"/>
      <c r="W106" s="291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</row>
    <row r="107" spans="1:45" s="12" customFormat="1" ht="21.9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71"/>
      <c r="L107" s="261"/>
      <c r="M107" s="239"/>
      <c r="N107" s="47"/>
      <c r="O107" s="13"/>
      <c r="P107" s="291"/>
      <c r="Q107" s="291"/>
      <c r="R107" s="291"/>
      <c r="S107" s="291"/>
      <c r="T107" s="291"/>
      <c r="U107" s="291"/>
      <c r="V107" s="291"/>
      <c r="W107" s="291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</row>
    <row r="108" spans="1:45" s="12" customFormat="1" ht="21.9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71"/>
      <c r="L108" s="261"/>
      <c r="M108" s="239"/>
      <c r="N108" s="47"/>
      <c r="O108" s="13"/>
      <c r="P108" s="291"/>
      <c r="Q108" s="291"/>
      <c r="R108" s="291"/>
      <c r="S108" s="291"/>
      <c r="T108" s="291"/>
      <c r="U108" s="291"/>
      <c r="V108" s="291"/>
      <c r="W108" s="291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</row>
    <row r="109" spans="1:45" s="12" customFormat="1" ht="21.9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71"/>
      <c r="L109" s="261"/>
      <c r="M109" s="239"/>
      <c r="N109" s="47"/>
      <c r="O109" s="13"/>
      <c r="P109" s="291"/>
      <c r="Q109" s="291"/>
      <c r="R109" s="291"/>
      <c r="S109" s="291"/>
      <c r="T109" s="291"/>
      <c r="U109" s="291"/>
      <c r="V109" s="291"/>
      <c r="W109" s="291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</row>
    <row r="110" spans="1:45" s="12" customFormat="1" ht="21.9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71"/>
      <c r="L110" s="261"/>
      <c r="M110" s="239"/>
      <c r="N110" s="47"/>
      <c r="O110" s="13"/>
      <c r="P110" s="291"/>
      <c r="Q110" s="291"/>
      <c r="R110" s="291"/>
      <c r="S110" s="291"/>
      <c r="T110" s="291"/>
      <c r="U110" s="291"/>
      <c r="V110" s="291"/>
      <c r="W110" s="291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</row>
    <row r="111" spans="1:45" s="12" customFormat="1" ht="21.9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71"/>
      <c r="L111" s="261"/>
      <c r="M111" s="239"/>
      <c r="N111" s="47"/>
      <c r="O111" s="13"/>
      <c r="P111" s="291"/>
      <c r="Q111" s="291"/>
      <c r="R111" s="291"/>
      <c r="S111" s="291"/>
      <c r="T111" s="291"/>
      <c r="U111" s="291"/>
      <c r="V111" s="291"/>
      <c r="W111" s="291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</row>
    <row r="112" spans="1:45" s="12" customFormat="1" ht="21.9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71"/>
      <c r="L112" s="261"/>
      <c r="M112" s="239"/>
      <c r="N112" s="47"/>
      <c r="O112" s="13"/>
      <c r="P112" s="291"/>
      <c r="Q112" s="291"/>
      <c r="R112" s="291"/>
      <c r="S112" s="291"/>
      <c r="T112" s="291"/>
      <c r="U112" s="291"/>
      <c r="V112" s="291"/>
      <c r="W112" s="291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</row>
    <row r="113" spans="1:45" s="12" customFormat="1" ht="21.9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71"/>
      <c r="L113" s="261"/>
      <c r="M113" s="239"/>
      <c r="N113" s="47"/>
      <c r="O113" s="13"/>
      <c r="P113" s="291"/>
      <c r="Q113" s="291"/>
      <c r="R113" s="291"/>
      <c r="S113" s="291"/>
      <c r="T113" s="291"/>
      <c r="U113" s="291"/>
      <c r="V113" s="291"/>
      <c r="W113" s="291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</row>
    <row r="114" spans="1:45" s="12" customFormat="1" ht="21.9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71"/>
      <c r="L114" s="261"/>
      <c r="M114" s="239"/>
      <c r="N114" s="47"/>
      <c r="O114" s="13"/>
      <c r="P114" s="291"/>
      <c r="Q114" s="291"/>
      <c r="R114" s="291"/>
      <c r="S114" s="291"/>
      <c r="T114" s="291"/>
      <c r="U114" s="291"/>
      <c r="V114" s="291"/>
      <c r="W114" s="291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</row>
    <row r="115" spans="1:45" s="12" customFormat="1" ht="21.9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71"/>
      <c r="L115" s="261"/>
      <c r="M115" s="239"/>
      <c r="N115" s="47"/>
      <c r="O115" s="13"/>
      <c r="P115" s="291"/>
      <c r="Q115" s="291"/>
      <c r="R115" s="291"/>
      <c r="S115" s="291"/>
      <c r="T115" s="291"/>
      <c r="U115" s="291"/>
      <c r="V115" s="291"/>
      <c r="W115" s="291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</row>
    <row r="116" spans="1:45" s="12" customFormat="1" ht="21.9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71"/>
      <c r="L116" s="261"/>
      <c r="M116" s="239"/>
      <c r="N116" s="47"/>
      <c r="O116" s="13"/>
      <c r="P116" s="291"/>
      <c r="Q116" s="291"/>
      <c r="R116" s="291"/>
      <c r="S116" s="291"/>
      <c r="T116" s="291"/>
      <c r="U116" s="291"/>
      <c r="V116" s="291"/>
      <c r="W116" s="291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</row>
    <row r="117" spans="1:45" s="12" customFormat="1" ht="21.9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71"/>
      <c r="L117" s="261"/>
      <c r="M117" s="239"/>
      <c r="N117" s="47"/>
      <c r="O117" s="13"/>
      <c r="P117" s="291"/>
      <c r="Q117" s="291"/>
      <c r="R117" s="291"/>
      <c r="S117" s="291"/>
      <c r="T117" s="291"/>
      <c r="U117" s="291"/>
      <c r="V117" s="291"/>
      <c r="W117" s="291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</row>
    <row r="118" spans="1:45" s="12" customFormat="1" ht="21.9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71"/>
      <c r="L118" s="261"/>
      <c r="M118" s="239"/>
      <c r="N118" s="47"/>
      <c r="O118" s="13"/>
      <c r="P118" s="291"/>
      <c r="Q118" s="291"/>
      <c r="R118" s="291"/>
      <c r="S118" s="291"/>
      <c r="T118" s="291"/>
      <c r="U118" s="291"/>
      <c r="V118" s="291"/>
      <c r="W118" s="291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</row>
    <row r="119" spans="1:45" s="12" customFormat="1" ht="21.9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71"/>
      <c r="L119" s="261"/>
      <c r="M119" s="239"/>
      <c r="N119" s="47"/>
      <c r="O119" s="13"/>
      <c r="P119" s="291"/>
      <c r="Q119" s="291"/>
      <c r="R119" s="291"/>
      <c r="S119" s="291"/>
      <c r="T119" s="291"/>
      <c r="U119" s="291"/>
      <c r="V119" s="291"/>
      <c r="W119" s="291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</row>
    <row r="120" spans="1:45" s="12" customFormat="1" ht="21.9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71"/>
      <c r="L120" s="261"/>
      <c r="M120" s="239"/>
      <c r="N120" s="47"/>
      <c r="O120" s="13"/>
      <c r="P120" s="291"/>
      <c r="Q120" s="291"/>
      <c r="R120" s="291"/>
      <c r="S120" s="291"/>
      <c r="T120" s="291"/>
      <c r="U120" s="291"/>
      <c r="V120" s="291"/>
      <c r="W120" s="291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</row>
    <row r="121" spans="1:45" s="12" customFormat="1" ht="21.9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71"/>
      <c r="L121" s="261"/>
      <c r="M121" s="239"/>
      <c r="N121" s="47"/>
      <c r="O121" s="13"/>
      <c r="P121" s="291"/>
      <c r="Q121" s="291"/>
      <c r="R121" s="291"/>
      <c r="S121" s="291"/>
      <c r="T121" s="291"/>
      <c r="U121" s="291"/>
      <c r="V121" s="291"/>
      <c r="W121" s="291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</row>
    <row r="122" spans="1:45" s="12" customFormat="1" ht="21.9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71"/>
      <c r="L122" s="261"/>
      <c r="M122" s="239"/>
      <c r="N122" s="47"/>
      <c r="O122" s="13"/>
      <c r="P122" s="291"/>
      <c r="Q122" s="291"/>
      <c r="R122" s="291"/>
      <c r="S122" s="291"/>
      <c r="T122" s="291"/>
      <c r="U122" s="291"/>
      <c r="V122" s="291"/>
      <c r="W122" s="291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</row>
    <row r="123" spans="1:45" s="12" customFormat="1" ht="21.9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71"/>
      <c r="L123" s="261"/>
      <c r="M123" s="239"/>
      <c r="N123" s="47"/>
      <c r="O123" s="13"/>
      <c r="P123" s="291"/>
      <c r="Q123" s="291"/>
      <c r="R123" s="291"/>
      <c r="S123" s="291"/>
      <c r="T123" s="291"/>
      <c r="U123" s="291"/>
      <c r="V123" s="291"/>
      <c r="W123" s="291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</row>
    <row r="124" spans="1:45" s="12" customFormat="1" ht="21.9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71"/>
      <c r="L124" s="261"/>
      <c r="M124" s="239"/>
      <c r="N124" s="47"/>
      <c r="O124" s="13"/>
      <c r="P124" s="291"/>
      <c r="Q124" s="291"/>
      <c r="R124" s="291"/>
      <c r="S124" s="291"/>
      <c r="T124" s="291"/>
      <c r="U124" s="291"/>
      <c r="V124" s="291"/>
      <c r="W124" s="291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</row>
    <row r="125" spans="1:45" s="12" customFormat="1" ht="21.9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71"/>
      <c r="L125" s="261"/>
      <c r="M125" s="239"/>
      <c r="N125" s="47"/>
      <c r="O125" s="13"/>
      <c r="P125" s="291"/>
      <c r="Q125" s="291"/>
      <c r="R125" s="291"/>
      <c r="S125" s="291"/>
      <c r="T125" s="291"/>
      <c r="U125" s="291"/>
      <c r="V125" s="291"/>
      <c r="W125" s="291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</row>
    <row r="126" spans="1:45" s="12" customFormat="1" ht="21.9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71"/>
      <c r="L126" s="261"/>
      <c r="M126" s="239"/>
      <c r="N126" s="47"/>
      <c r="O126" s="13"/>
      <c r="P126" s="291"/>
      <c r="Q126" s="291"/>
      <c r="R126" s="291"/>
      <c r="S126" s="291"/>
      <c r="T126" s="291"/>
      <c r="U126" s="291"/>
      <c r="V126" s="291"/>
      <c r="W126" s="291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</row>
    <row r="127" spans="1:45" s="12" customFormat="1" ht="21.9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71"/>
      <c r="L127" s="261"/>
      <c r="M127" s="239"/>
      <c r="N127" s="47"/>
      <c r="O127" s="13"/>
      <c r="P127" s="291"/>
      <c r="Q127" s="291"/>
      <c r="R127" s="291"/>
      <c r="S127" s="291"/>
      <c r="T127" s="291"/>
      <c r="U127" s="291"/>
      <c r="V127" s="291"/>
      <c r="W127" s="291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</row>
    <row r="128" spans="1:45" s="12" customFormat="1" ht="21.9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71"/>
      <c r="L128" s="261"/>
      <c r="M128" s="239"/>
      <c r="N128" s="47"/>
      <c r="O128" s="13"/>
      <c r="P128" s="291"/>
      <c r="Q128" s="291"/>
      <c r="R128" s="291"/>
      <c r="S128" s="291"/>
      <c r="T128" s="291"/>
      <c r="U128" s="291"/>
      <c r="V128" s="291"/>
      <c r="W128" s="291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</row>
    <row r="129" spans="1:45" s="12" customFormat="1" ht="21.9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71"/>
      <c r="L129" s="261"/>
      <c r="M129" s="239"/>
      <c r="N129" s="47"/>
      <c r="O129" s="13"/>
      <c r="P129" s="291"/>
      <c r="Q129" s="291"/>
      <c r="R129" s="291"/>
      <c r="S129" s="291"/>
      <c r="T129" s="291"/>
      <c r="U129" s="291"/>
      <c r="V129" s="291"/>
      <c r="W129" s="291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</row>
    <row r="130" spans="1:45" s="12" customFormat="1" ht="21.9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71"/>
      <c r="L130" s="261"/>
      <c r="M130" s="239"/>
      <c r="N130" s="47"/>
      <c r="O130" s="13"/>
      <c r="P130" s="291"/>
      <c r="Q130" s="291"/>
      <c r="R130" s="291"/>
      <c r="S130" s="291"/>
      <c r="T130" s="291"/>
      <c r="U130" s="291"/>
      <c r="V130" s="291"/>
      <c r="W130" s="291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</row>
    <row r="131" spans="1:45" s="12" customFormat="1" ht="21.9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71"/>
      <c r="L131" s="261"/>
      <c r="M131" s="239"/>
      <c r="N131" s="47"/>
      <c r="O131" s="13"/>
      <c r="P131" s="291"/>
      <c r="Q131" s="291"/>
      <c r="R131" s="291"/>
      <c r="S131" s="291"/>
      <c r="T131" s="291"/>
      <c r="U131" s="291"/>
      <c r="V131" s="291"/>
      <c r="W131" s="291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</row>
    <row r="132" spans="1:45" s="12" customFormat="1" ht="21.9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71"/>
      <c r="L132" s="261"/>
      <c r="M132" s="239"/>
      <c r="N132" s="47"/>
      <c r="O132" s="13"/>
      <c r="P132" s="291"/>
      <c r="Q132" s="291"/>
      <c r="R132" s="291"/>
      <c r="S132" s="291"/>
      <c r="T132" s="291"/>
      <c r="U132" s="291"/>
      <c r="V132" s="291"/>
      <c r="W132" s="291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</row>
    <row r="133" spans="1:45" ht="21.9" customHeight="1">
      <c r="B133" s="63"/>
      <c r="C133" s="63"/>
      <c r="D133" s="63"/>
      <c r="E133" s="63"/>
      <c r="F133" s="63"/>
      <c r="G133" s="63"/>
    </row>
    <row r="134" spans="1:45" ht="21.9" customHeight="1">
      <c r="B134" s="63"/>
      <c r="C134" s="63"/>
      <c r="D134" s="63"/>
      <c r="E134" s="63"/>
      <c r="F134" s="63"/>
      <c r="G134" s="63"/>
    </row>
    <row r="135" spans="1:45" ht="21.9" customHeight="1">
      <c r="B135" s="63"/>
      <c r="C135" s="63"/>
      <c r="D135" s="63"/>
      <c r="E135" s="63"/>
      <c r="F135" s="63"/>
      <c r="G135" s="63"/>
    </row>
    <row r="136" spans="1:45" ht="21.9" customHeight="1">
      <c r="B136" s="63"/>
      <c r="C136" s="63"/>
      <c r="D136" s="63"/>
      <c r="E136" s="63"/>
      <c r="F136" s="63"/>
      <c r="G136" s="63"/>
    </row>
    <row r="137" spans="1:45" ht="21.9" customHeight="1">
      <c r="B137" s="63"/>
      <c r="C137" s="63"/>
      <c r="D137" s="63"/>
      <c r="E137" s="63"/>
      <c r="F137" s="63"/>
      <c r="G137" s="63"/>
    </row>
    <row r="138" spans="1:45" ht="21.9" customHeight="1">
      <c r="B138" s="63"/>
      <c r="C138" s="63"/>
      <c r="D138" s="63"/>
      <c r="E138" s="63"/>
      <c r="F138" s="63"/>
      <c r="G138" s="63"/>
    </row>
    <row r="139" spans="1:45" ht="21.9" customHeight="1">
      <c r="B139" s="63"/>
      <c r="C139" s="63"/>
      <c r="D139" s="63"/>
      <c r="E139" s="63"/>
      <c r="F139" s="63"/>
      <c r="G139" s="63"/>
    </row>
    <row r="140" spans="1:45" ht="21.9" customHeight="1">
      <c r="B140" s="63"/>
      <c r="C140" s="63"/>
      <c r="D140" s="63"/>
      <c r="E140" s="63"/>
      <c r="F140" s="63"/>
      <c r="G140" s="63"/>
    </row>
    <row r="141" spans="1:45" ht="21.9" customHeight="1">
      <c r="B141" s="63"/>
      <c r="C141" s="63"/>
      <c r="D141" s="63"/>
      <c r="E141" s="63"/>
      <c r="F141" s="63"/>
      <c r="G141" s="63"/>
    </row>
    <row r="142" spans="1:45" ht="21.9" customHeight="1">
      <c r="B142" s="63"/>
      <c r="C142" s="63"/>
      <c r="D142" s="63"/>
      <c r="E142" s="63"/>
      <c r="F142" s="63"/>
      <c r="G142" s="63"/>
    </row>
    <row r="143" spans="1:45" ht="21.9" customHeight="1">
      <c r="B143" s="63"/>
      <c r="C143" s="63"/>
      <c r="D143" s="63"/>
      <c r="E143" s="63"/>
      <c r="F143" s="63"/>
      <c r="G143" s="63"/>
    </row>
    <row r="144" spans="1:45" ht="21.9" customHeight="1">
      <c r="B144" s="63"/>
      <c r="C144" s="63"/>
      <c r="D144" s="63"/>
      <c r="E144" s="63"/>
      <c r="F144" s="63"/>
      <c r="G144" s="63"/>
    </row>
    <row r="145" spans="2:7" ht="21.9" customHeight="1">
      <c r="B145" s="63"/>
      <c r="C145" s="63"/>
      <c r="D145" s="63"/>
      <c r="E145" s="63"/>
      <c r="F145" s="63"/>
      <c r="G145" s="63"/>
    </row>
    <row r="146" spans="2:7" ht="21.9" customHeight="1">
      <c r="B146" s="63"/>
      <c r="C146" s="63"/>
      <c r="D146" s="63"/>
      <c r="E146" s="63"/>
      <c r="F146" s="63"/>
      <c r="G146" s="63"/>
    </row>
    <row r="147" spans="2:7" ht="21.9" customHeight="1">
      <c r="B147" s="63"/>
      <c r="C147" s="63"/>
      <c r="D147" s="63"/>
      <c r="E147" s="63"/>
      <c r="F147" s="63"/>
      <c r="G147" s="63"/>
    </row>
    <row r="148" spans="2:7" ht="21.9" customHeight="1">
      <c r="B148" s="63"/>
      <c r="C148" s="63"/>
      <c r="D148" s="63"/>
      <c r="E148" s="63"/>
      <c r="F148" s="63"/>
      <c r="G148" s="63"/>
    </row>
    <row r="149" spans="2:7" ht="21.9" customHeight="1">
      <c r="B149" s="63"/>
      <c r="C149" s="63"/>
      <c r="D149" s="63"/>
      <c r="E149" s="63"/>
      <c r="F149" s="63"/>
      <c r="G149" s="63"/>
    </row>
    <row r="150" spans="2:7" ht="21.9" customHeight="1">
      <c r="B150" s="63"/>
      <c r="C150" s="63"/>
      <c r="D150" s="63"/>
      <c r="E150" s="63"/>
      <c r="F150" s="63"/>
      <c r="G150" s="63"/>
    </row>
    <row r="151" spans="2:7" ht="21.9" customHeight="1">
      <c r="B151" s="63"/>
      <c r="C151" s="63"/>
      <c r="D151" s="63"/>
      <c r="E151" s="63"/>
      <c r="F151" s="63"/>
      <c r="G151" s="63"/>
    </row>
    <row r="152" spans="2:7" ht="21.9" customHeight="1">
      <c r="B152" s="63"/>
      <c r="C152" s="63"/>
      <c r="D152" s="63"/>
      <c r="E152" s="63"/>
      <c r="F152" s="63"/>
      <c r="G152" s="63"/>
    </row>
    <row r="153" spans="2:7" ht="21.9" customHeight="1">
      <c r="B153" s="63"/>
      <c r="C153" s="63"/>
      <c r="D153" s="63"/>
      <c r="E153" s="63"/>
      <c r="F153" s="63"/>
      <c r="G153" s="63"/>
    </row>
    <row r="154" spans="2:7" ht="21.9" customHeight="1">
      <c r="B154" s="63"/>
      <c r="C154" s="63"/>
      <c r="D154" s="63"/>
      <c r="E154" s="63"/>
      <c r="F154" s="63"/>
      <c r="G154" s="63"/>
    </row>
    <row r="155" spans="2:7" ht="21.9" customHeight="1">
      <c r="B155" s="63"/>
      <c r="C155" s="63"/>
      <c r="D155" s="63"/>
      <c r="E155" s="63"/>
      <c r="F155" s="63"/>
      <c r="G155" s="63"/>
    </row>
    <row r="156" spans="2:7" ht="21.9" customHeight="1">
      <c r="B156" s="63"/>
      <c r="C156" s="63"/>
      <c r="D156" s="63"/>
      <c r="E156" s="63"/>
      <c r="F156" s="63"/>
      <c r="G156" s="63"/>
    </row>
    <row r="157" spans="2:7" ht="21.9" customHeight="1">
      <c r="B157" s="63"/>
      <c r="C157" s="63"/>
      <c r="D157" s="63"/>
      <c r="E157" s="63"/>
      <c r="F157" s="63"/>
      <c r="G157" s="63"/>
    </row>
    <row r="158" spans="2:7" ht="21.9" customHeight="1">
      <c r="B158" s="63"/>
      <c r="C158" s="63"/>
      <c r="D158" s="63"/>
      <c r="E158" s="63"/>
      <c r="F158" s="63"/>
      <c r="G158" s="63"/>
    </row>
    <row r="159" spans="2:7" ht="21.9" customHeight="1">
      <c r="B159" s="63"/>
      <c r="C159" s="63"/>
      <c r="D159" s="63"/>
      <c r="E159" s="63"/>
      <c r="F159" s="63"/>
      <c r="G159" s="63"/>
    </row>
    <row r="160" spans="2:7" ht="21.9" customHeight="1">
      <c r="B160" s="63"/>
      <c r="C160" s="63"/>
      <c r="D160" s="63"/>
      <c r="E160" s="63"/>
      <c r="F160" s="63"/>
      <c r="G160" s="63"/>
    </row>
    <row r="161" spans="2:7" ht="21.9" customHeight="1">
      <c r="B161" s="63"/>
      <c r="C161" s="63"/>
      <c r="D161" s="63"/>
      <c r="E161" s="63"/>
      <c r="F161" s="63"/>
      <c r="G161" s="63"/>
    </row>
    <row r="162" spans="2:7" ht="21.9" customHeight="1">
      <c r="B162" s="63"/>
      <c r="C162" s="63"/>
      <c r="D162" s="63"/>
      <c r="E162" s="63"/>
      <c r="F162" s="63"/>
      <c r="G162" s="63"/>
    </row>
    <row r="163" spans="2:7" ht="21.9" customHeight="1">
      <c r="B163" s="63"/>
      <c r="C163" s="63"/>
      <c r="D163" s="63"/>
      <c r="E163" s="63"/>
      <c r="F163" s="63"/>
      <c r="G163" s="63"/>
    </row>
    <row r="164" spans="2:7" ht="21.9" customHeight="1">
      <c r="B164" s="63"/>
      <c r="C164" s="63"/>
      <c r="D164" s="63"/>
      <c r="E164" s="63"/>
      <c r="F164" s="63"/>
      <c r="G164" s="63"/>
    </row>
    <row r="165" spans="2:7" ht="21.9" customHeight="1">
      <c r="B165" s="63"/>
      <c r="C165" s="63"/>
      <c r="D165" s="63"/>
      <c r="E165" s="63"/>
      <c r="F165" s="63"/>
      <c r="G165" s="63"/>
    </row>
    <row r="166" spans="2:7" ht="21.9" customHeight="1">
      <c r="B166" s="63"/>
      <c r="C166" s="63"/>
      <c r="D166" s="63"/>
      <c r="E166" s="63"/>
      <c r="F166" s="63"/>
      <c r="G166" s="63"/>
    </row>
    <row r="167" spans="2:7" ht="21.9" customHeight="1">
      <c r="B167" s="63"/>
      <c r="C167" s="63"/>
      <c r="D167" s="63"/>
      <c r="E167" s="63"/>
      <c r="F167" s="63"/>
      <c r="G167" s="63"/>
    </row>
    <row r="168" spans="2:7" ht="21.9" customHeight="1">
      <c r="B168" s="63"/>
      <c r="C168" s="63"/>
      <c r="D168" s="63"/>
      <c r="E168" s="63"/>
      <c r="F168" s="63"/>
      <c r="G168" s="63"/>
    </row>
    <row r="169" spans="2:7" ht="21.9" customHeight="1">
      <c r="B169" s="63"/>
      <c r="C169" s="63"/>
      <c r="D169" s="63"/>
      <c r="E169" s="63"/>
      <c r="F169" s="63"/>
      <c r="G169" s="63"/>
    </row>
    <row r="170" spans="2:7" ht="21.9" customHeight="1">
      <c r="B170" s="63"/>
      <c r="C170" s="63"/>
      <c r="D170" s="63"/>
      <c r="E170" s="63"/>
      <c r="F170" s="63"/>
      <c r="G170" s="63"/>
    </row>
    <row r="171" spans="2:7" ht="21.9" customHeight="1">
      <c r="B171" s="63"/>
      <c r="C171" s="63"/>
      <c r="D171" s="63"/>
      <c r="E171" s="63"/>
      <c r="F171" s="63"/>
      <c r="G171" s="63"/>
    </row>
    <row r="172" spans="2:7" ht="21.9" customHeight="1">
      <c r="B172" s="63"/>
      <c r="C172" s="63"/>
      <c r="D172" s="63"/>
      <c r="E172" s="63"/>
      <c r="F172" s="63"/>
      <c r="G172" s="63"/>
    </row>
    <row r="173" spans="2:7" ht="21.9" customHeight="1">
      <c r="B173" s="63"/>
      <c r="C173" s="63"/>
      <c r="D173" s="63"/>
      <c r="E173" s="63"/>
      <c r="F173" s="63"/>
      <c r="G173" s="63"/>
    </row>
    <row r="174" spans="2:7" ht="21.9" customHeight="1">
      <c r="B174" s="63"/>
      <c r="C174" s="63"/>
      <c r="D174" s="63"/>
      <c r="E174" s="63"/>
      <c r="F174" s="63"/>
      <c r="G174" s="63"/>
    </row>
    <row r="175" spans="2:7" ht="21.9" customHeight="1">
      <c r="B175" s="63"/>
      <c r="C175" s="63"/>
      <c r="D175" s="63"/>
      <c r="E175" s="63"/>
      <c r="F175" s="63"/>
      <c r="G175" s="63"/>
    </row>
    <row r="176" spans="2:7" ht="21.9" customHeight="1">
      <c r="B176" s="63"/>
      <c r="C176" s="63"/>
      <c r="D176" s="63"/>
      <c r="E176" s="63"/>
      <c r="F176" s="63"/>
      <c r="G176" s="63"/>
    </row>
    <row r="177" spans="2:7" ht="21.9" customHeight="1">
      <c r="B177" s="63"/>
      <c r="C177" s="63"/>
      <c r="D177" s="63"/>
      <c r="E177" s="63"/>
      <c r="F177" s="63"/>
      <c r="G177" s="63"/>
    </row>
    <row r="178" spans="2:7" ht="21.9" customHeight="1">
      <c r="B178" s="63"/>
      <c r="C178" s="63"/>
      <c r="D178" s="63"/>
      <c r="E178" s="63"/>
      <c r="F178" s="63"/>
      <c r="G178" s="63"/>
    </row>
    <row r="179" spans="2:7" ht="21.9" customHeight="1">
      <c r="B179" s="63"/>
      <c r="C179" s="63"/>
      <c r="D179" s="63"/>
      <c r="E179" s="63"/>
      <c r="F179" s="63"/>
      <c r="G179" s="63"/>
    </row>
    <row r="180" spans="2:7" ht="21.9" customHeight="1">
      <c r="B180" s="63"/>
      <c r="C180" s="63"/>
      <c r="D180" s="63"/>
      <c r="E180" s="63"/>
      <c r="F180" s="63"/>
      <c r="G180" s="63"/>
    </row>
    <row r="181" spans="2:7" ht="21.9" customHeight="1">
      <c r="B181" s="63"/>
      <c r="C181" s="63"/>
      <c r="D181" s="63"/>
      <c r="E181" s="63"/>
      <c r="F181" s="63"/>
      <c r="G181" s="63"/>
    </row>
    <row r="182" spans="2:7" ht="21.9" customHeight="1">
      <c r="B182" s="63"/>
      <c r="C182" s="63"/>
      <c r="D182" s="63"/>
      <c r="E182" s="63"/>
      <c r="F182" s="63"/>
      <c r="G182" s="63"/>
    </row>
    <row r="183" spans="2:7" ht="21.9" customHeight="1">
      <c r="B183" s="63"/>
      <c r="C183" s="63"/>
      <c r="D183" s="63"/>
      <c r="E183" s="63"/>
      <c r="F183" s="63"/>
      <c r="G183" s="63"/>
    </row>
    <row r="184" spans="2:7" ht="21.9" customHeight="1">
      <c r="B184" s="63"/>
      <c r="C184" s="63"/>
      <c r="D184" s="63"/>
      <c r="E184" s="63"/>
      <c r="F184" s="63"/>
      <c r="G184" s="63"/>
    </row>
    <row r="185" spans="2:7" ht="21.9" customHeight="1">
      <c r="B185" s="63"/>
      <c r="C185" s="63"/>
      <c r="D185" s="63"/>
      <c r="E185" s="63"/>
      <c r="F185" s="63"/>
      <c r="G185" s="63"/>
    </row>
    <row r="186" spans="2:7" ht="21.9" customHeight="1">
      <c r="B186" s="63"/>
      <c r="C186" s="63"/>
      <c r="D186" s="63"/>
      <c r="E186" s="63"/>
      <c r="F186" s="63"/>
      <c r="G186" s="63"/>
    </row>
    <row r="187" spans="2:7" ht="21.9" customHeight="1">
      <c r="B187" s="63"/>
      <c r="C187" s="63"/>
      <c r="D187" s="63"/>
      <c r="E187" s="63"/>
      <c r="F187" s="63"/>
      <c r="G187" s="63"/>
    </row>
    <row r="188" spans="2:7" ht="21.9" customHeight="1">
      <c r="B188" s="63"/>
      <c r="C188" s="63"/>
      <c r="D188" s="63"/>
      <c r="E188" s="63"/>
      <c r="F188" s="63"/>
      <c r="G188" s="63"/>
    </row>
    <row r="189" spans="2:7" ht="21.9" customHeight="1">
      <c r="B189" s="63"/>
      <c r="C189" s="63"/>
      <c r="D189" s="63"/>
      <c r="E189" s="63"/>
      <c r="F189" s="63"/>
      <c r="G189" s="63"/>
    </row>
    <row r="190" spans="2:7" ht="21.9" customHeight="1">
      <c r="B190" s="63"/>
      <c r="C190" s="63"/>
      <c r="D190" s="63"/>
      <c r="E190" s="63"/>
      <c r="F190" s="63"/>
      <c r="G190" s="63"/>
    </row>
    <row r="191" spans="2:7" ht="21.9" customHeight="1">
      <c r="B191" s="63"/>
      <c r="C191" s="63"/>
      <c r="D191" s="63"/>
      <c r="E191" s="63"/>
      <c r="F191" s="63"/>
      <c r="G191" s="63"/>
    </row>
    <row r="192" spans="2:7" ht="21.9" customHeight="1">
      <c r="B192" s="63"/>
      <c r="C192" s="63"/>
      <c r="D192" s="63"/>
      <c r="E192" s="63"/>
      <c r="F192" s="63"/>
      <c r="G192" s="63"/>
    </row>
    <row r="193" spans="2:7" ht="21.9" customHeight="1">
      <c r="B193" s="63"/>
      <c r="C193" s="63"/>
      <c r="D193" s="63"/>
      <c r="E193" s="63"/>
      <c r="F193" s="63"/>
      <c r="G193" s="63"/>
    </row>
    <row r="194" spans="2:7" ht="21.9" customHeight="1">
      <c r="B194" s="63"/>
      <c r="C194" s="63"/>
      <c r="D194" s="63"/>
      <c r="E194" s="63"/>
      <c r="F194" s="63"/>
      <c r="G194" s="63"/>
    </row>
    <row r="195" spans="2:7" ht="21.9" customHeight="1">
      <c r="B195" s="63"/>
      <c r="C195" s="63"/>
      <c r="D195" s="63"/>
      <c r="E195" s="63"/>
      <c r="F195" s="63"/>
      <c r="G195" s="63"/>
    </row>
    <row r="196" spans="2:7" ht="21.9" customHeight="1">
      <c r="B196" s="63"/>
      <c r="C196" s="63"/>
      <c r="D196" s="63"/>
      <c r="E196" s="63"/>
      <c r="F196" s="63"/>
      <c r="G196" s="63"/>
    </row>
    <row r="197" spans="2:7" ht="21.9" customHeight="1">
      <c r="B197" s="63"/>
      <c r="C197" s="63"/>
      <c r="D197" s="63"/>
      <c r="E197" s="63"/>
      <c r="F197" s="63"/>
      <c r="G197" s="63"/>
    </row>
    <row r="198" spans="2:7" ht="21.9" customHeight="1">
      <c r="B198" s="63"/>
      <c r="C198" s="63"/>
      <c r="D198" s="63"/>
      <c r="E198" s="63"/>
      <c r="F198" s="63"/>
      <c r="G198" s="63"/>
    </row>
    <row r="199" spans="2:7" ht="21.9" customHeight="1">
      <c r="B199" s="63"/>
      <c r="C199" s="63"/>
      <c r="D199" s="63"/>
      <c r="E199" s="63"/>
      <c r="F199" s="63"/>
      <c r="G199" s="63"/>
    </row>
    <row r="200" spans="2:7" ht="21.9" customHeight="1">
      <c r="B200" s="63"/>
      <c r="C200" s="63"/>
      <c r="D200" s="63"/>
      <c r="E200" s="63"/>
      <c r="F200" s="63"/>
      <c r="G200" s="63"/>
    </row>
    <row r="201" spans="2:7" ht="21.9" customHeight="1">
      <c r="B201" s="63"/>
      <c r="C201" s="63"/>
      <c r="D201" s="63"/>
      <c r="E201" s="63"/>
      <c r="F201" s="63"/>
      <c r="G201" s="63"/>
    </row>
    <row r="202" spans="2:7" ht="21.9" customHeight="1">
      <c r="B202" s="63"/>
      <c r="C202" s="63"/>
      <c r="D202" s="63"/>
      <c r="E202" s="63"/>
      <c r="F202" s="63"/>
      <c r="G202" s="63"/>
    </row>
    <row r="203" spans="2:7" ht="21.9" customHeight="1">
      <c r="B203" s="63"/>
      <c r="C203" s="63"/>
      <c r="D203" s="63"/>
      <c r="E203" s="63"/>
      <c r="F203" s="63"/>
      <c r="G203" s="63"/>
    </row>
    <row r="204" spans="2:7" ht="21.9" customHeight="1">
      <c r="B204" s="63"/>
      <c r="C204" s="63"/>
      <c r="D204" s="63"/>
      <c r="E204" s="63"/>
      <c r="F204" s="63"/>
      <c r="G204" s="63"/>
    </row>
    <row r="205" spans="2:7" ht="21.9" customHeight="1">
      <c r="B205" s="63"/>
      <c r="C205" s="63"/>
      <c r="D205" s="63"/>
      <c r="E205" s="63"/>
      <c r="F205" s="63"/>
      <c r="G205" s="63"/>
    </row>
    <row r="206" spans="2:7" ht="21.9" customHeight="1">
      <c r="B206" s="63"/>
      <c r="C206" s="63"/>
      <c r="D206" s="63"/>
      <c r="E206" s="63"/>
      <c r="F206" s="63"/>
      <c r="G206" s="63"/>
    </row>
    <row r="207" spans="2:7" ht="21.9" customHeight="1">
      <c r="B207" s="63"/>
      <c r="C207" s="63"/>
      <c r="D207" s="63"/>
      <c r="E207" s="63"/>
      <c r="F207" s="63"/>
      <c r="G207" s="63"/>
    </row>
    <row r="208" spans="2:7" ht="21.9" customHeight="1">
      <c r="B208" s="63"/>
      <c r="C208" s="63"/>
      <c r="D208" s="63"/>
      <c r="E208" s="63"/>
      <c r="F208" s="63"/>
      <c r="G208" s="63"/>
    </row>
    <row r="209" spans="2:7" ht="21.9" customHeight="1">
      <c r="B209" s="63"/>
      <c r="C209" s="63"/>
      <c r="D209" s="63"/>
      <c r="E209" s="63"/>
      <c r="F209" s="63"/>
      <c r="G209" s="63"/>
    </row>
    <row r="210" spans="2:7" ht="21.9" customHeight="1">
      <c r="B210" s="63"/>
      <c r="C210" s="63"/>
      <c r="D210" s="63"/>
      <c r="E210" s="63"/>
      <c r="F210" s="63"/>
      <c r="G210" s="63"/>
    </row>
    <row r="211" spans="2:7" ht="21.9" customHeight="1">
      <c r="B211" s="63"/>
      <c r="C211" s="63"/>
      <c r="D211" s="63"/>
      <c r="E211" s="63"/>
      <c r="F211" s="63"/>
      <c r="G211" s="63"/>
    </row>
  </sheetData>
  <mergeCells count="17">
    <mergeCell ref="O10:O12"/>
    <mergeCell ref="P10:Z10"/>
    <mergeCell ref="P11:Z11"/>
    <mergeCell ref="G11:G12"/>
    <mergeCell ref="H11:H12"/>
    <mergeCell ref="J11:J12"/>
    <mergeCell ref="K10:N10"/>
    <mergeCell ref="I11:I12"/>
    <mergeCell ref="A10:A12"/>
    <mergeCell ref="A2:B2"/>
    <mergeCell ref="A3:B3"/>
    <mergeCell ref="B10:J10"/>
    <mergeCell ref="B11:B12"/>
    <mergeCell ref="C11:C12"/>
    <mergeCell ref="D11:D12"/>
    <mergeCell ref="E11:E12"/>
    <mergeCell ref="F11:F12"/>
  </mergeCells>
  <phoneticPr fontId="5" type="noConversion"/>
  <pageMargins left="0.56999999999999995" right="0.02" top="0.78740157480314965" bottom="0.78740157480314965" header="0.51181102362204722" footer="0.19685039370078741"/>
  <pageSetup paperSize="9" scale="65" orientation="landscape" horizontalDpi="200" verticalDpi="2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83982" r:id="rId4">
          <objectPr defaultSize="0" autoPict="0" r:id="rId5">
            <anchor moveWithCells="1" sizeWithCells="1">
              <from>
                <xdr:col>0</xdr:col>
                <xdr:colOff>236220</xdr:colOff>
                <xdr:row>3</xdr:row>
                <xdr:rowOff>76200</xdr:rowOff>
              </from>
              <to>
                <xdr:col>3</xdr:col>
                <xdr:colOff>83820</xdr:colOff>
                <xdr:row>7</xdr:row>
                <xdr:rowOff>259080</xdr:rowOff>
              </to>
            </anchor>
          </objectPr>
        </oleObject>
      </mc:Choice>
      <mc:Fallback>
        <oleObject progId="AutoCAD.Drawing.16" shapeId="83982" r:id="rId4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/>
  <dimension ref="A1:X194"/>
  <sheetViews>
    <sheetView zoomScale="75" zoomScaleNormal="75" workbookViewId="0">
      <selection activeCell="K23" sqref="K23"/>
    </sheetView>
  </sheetViews>
  <sheetFormatPr defaultColWidth="9" defaultRowHeight="21.9" customHeight="1"/>
  <cols>
    <col min="1" max="1" width="9.8984375" style="18" customWidth="1"/>
    <col min="2" max="7" width="10.59765625" style="19" customWidth="1"/>
    <col min="8" max="8" width="5.59765625" style="18" customWidth="1"/>
    <col min="9" max="10" width="7.09765625" style="540" customWidth="1"/>
    <col min="11" max="12" width="7.09765625" style="46" customWidth="1"/>
    <col min="13" max="13" width="8.09765625" style="7" customWidth="1"/>
    <col min="14" max="20" width="7.59765625" style="290" customWidth="1"/>
    <col min="21" max="22" width="7.59765625" style="10" customWidth="1"/>
    <col min="23" max="24" width="7.59765625" style="181" customWidth="1"/>
    <col min="25" max="16384" width="9" style="1"/>
  </cols>
  <sheetData>
    <row r="1" spans="1:24" ht="21.9" customHeight="1">
      <c r="A1" s="20"/>
      <c r="B1" s="21"/>
      <c r="C1" s="22"/>
      <c r="D1" s="22"/>
      <c r="E1" s="22"/>
      <c r="F1" s="22"/>
      <c r="G1" s="23"/>
      <c r="H1" s="23"/>
      <c r="I1" s="538"/>
      <c r="J1" s="538"/>
    </row>
    <row r="2" spans="1:24" ht="21.9" customHeight="1">
      <c r="A2" s="999" t="s">
        <v>5223</v>
      </c>
      <c r="B2" s="999"/>
      <c r="C2" s="22"/>
      <c r="D2" s="22"/>
      <c r="E2" s="22"/>
      <c r="F2" s="22"/>
      <c r="G2" s="23"/>
      <c r="H2" s="23"/>
      <c r="I2" s="538"/>
      <c r="J2" s="538"/>
    </row>
    <row r="3" spans="1:24" ht="21.9" customHeight="1">
      <c r="A3" s="999" t="s">
        <v>5224</v>
      </c>
      <c r="B3" s="999"/>
      <c r="C3" s="22"/>
      <c r="D3" s="22"/>
      <c r="E3" s="22"/>
      <c r="F3" s="22"/>
      <c r="G3" s="23"/>
      <c r="H3" s="23"/>
      <c r="I3" s="538"/>
      <c r="J3" s="538"/>
    </row>
    <row r="4" spans="1:24" ht="21.9" customHeight="1">
      <c r="A4" s="83"/>
      <c r="B4" s="83"/>
      <c r="C4" s="22"/>
      <c r="D4" s="22"/>
      <c r="E4" s="22"/>
      <c r="F4" s="22"/>
      <c r="G4" s="23"/>
      <c r="H4" s="23"/>
      <c r="I4" s="538"/>
      <c r="J4" s="538"/>
    </row>
    <row r="5" spans="1:24" ht="21.9" customHeight="1">
      <c r="A5" s="83"/>
      <c r="B5" s="83"/>
      <c r="C5" s="22"/>
      <c r="D5" s="22"/>
      <c r="E5" s="22"/>
      <c r="F5" s="22"/>
      <c r="G5" s="23"/>
      <c r="H5" s="23"/>
      <c r="I5" s="538"/>
      <c r="J5" s="538"/>
    </row>
    <row r="6" spans="1:24" ht="21.9" customHeight="1">
      <c r="A6" s="22"/>
      <c r="B6" s="22"/>
      <c r="C6" s="22"/>
      <c r="D6" s="22"/>
      <c r="E6" s="22"/>
      <c r="F6" s="22"/>
      <c r="G6" s="23"/>
      <c r="H6" s="23"/>
      <c r="I6" s="538"/>
      <c r="J6" s="538"/>
    </row>
    <row r="7" spans="1:24" ht="21.9" customHeight="1">
      <c r="A7" s="22"/>
      <c r="B7" s="22"/>
      <c r="C7" s="22"/>
      <c r="D7" s="22"/>
      <c r="E7" s="22"/>
      <c r="F7" s="22"/>
      <c r="G7" s="23"/>
      <c r="H7" s="23"/>
      <c r="I7" s="538"/>
      <c r="J7" s="538"/>
    </row>
    <row r="8" spans="1:24" ht="21.9" customHeight="1">
      <c r="A8" s="22"/>
      <c r="B8" s="22"/>
      <c r="C8" s="22"/>
      <c r="D8" s="22"/>
      <c r="E8" s="22"/>
      <c r="F8" s="22"/>
      <c r="G8" s="23"/>
      <c r="H8" s="23"/>
      <c r="I8" s="538"/>
      <c r="J8" s="538"/>
    </row>
    <row r="9" spans="1:24" ht="21.9" customHeight="1">
      <c r="A9" s="22"/>
      <c r="B9" s="22"/>
      <c r="C9" s="22"/>
      <c r="D9" s="22"/>
      <c r="E9" s="22"/>
      <c r="F9" s="22"/>
      <c r="G9" s="23"/>
      <c r="H9" s="23"/>
      <c r="I9" s="538"/>
      <c r="J9" s="538"/>
    </row>
    <row r="10" spans="1:24" s="7" customFormat="1" ht="24" customHeight="1">
      <c r="A10" s="1055" t="s">
        <v>655</v>
      </c>
      <c r="B10" s="1009" t="s">
        <v>5225</v>
      </c>
      <c r="C10" s="1010"/>
      <c r="D10" s="1010"/>
      <c r="E10" s="1010"/>
      <c r="F10" s="1010"/>
      <c r="G10" s="1010"/>
      <c r="H10" s="998" t="s">
        <v>286</v>
      </c>
      <c r="I10" s="1052" t="s">
        <v>287</v>
      </c>
      <c r="J10" s="1053"/>
      <c r="K10" s="1053"/>
      <c r="L10" s="1054"/>
      <c r="M10" s="1060" t="s">
        <v>288</v>
      </c>
      <c r="N10" s="991" t="s">
        <v>289</v>
      </c>
      <c r="O10" s="992"/>
      <c r="P10" s="992"/>
      <c r="Q10" s="992"/>
      <c r="R10" s="992"/>
      <c r="S10" s="992"/>
      <c r="T10" s="992"/>
      <c r="U10" s="992"/>
      <c r="V10" s="992"/>
      <c r="W10" s="992"/>
      <c r="X10" s="993"/>
    </row>
    <row r="11" spans="1:24" s="7" customFormat="1" ht="13.5" customHeight="1">
      <c r="A11" s="1056"/>
      <c r="B11" s="1007" t="s">
        <v>290</v>
      </c>
      <c r="C11" s="1007" t="s">
        <v>291</v>
      </c>
      <c r="D11" s="1007" t="s">
        <v>5226</v>
      </c>
      <c r="E11" s="1007" t="s">
        <v>293</v>
      </c>
      <c r="F11" s="1007" t="s">
        <v>294</v>
      </c>
      <c r="G11" s="1007" t="s">
        <v>1193</v>
      </c>
      <c r="H11" s="998"/>
      <c r="I11" s="85" t="s">
        <v>295</v>
      </c>
      <c r="J11" s="85" t="s">
        <v>296</v>
      </c>
      <c r="K11" s="85" t="s">
        <v>297</v>
      </c>
      <c r="L11" s="104" t="s">
        <v>298</v>
      </c>
      <c r="M11" s="1014"/>
      <c r="N11" s="994" t="s">
        <v>299</v>
      </c>
      <c r="O11" s="995"/>
      <c r="P11" s="995"/>
      <c r="Q11" s="995"/>
      <c r="R11" s="995"/>
      <c r="S11" s="995"/>
      <c r="T11" s="995"/>
      <c r="U11" s="995"/>
      <c r="V11" s="995"/>
      <c r="W11" s="995"/>
      <c r="X11" s="996"/>
    </row>
    <row r="12" spans="1:24" s="10" customFormat="1" ht="13.5" customHeight="1">
      <c r="A12" s="1056"/>
      <c r="B12" s="1007"/>
      <c r="C12" s="1007"/>
      <c r="D12" s="1007"/>
      <c r="E12" s="1007"/>
      <c r="F12" s="1007"/>
      <c r="G12" s="1007"/>
      <c r="H12" s="998"/>
      <c r="I12" s="86" t="s">
        <v>300</v>
      </c>
      <c r="J12" s="86" t="s">
        <v>301</v>
      </c>
      <c r="K12" s="86" t="s">
        <v>302</v>
      </c>
      <c r="L12" s="105" t="s">
        <v>303</v>
      </c>
      <c r="M12" s="1014"/>
      <c r="N12" s="292" t="s">
        <v>304</v>
      </c>
      <c r="O12" s="292" t="s">
        <v>305</v>
      </c>
      <c r="P12" s="293" t="s">
        <v>306</v>
      </c>
      <c r="Q12" s="293" t="s">
        <v>3831</v>
      </c>
      <c r="R12" s="293" t="s">
        <v>307</v>
      </c>
      <c r="S12" s="293" t="s">
        <v>2202</v>
      </c>
      <c r="T12" s="293" t="s">
        <v>3924</v>
      </c>
      <c r="U12" s="106" t="s">
        <v>5232</v>
      </c>
      <c r="V12" s="106" t="s">
        <v>5233</v>
      </c>
      <c r="W12" s="106" t="s">
        <v>5234</v>
      </c>
      <c r="X12" s="106" t="s">
        <v>5235</v>
      </c>
    </row>
    <row r="13" spans="1:24" s="13" customFormat="1" ht="21.9" customHeight="1">
      <c r="A13" s="84" t="s">
        <v>1194</v>
      </c>
      <c r="B13" s="5" t="s">
        <v>1195</v>
      </c>
      <c r="C13" s="5" t="s">
        <v>1196</v>
      </c>
      <c r="D13" s="5" t="s">
        <v>1197</v>
      </c>
      <c r="E13" s="5" t="s">
        <v>1198</v>
      </c>
      <c r="F13" s="5" t="s">
        <v>2999</v>
      </c>
      <c r="G13" s="5" t="s">
        <v>1199</v>
      </c>
      <c r="H13" s="5" t="s">
        <v>2317</v>
      </c>
      <c r="I13" s="43">
        <f>J13/K13</f>
        <v>1.8404907975460123</v>
      </c>
      <c r="J13" s="223">
        <v>18</v>
      </c>
      <c r="K13" s="43">
        <v>9.7799999999999994</v>
      </c>
      <c r="L13" s="43">
        <f>J13*K13</f>
        <v>176.04</v>
      </c>
      <c r="M13" s="43">
        <v>0.97</v>
      </c>
      <c r="N13" s="294"/>
      <c r="O13" s="222"/>
      <c r="P13" s="222">
        <v>850</v>
      </c>
      <c r="Q13" s="222">
        <v>810</v>
      </c>
      <c r="R13" s="222">
        <v>990</v>
      </c>
      <c r="S13" s="222">
        <v>940</v>
      </c>
      <c r="T13" s="222">
        <v>940</v>
      </c>
      <c r="U13" s="43"/>
      <c r="V13" s="43"/>
      <c r="W13" s="207"/>
      <c r="X13" s="207"/>
    </row>
    <row r="14" spans="1:24" s="12" customFormat="1" ht="21.9" customHeight="1">
      <c r="A14" s="6"/>
      <c r="B14" s="6"/>
      <c r="C14" s="6"/>
      <c r="D14" s="6"/>
      <c r="E14" s="6"/>
      <c r="F14" s="6"/>
      <c r="G14" s="6"/>
      <c r="H14" s="6"/>
      <c r="I14" s="57"/>
      <c r="J14" s="57"/>
      <c r="K14" s="47"/>
      <c r="L14" s="47"/>
      <c r="M14" s="13"/>
      <c r="N14" s="291"/>
      <c r="O14" s="291"/>
      <c r="P14" s="291"/>
      <c r="Q14" s="291"/>
      <c r="R14" s="291"/>
      <c r="S14" s="291"/>
      <c r="T14" s="291"/>
      <c r="U14" s="58"/>
      <c r="V14" s="58"/>
      <c r="W14" s="208"/>
      <c r="X14" s="208"/>
    </row>
    <row r="15" spans="1:24" s="12" customFormat="1" ht="21.9" customHeight="1">
      <c r="A15" s="6"/>
      <c r="B15" s="6"/>
      <c r="C15" s="6"/>
      <c r="D15" s="6"/>
      <c r="E15" s="6"/>
      <c r="F15" s="6"/>
      <c r="G15" s="6"/>
      <c r="H15" s="6"/>
      <c r="I15" s="57"/>
      <c r="J15" s="57"/>
      <c r="K15" s="47"/>
      <c r="L15" s="47"/>
      <c r="M15" s="13"/>
      <c r="N15" s="291"/>
      <c r="O15" s="291"/>
      <c r="P15" s="291"/>
      <c r="Q15" s="291"/>
      <c r="R15" s="291"/>
      <c r="S15" s="291"/>
      <c r="T15" s="291"/>
      <c r="U15" s="58"/>
      <c r="V15" s="58"/>
      <c r="W15" s="208"/>
      <c r="X15" s="208"/>
    </row>
    <row r="16" spans="1:24" s="12" customFormat="1" ht="21.9" customHeight="1">
      <c r="A16" s="6"/>
      <c r="B16" s="6"/>
      <c r="C16" s="6"/>
      <c r="D16" s="6"/>
      <c r="E16" s="6"/>
      <c r="F16" s="6"/>
      <c r="G16" s="6"/>
      <c r="H16" s="6"/>
      <c r="I16" s="57"/>
      <c r="J16" s="57"/>
      <c r="K16" s="47"/>
      <c r="L16" s="47"/>
      <c r="M16" s="13"/>
      <c r="N16" s="291"/>
      <c r="O16" s="291"/>
      <c r="P16" s="291"/>
      <c r="Q16" s="291"/>
      <c r="R16" s="291"/>
      <c r="S16" s="291"/>
      <c r="T16" s="291"/>
      <c r="U16" s="58"/>
      <c r="V16" s="58"/>
      <c r="W16" s="208"/>
      <c r="X16" s="208"/>
    </row>
    <row r="17" spans="1:24" s="12" customFormat="1" ht="21.9" customHeight="1">
      <c r="A17" s="6"/>
      <c r="B17" s="6"/>
      <c r="C17" s="6"/>
      <c r="D17" s="6"/>
      <c r="E17" s="6"/>
      <c r="F17" s="6"/>
      <c r="G17" s="6"/>
      <c r="H17" s="6"/>
      <c r="I17" s="57"/>
      <c r="J17" s="57"/>
      <c r="K17" s="47"/>
      <c r="L17" s="47"/>
      <c r="M17" s="13"/>
      <c r="N17" s="291"/>
      <c r="O17" s="291"/>
      <c r="P17" s="291"/>
      <c r="Q17" s="291"/>
      <c r="R17" s="291"/>
      <c r="S17" s="291"/>
      <c r="T17" s="291"/>
      <c r="U17" s="58"/>
      <c r="V17" s="58"/>
      <c r="W17" s="208"/>
      <c r="X17" s="208"/>
    </row>
    <row r="18" spans="1:24" s="12" customFormat="1" ht="21.9" customHeight="1">
      <c r="A18" s="6"/>
      <c r="B18" s="6"/>
      <c r="C18" s="6"/>
      <c r="D18" s="6"/>
      <c r="E18" s="6"/>
      <c r="F18" s="6"/>
      <c r="G18" s="6"/>
      <c r="H18" s="6"/>
      <c r="I18" s="57"/>
      <c r="J18" s="57"/>
      <c r="K18" s="47"/>
      <c r="L18" s="47"/>
      <c r="M18" s="13"/>
      <c r="N18" s="291"/>
      <c r="O18" s="291"/>
      <c r="P18" s="291"/>
      <c r="Q18" s="291"/>
      <c r="R18" s="291"/>
      <c r="S18" s="291"/>
      <c r="T18" s="291"/>
      <c r="U18" s="58"/>
      <c r="V18" s="58"/>
      <c r="W18" s="208"/>
      <c r="X18" s="208"/>
    </row>
    <row r="19" spans="1:24" s="12" customFormat="1" ht="21.9" customHeight="1">
      <c r="A19" s="6"/>
      <c r="B19" s="6"/>
      <c r="C19" s="6"/>
      <c r="D19" s="6"/>
      <c r="E19" s="6"/>
      <c r="F19" s="6"/>
      <c r="G19" s="6"/>
      <c r="H19" s="6"/>
      <c r="I19" s="57"/>
      <c r="J19" s="57"/>
      <c r="K19" s="47"/>
      <c r="L19" s="47"/>
      <c r="M19" s="13"/>
      <c r="N19" s="291"/>
      <c r="O19" s="291"/>
      <c r="P19" s="291"/>
      <c r="Q19" s="291"/>
      <c r="R19" s="291"/>
      <c r="S19" s="291"/>
      <c r="T19" s="291"/>
      <c r="U19" s="58"/>
      <c r="V19" s="58"/>
      <c r="W19" s="208"/>
      <c r="X19" s="208"/>
    </row>
    <row r="20" spans="1:24" s="12" customFormat="1" ht="21.9" customHeight="1">
      <c r="A20" s="6"/>
      <c r="B20" s="6"/>
      <c r="C20" s="6"/>
      <c r="D20" s="6"/>
      <c r="E20" s="6"/>
      <c r="F20" s="6"/>
      <c r="G20" s="6"/>
      <c r="H20" s="6"/>
      <c r="I20" s="57"/>
      <c r="J20" s="57"/>
      <c r="K20" s="47"/>
      <c r="L20" s="47"/>
      <c r="M20" s="13"/>
      <c r="N20" s="291"/>
      <c r="O20" s="291"/>
      <c r="P20" s="291"/>
      <c r="Q20" s="291"/>
      <c r="R20" s="291"/>
      <c r="S20" s="291"/>
      <c r="T20" s="291"/>
      <c r="U20" s="58"/>
      <c r="V20" s="58"/>
      <c r="W20" s="208"/>
      <c r="X20" s="208"/>
    </row>
    <row r="21" spans="1:24" s="12" customFormat="1" ht="21.9" customHeight="1">
      <c r="A21" s="6"/>
      <c r="B21" s="6"/>
      <c r="C21" s="6"/>
      <c r="D21" s="6"/>
      <c r="E21" s="6"/>
      <c r="F21" s="6"/>
      <c r="G21" s="6"/>
      <c r="H21" s="6"/>
      <c r="I21" s="57"/>
      <c r="J21" s="57"/>
      <c r="K21" s="47"/>
      <c r="L21" s="47"/>
      <c r="M21" s="13"/>
      <c r="N21" s="291"/>
      <c r="O21" s="291"/>
      <c r="P21" s="291"/>
      <c r="Q21" s="291"/>
      <c r="R21" s="291"/>
      <c r="S21" s="291"/>
      <c r="T21" s="291"/>
      <c r="U21" s="58"/>
      <c r="V21" s="58"/>
      <c r="W21" s="208"/>
      <c r="X21" s="208"/>
    </row>
    <row r="22" spans="1:24" s="12" customFormat="1" ht="21.9" customHeight="1">
      <c r="A22" s="6"/>
      <c r="B22" s="6"/>
      <c r="C22" s="6"/>
      <c r="D22" s="6"/>
      <c r="E22" s="6"/>
      <c r="F22" s="6"/>
      <c r="G22" s="6"/>
      <c r="H22" s="6"/>
      <c r="I22" s="57"/>
      <c r="J22" s="57"/>
      <c r="K22" s="47"/>
      <c r="L22" s="47"/>
      <c r="M22" s="13"/>
      <c r="N22" s="291"/>
      <c r="O22" s="291"/>
      <c r="P22" s="291"/>
      <c r="Q22" s="291"/>
      <c r="R22" s="291"/>
      <c r="S22" s="291"/>
      <c r="T22" s="291"/>
      <c r="U22" s="58"/>
      <c r="V22" s="58"/>
      <c r="W22" s="208"/>
      <c r="X22" s="208"/>
    </row>
    <row r="23" spans="1:24" s="12" customFormat="1" ht="21.9" customHeight="1">
      <c r="A23" s="6"/>
      <c r="B23" s="6"/>
      <c r="C23" s="6"/>
      <c r="D23" s="6"/>
      <c r="E23" s="6"/>
      <c r="F23" s="6"/>
      <c r="G23" s="6"/>
      <c r="H23" s="6"/>
      <c r="I23" s="57"/>
      <c r="J23" s="57"/>
      <c r="K23" s="47"/>
      <c r="L23" s="47"/>
      <c r="M23" s="13"/>
      <c r="N23" s="291"/>
      <c r="O23" s="291"/>
      <c r="P23" s="291"/>
      <c r="Q23" s="291"/>
      <c r="R23" s="291"/>
      <c r="S23" s="291"/>
      <c r="T23" s="291"/>
      <c r="U23" s="58"/>
      <c r="V23" s="58"/>
      <c r="W23" s="208"/>
      <c r="X23" s="208"/>
    </row>
    <row r="24" spans="1:24" s="12" customFormat="1" ht="21.9" customHeight="1">
      <c r="A24" s="6"/>
      <c r="B24" s="6"/>
      <c r="C24" s="6"/>
      <c r="D24" s="6"/>
      <c r="E24" s="6"/>
      <c r="F24" s="6"/>
      <c r="G24" s="6"/>
      <c r="H24" s="6"/>
      <c r="I24" s="57"/>
      <c r="J24" s="57"/>
      <c r="K24" s="47"/>
      <c r="L24" s="47"/>
      <c r="M24" s="13"/>
      <c r="N24" s="291"/>
      <c r="O24" s="291"/>
      <c r="P24" s="291"/>
      <c r="Q24" s="291"/>
      <c r="R24" s="291"/>
      <c r="S24" s="291"/>
      <c r="T24" s="291"/>
      <c r="U24" s="58"/>
      <c r="V24" s="58"/>
      <c r="W24" s="208"/>
      <c r="X24" s="208"/>
    </row>
    <row r="25" spans="1:24" s="12" customFormat="1" ht="21.9" customHeight="1">
      <c r="A25" s="6"/>
      <c r="B25" s="6"/>
      <c r="C25" s="6"/>
      <c r="D25" s="6"/>
      <c r="E25" s="6"/>
      <c r="F25" s="6"/>
      <c r="G25" s="6"/>
      <c r="H25" s="6"/>
      <c r="I25" s="57"/>
      <c r="J25" s="57"/>
      <c r="K25" s="47"/>
      <c r="L25" s="47"/>
      <c r="M25" s="13"/>
      <c r="N25" s="291"/>
      <c r="O25" s="291"/>
      <c r="P25" s="291"/>
      <c r="Q25" s="291"/>
      <c r="R25" s="291"/>
      <c r="S25" s="291"/>
      <c r="T25" s="291"/>
      <c r="U25" s="58"/>
      <c r="V25" s="58"/>
      <c r="W25" s="208"/>
      <c r="X25" s="208"/>
    </row>
    <row r="26" spans="1:24" s="12" customFormat="1" ht="21.9" customHeight="1">
      <c r="A26" s="6"/>
      <c r="B26" s="6"/>
      <c r="C26" s="6"/>
      <c r="D26" s="6"/>
      <c r="E26" s="6"/>
      <c r="F26" s="6"/>
      <c r="G26" s="6"/>
      <c r="H26" s="6"/>
      <c r="I26" s="57"/>
      <c r="J26" s="57"/>
      <c r="K26" s="47"/>
      <c r="L26" s="47"/>
      <c r="M26" s="13"/>
      <c r="N26" s="291"/>
      <c r="O26" s="291"/>
      <c r="P26" s="291"/>
      <c r="Q26" s="291"/>
      <c r="R26" s="291"/>
      <c r="S26" s="291"/>
      <c r="T26" s="291"/>
      <c r="U26" s="58"/>
      <c r="V26" s="58"/>
      <c r="W26" s="208"/>
      <c r="X26" s="208"/>
    </row>
    <row r="27" spans="1:24" s="12" customFormat="1" ht="21.9" customHeight="1">
      <c r="A27" s="6"/>
      <c r="B27" s="6"/>
      <c r="C27" s="6"/>
      <c r="D27" s="6"/>
      <c r="E27" s="6"/>
      <c r="F27" s="6"/>
      <c r="G27" s="6"/>
      <c r="H27" s="6"/>
      <c r="I27" s="57"/>
      <c r="J27" s="57"/>
      <c r="K27" s="47"/>
      <c r="L27" s="47"/>
      <c r="M27" s="13"/>
      <c r="N27" s="291"/>
      <c r="O27" s="291"/>
      <c r="P27" s="291"/>
      <c r="Q27" s="291"/>
      <c r="R27" s="291"/>
      <c r="S27" s="291"/>
      <c r="T27" s="291"/>
      <c r="U27" s="58"/>
      <c r="V27" s="58"/>
      <c r="W27" s="208"/>
      <c r="X27" s="208"/>
    </row>
    <row r="28" spans="1:24" s="12" customFormat="1" ht="21.9" customHeight="1">
      <c r="A28" s="6"/>
      <c r="B28" s="6"/>
      <c r="C28" s="6"/>
      <c r="D28" s="6"/>
      <c r="E28" s="6"/>
      <c r="F28" s="6"/>
      <c r="G28" s="6"/>
      <c r="H28" s="6"/>
      <c r="I28" s="57"/>
      <c r="J28" s="57"/>
      <c r="K28" s="47"/>
      <c r="L28" s="47"/>
      <c r="M28" s="13"/>
      <c r="N28" s="291"/>
      <c r="O28" s="291"/>
      <c r="P28" s="291"/>
      <c r="Q28" s="291"/>
      <c r="R28" s="291"/>
      <c r="S28" s="291"/>
      <c r="T28" s="291"/>
      <c r="U28" s="58"/>
      <c r="V28" s="58"/>
      <c r="W28" s="208"/>
      <c r="X28" s="208"/>
    </row>
    <row r="29" spans="1:24" s="12" customFormat="1" ht="21.9" customHeight="1">
      <c r="A29" s="6"/>
      <c r="B29" s="6"/>
      <c r="C29" s="6"/>
      <c r="D29" s="6"/>
      <c r="E29" s="6"/>
      <c r="F29" s="6"/>
      <c r="G29" s="6"/>
      <c r="H29" s="6"/>
      <c r="I29" s="57"/>
      <c r="J29" s="57"/>
      <c r="K29" s="47"/>
      <c r="L29" s="47"/>
      <c r="M29" s="13"/>
      <c r="N29" s="291"/>
      <c r="O29" s="291"/>
      <c r="P29" s="291"/>
      <c r="Q29" s="291"/>
      <c r="R29" s="291"/>
      <c r="S29" s="291"/>
      <c r="T29" s="291"/>
      <c r="U29" s="58"/>
      <c r="V29" s="58"/>
      <c r="W29" s="208"/>
      <c r="X29" s="208"/>
    </row>
    <row r="30" spans="1:24" s="12" customFormat="1" ht="21.9" customHeight="1">
      <c r="A30" s="6"/>
      <c r="B30" s="6"/>
      <c r="C30" s="6"/>
      <c r="D30" s="6"/>
      <c r="E30" s="6"/>
      <c r="F30" s="6"/>
      <c r="G30" s="6"/>
      <c r="H30" s="6"/>
      <c r="I30" s="57"/>
      <c r="J30" s="57"/>
      <c r="K30" s="47"/>
      <c r="L30" s="47"/>
      <c r="M30" s="13"/>
      <c r="N30" s="291"/>
      <c r="O30" s="291"/>
      <c r="P30" s="291"/>
      <c r="Q30" s="291"/>
      <c r="R30" s="291"/>
      <c r="S30" s="291"/>
      <c r="T30" s="291"/>
      <c r="U30" s="58"/>
      <c r="V30" s="58"/>
      <c r="W30" s="208"/>
      <c r="X30" s="208"/>
    </row>
    <row r="31" spans="1:24" s="12" customFormat="1" ht="21.9" customHeight="1">
      <c r="A31" s="6"/>
      <c r="B31" s="6"/>
      <c r="C31" s="6"/>
      <c r="D31" s="6"/>
      <c r="E31" s="6"/>
      <c r="F31" s="6"/>
      <c r="G31" s="6"/>
      <c r="H31" s="6"/>
      <c r="I31" s="57"/>
      <c r="J31" s="57"/>
      <c r="K31" s="47"/>
      <c r="L31" s="47"/>
      <c r="M31" s="13"/>
      <c r="N31" s="291"/>
      <c r="O31" s="291"/>
      <c r="P31" s="291"/>
      <c r="Q31" s="291"/>
      <c r="R31" s="291"/>
      <c r="S31" s="291"/>
      <c r="T31" s="291"/>
      <c r="U31" s="58"/>
      <c r="V31" s="58"/>
      <c r="W31" s="208"/>
      <c r="X31" s="208"/>
    </row>
    <row r="32" spans="1:24" s="12" customFormat="1" ht="21.9" customHeight="1">
      <c r="A32" s="6"/>
      <c r="B32" s="6"/>
      <c r="C32" s="6"/>
      <c r="D32" s="6"/>
      <c r="E32" s="6"/>
      <c r="F32" s="6"/>
      <c r="G32" s="6"/>
      <c r="H32" s="6"/>
      <c r="I32" s="57"/>
      <c r="J32" s="57"/>
      <c r="K32" s="47"/>
      <c r="L32" s="47"/>
      <c r="M32" s="13"/>
      <c r="N32" s="291"/>
      <c r="O32" s="291"/>
      <c r="P32" s="291"/>
      <c r="Q32" s="291"/>
      <c r="R32" s="291"/>
      <c r="S32" s="291"/>
      <c r="T32" s="291"/>
      <c r="U32" s="58"/>
      <c r="V32" s="58"/>
      <c r="W32" s="208"/>
      <c r="X32" s="208"/>
    </row>
    <row r="33" spans="1:24" s="12" customFormat="1" ht="21.9" customHeight="1">
      <c r="A33" s="6"/>
      <c r="B33" s="6"/>
      <c r="C33" s="6"/>
      <c r="D33" s="6"/>
      <c r="E33" s="6"/>
      <c r="F33" s="6"/>
      <c r="G33" s="6"/>
      <c r="H33" s="6"/>
      <c r="I33" s="57"/>
      <c r="J33" s="57"/>
      <c r="K33" s="47"/>
      <c r="L33" s="47"/>
      <c r="M33" s="13"/>
      <c r="N33" s="291"/>
      <c r="O33" s="291"/>
      <c r="P33" s="291"/>
      <c r="Q33" s="291"/>
      <c r="R33" s="291"/>
      <c r="S33" s="291"/>
      <c r="T33" s="291"/>
      <c r="U33" s="58"/>
      <c r="V33" s="58"/>
      <c r="W33" s="208"/>
      <c r="X33" s="208"/>
    </row>
    <row r="34" spans="1:24" s="12" customFormat="1" ht="21.9" customHeight="1">
      <c r="A34" s="6"/>
      <c r="B34" s="6"/>
      <c r="C34" s="6"/>
      <c r="D34" s="6"/>
      <c r="E34" s="6"/>
      <c r="F34" s="6"/>
      <c r="G34" s="6"/>
      <c r="H34" s="6"/>
      <c r="I34" s="57"/>
      <c r="J34" s="57"/>
      <c r="K34" s="47"/>
      <c r="L34" s="47"/>
      <c r="M34" s="13"/>
      <c r="N34" s="291"/>
      <c r="O34" s="291"/>
      <c r="P34" s="291"/>
      <c r="Q34" s="291"/>
      <c r="R34" s="291"/>
      <c r="S34" s="291"/>
      <c r="T34" s="291"/>
      <c r="U34" s="58"/>
      <c r="V34" s="58"/>
      <c r="W34" s="208"/>
      <c r="X34" s="208"/>
    </row>
    <row r="35" spans="1:24" s="12" customFormat="1" ht="21.9" customHeight="1">
      <c r="A35" s="6"/>
      <c r="B35" s="6"/>
      <c r="C35" s="6"/>
      <c r="D35" s="6"/>
      <c r="E35" s="6"/>
      <c r="F35" s="6"/>
      <c r="G35" s="6"/>
      <c r="H35" s="6"/>
      <c r="I35" s="57"/>
      <c r="J35" s="57"/>
      <c r="K35" s="47"/>
      <c r="L35" s="47"/>
      <c r="M35" s="13"/>
      <c r="N35" s="291"/>
      <c r="O35" s="291"/>
      <c r="P35" s="291"/>
      <c r="Q35" s="291"/>
      <c r="R35" s="291"/>
      <c r="S35" s="291"/>
      <c r="T35" s="291"/>
      <c r="U35" s="58"/>
      <c r="V35" s="58"/>
      <c r="W35" s="208"/>
      <c r="X35" s="208"/>
    </row>
    <row r="36" spans="1:24" s="12" customFormat="1" ht="21.9" customHeight="1">
      <c r="A36" s="6"/>
      <c r="B36" s="6"/>
      <c r="C36" s="6"/>
      <c r="D36" s="6"/>
      <c r="E36" s="6"/>
      <c r="F36" s="6"/>
      <c r="G36" s="6"/>
      <c r="H36" s="6"/>
      <c r="I36" s="57"/>
      <c r="J36" s="57"/>
      <c r="K36" s="47"/>
      <c r="L36" s="47"/>
      <c r="M36" s="13"/>
      <c r="N36" s="291"/>
      <c r="O36" s="291"/>
      <c r="P36" s="291"/>
      <c r="Q36" s="291"/>
      <c r="R36" s="291"/>
      <c r="S36" s="291"/>
      <c r="T36" s="291"/>
      <c r="U36" s="58"/>
      <c r="V36" s="58"/>
      <c r="W36" s="208"/>
      <c r="X36" s="208"/>
    </row>
    <row r="37" spans="1:24" s="12" customFormat="1" ht="21.9" customHeight="1">
      <c r="A37" s="6"/>
      <c r="B37" s="6"/>
      <c r="C37" s="6"/>
      <c r="D37" s="6"/>
      <c r="E37" s="6"/>
      <c r="F37" s="6"/>
      <c r="G37" s="6"/>
      <c r="H37" s="6"/>
      <c r="I37" s="57"/>
      <c r="J37" s="57"/>
      <c r="K37" s="47"/>
      <c r="L37" s="47"/>
      <c r="M37" s="13"/>
      <c r="N37" s="291"/>
      <c r="O37" s="291"/>
      <c r="P37" s="291"/>
      <c r="Q37" s="291"/>
      <c r="R37" s="291"/>
      <c r="S37" s="291"/>
      <c r="T37" s="291"/>
      <c r="U37" s="58"/>
      <c r="V37" s="58"/>
      <c r="W37" s="208"/>
      <c r="X37" s="208"/>
    </row>
    <row r="38" spans="1:24" s="12" customFormat="1" ht="21.9" customHeight="1">
      <c r="A38" s="6"/>
      <c r="B38" s="6"/>
      <c r="C38" s="6"/>
      <c r="D38" s="6"/>
      <c r="E38" s="6"/>
      <c r="F38" s="6"/>
      <c r="G38" s="6"/>
      <c r="H38" s="6"/>
      <c r="I38" s="57"/>
      <c r="J38" s="57"/>
      <c r="K38" s="47"/>
      <c r="L38" s="47"/>
      <c r="M38" s="13"/>
      <c r="N38" s="291"/>
      <c r="O38" s="291"/>
      <c r="P38" s="291"/>
      <c r="Q38" s="291"/>
      <c r="R38" s="291"/>
      <c r="S38" s="291"/>
      <c r="T38" s="291"/>
      <c r="U38" s="58"/>
      <c r="V38" s="58"/>
      <c r="W38" s="208"/>
      <c r="X38" s="208"/>
    </row>
    <row r="39" spans="1:24" s="12" customFormat="1" ht="21.9" customHeight="1">
      <c r="A39" s="6"/>
      <c r="B39" s="6"/>
      <c r="C39" s="6"/>
      <c r="D39" s="6"/>
      <c r="E39" s="6"/>
      <c r="F39" s="6"/>
      <c r="G39" s="6"/>
      <c r="H39" s="6"/>
      <c r="I39" s="57"/>
      <c r="J39" s="57"/>
      <c r="K39" s="47"/>
      <c r="L39" s="47"/>
      <c r="M39" s="13"/>
      <c r="N39" s="291"/>
      <c r="O39" s="291"/>
      <c r="P39" s="291"/>
      <c r="Q39" s="291"/>
      <c r="R39" s="291"/>
      <c r="S39" s="291"/>
      <c r="T39" s="291"/>
      <c r="U39" s="58"/>
      <c r="V39" s="58"/>
      <c r="W39" s="208"/>
      <c r="X39" s="208"/>
    </row>
    <row r="40" spans="1:24" s="12" customFormat="1" ht="21.9" customHeight="1">
      <c r="A40" s="6"/>
      <c r="B40" s="6"/>
      <c r="C40" s="6"/>
      <c r="D40" s="6"/>
      <c r="E40" s="6"/>
      <c r="F40" s="6"/>
      <c r="G40" s="6"/>
      <c r="H40" s="6"/>
      <c r="I40" s="57"/>
      <c r="J40" s="57"/>
      <c r="K40" s="47"/>
      <c r="L40" s="47"/>
      <c r="M40" s="13"/>
      <c r="N40" s="291"/>
      <c r="O40" s="291"/>
      <c r="P40" s="291"/>
      <c r="Q40" s="291"/>
      <c r="R40" s="291"/>
      <c r="S40" s="291"/>
      <c r="T40" s="291"/>
      <c r="U40" s="58"/>
      <c r="V40" s="58"/>
      <c r="W40" s="208"/>
      <c r="X40" s="208"/>
    </row>
    <row r="41" spans="1:24" s="12" customFormat="1" ht="21.9" customHeight="1">
      <c r="A41" s="6"/>
      <c r="B41" s="6"/>
      <c r="C41" s="6"/>
      <c r="D41" s="6"/>
      <c r="E41" s="6"/>
      <c r="F41" s="6"/>
      <c r="G41" s="6"/>
      <c r="H41" s="6"/>
      <c r="I41" s="57"/>
      <c r="J41" s="57"/>
      <c r="K41" s="47"/>
      <c r="L41" s="47"/>
      <c r="M41" s="13"/>
      <c r="N41" s="291"/>
      <c r="O41" s="291"/>
      <c r="P41" s="291"/>
      <c r="Q41" s="291"/>
      <c r="R41" s="291"/>
      <c r="S41" s="291"/>
      <c r="T41" s="291"/>
      <c r="U41" s="58"/>
      <c r="V41" s="58"/>
      <c r="W41" s="208"/>
      <c r="X41" s="208"/>
    </row>
    <row r="42" spans="1:24" s="12" customFormat="1" ht="21.9" customHeight="1">
      <c r="A42" s="6"/>
      <c r="B42" s="6"/>
      <c r="C42" s="6"/>
      <c r="D42" s="6"/>
      <c r="E42" s="6"/>
      <c r="F42" s="6"/>
      <c r="G42" s="6"/>
      <c r="H42" s="6"/>
      <c r="I42" s="57"/>
      <c r="J42" s="57"/>
      <c r="K42" s="47"/>
      <c r="L42" s="47"/>
      <c r="M42" s="13"/>
      <c r="N42" s="291"/>
      <c r="O42" s="291"/>
      <c r="P42" s="291"/>
      <c r="Q42" s="291"/>
      <c r="R42" s="291"/>
      <c r="S42" s="291"/>
      <c r="T42" s="291"/>
      <c r="U42" s="58"/>
      <c r="V42" s="58"/>
      <c r="W42" s="208"/>
      <c r="X42" s="208"/>
    </row>
    <row r="43" spans="1:24" s="12" customFormat="1" ht="21.9" customHeight="1">
      <c r="A43" s="6"/>
      <c r="B43" s="6"/>
      <c r="C43" s="6"/>
      <c r="D43" s="6"/>
      <c r="E43" s="6"/>
      <c r="F43" s="6"/>
      <c r="G43" s="6"/>
      <c r="H43" s="6"/>
      <c r="I43" s="57"/>
      <c r="J43" s="57"/>
      <c r="K43" s="47"/>
      <c r="L43" s="47"/>
      <c r="M43" s="13"/>
      <c r="N43" s="291"/>
      <c r="O43" s="291"/>
      <c r="P43" s="291"/>
      <c r="Q43" s="291"/>
      <c r="R43" s="291"/>
      <c r="S43" s="291"/>
      <c r="T43" s="291"/>
      <c r="U43" s="58"/>
      <c r="V43" s="58"/>
      <c r="W43" s="208"/>
      <c r="X43" s="208"/>
    </row>
    <row r="44" spans="1:24" s="12" customFormat="1" ht="21.9" customHeight="1">
      <c r="A44" s="6"/>
      <c r="B44" s="6"/>
      <c r="C44" s="6"/>
      <c r="D44" s="6"/>
      <c r="E44" s="6"/>
      <c r="F44" s="6"/>
      <c r="G44" s="6"/>
      <c r="H44" s="6"/>
      <c r="I44" s="57"/>
      <c r="J44" s="57"/>
      <c r="K44" s="47"/>
      <c r="L44" s="47"/>
      <c r="M44" s="13"/>
      <c r="N44" s="291"/>
      <c r="O44" s="291"/>
      <c r="P44" s="291"/>
      <c r="Q44" s="291"/>
      <c r="R44" s="291"/>
      <c r="S44" s="291"/>
      <c r="T44" s="291"/>
      <c r="U44" s="58"/>
      <c r="V44" s="58"/>
      <c r="W44" s="208"/>
      <c r="X44" s="208"/>
    </row>
    <row r="45" spans="1:24" s="12" customFormat="1" ht="21.9" customHeight="1">
      <c r="A45" s="6"/>
      <c r="B45" s="6"/>
      <c r="C45" s="6"/>
      <c r="D45" s="6"/>
      <c r="E45" s="6"/>
      <c r="F45" s="6"/>
      <c r="G45" s="6"/>
      <c r="H45" s="6"/>
      <c r="I45" s="57"/>
      <c r="J45" s="57"/>
      <c r="K45" s="47"/>
      <c r="L45" s="47"/>
      <c r="M45" s="13"/>
      <c r="N45" s="291"/>
      <c r="O45" s="291"/>
      <c r="P45" s="291"/>
      <c r="Q45" s="291"/>
      <c r="R45" s="291"/>
      <c r="S45" s="291"/>
      <c r="T45" s="291"/>
      <c r="U45" s="58"/>
      <c r="V45" s="58"/>
      <c r="W45" s="208"/>
      <c r="X45" s="208"/>
    </row>
    <row r="46" spans="1:24" s="12" customFormat="1" ht="21.9" customHeight="1">
      <c r="A46" s="6"/>
      <c r="B46" s="6"/>
      <c r="C46" s="6"/>
      <c r="D46" s="6"/>
      <c r="E46" s="6"/>
      <c r="F46" s="6"/>
      <c r="G46" s="6"/>
      <c r="H46" s="6"/>
      <c r="I46" s="57"/>
      <c r="J46" s="57"/>
      <c r="K46" s="47"/>
      <c r="L46" s="47"/>
      <c r="M46" s="13"/>
      <c r="N46" s="291"/>
      <c r="O46" s="291"/>
      <c r="P46" s="291"/>
      <c r="Q46" s="291"/>
      <c r="R46" s="291"/>
      <c r="S46" s="291"/>
      <c r="T46" s="291"/>
      <c r="U46" s="58"/>
      <c r="V46" s="58"/>
      <c r="W46" s="208"/>
      <c r="X46" s="208"/>
    </row>
    <row r="47" spans="1:24" s="12" customFormat="1" ht="21.9" customHeight="1">
      <c r="A47" s="6"/>
      <c r="B47" s="6"/>
      <c r="C47" s="6"/>
      <c r="D47" s="6"/>
      <c r="E47" s="6"/>
      <c r="F47" s="6"/>
      <c r="G47" s="6"/>
      <c r="H47" s="6"/>
      <c r="I47" s="57"/>
      <c r="J47" s="57"/>
      <c r="K47" s="47"/>
      <c r="L47" s="47"/>
      <c r="M47" s="13"/>
      <c r="N47" s="291"/>
      <c r="O47" s="291"/>
      <c r="P47" s="291"/>
      <c r="Q47" s="291"/>
      <c r="R47" s="291"/>
      <c r="S47" s="291"/>
      <c r="T47" s="291"/>
      <c r="U47" s="58"/>
      <c r="V47" s="58"/>
      <c r="W47" s="208"/>
      <c r="X47" s="208"/>
    </row>
    <row r="48" spans="1:24" s="12" customFormat="1" ht="21.9" customHeight="1">
      <c r="A48" s="6"/>
      <c r="B48" s="6"/>
      <c r="C48" s="6"/>
      <c r="D48" s="6"/>
      <c r="E48" s="6"/>
      <c r="F48" s="6"/>
      <c r="G48" s="6"/>
      <c r="H48" s="6"/>
      <c r="I48" s="57"/>
      <c r="J48" s="57"/>
      <c r="K48" s="47"/>
      <c r="L48" s="47"/>
      <c r="M48" s="13"/>
      <c r="N48" s="291"/>
      <c r="O48" s="291"/>
      <c r="P48" s="291"/>
      <c r="Q48" s="291"/>
      <c r="R48" s="291"/>
      <c r="S48" s="291"/>
      <c r="T48" s="291"/>
      <c r="U48" s="58"/>
      <c r="V48" s="58"/>
      <c r="W48" s="208"/>
      <c r="X48" s="208"/>
    </row>
    <row r="49" spans="1:24" s="12" customFormat="1" ht="21.9" customHeight="1">
      <c r="A49" s="6"/>
      <c r="B49" s="6"/>
      <c r="C49" s="6"/>
      <c r="D49" s="6"/>
      <c r="E49" s="6"/>
      <c r="F49" s="6"/>
      <c r="G49" s="6"/>
      <c r="H49" s="6"/>
      <c r="I49" s="57"/>
      <c r="J49" s="57"/>
      <c r="K49" s="47"/>
      <c r="L49" s="47"/>
      <c r="M49" s="13"/>
      <c r="N49" s="291"/>
      <c r="O49" s="291"/>
      <c r="P49" s="291"/>
      <c r="Q49" s="291"/>
      <c r="R49" s="291"/>
      <c r="S49" s="291"/>
      <c r="T49" s="291"/>
      <c r="U49" s="58"/>
      <c r="V49" s="58"/>
      <c r="W49" s="208"/>
      <c r="X49" s="208"/>
    </row>
    <row r="50" spans="1:24" s="12" customFormat="1" ht="21.9" customHeight="1">
      <c r="A50" s="6"/>
      <c r="B50" s="6"/>
      <c r="C50" s="6"/>
      <c r="D50" s="6"/>
      <c r="E50" s="6"/>
      <c r="F50" s="6"/>
      <c r="G50" s="6"/>
      <c r="H50" s="6"/>
      <c r="I50" s="57"/>
      <c r="J50" s="57"/>
      <c r="K50" s="47"/>
      <c r="L50" s="47"/>
      <c r="M50" s="13"/>
      <c r="N50" s="291"/>
      <c r="O50" s="291"/>
      <c r="P50" s="291"/>
      <c r="Q50" s="291"/>
      <c r="R50" s="291"/>
      <c r="S50" s="291"/>
      <c r="T50" s="291"/>
      <c r="U50" s="58"/>
      <c r="V50" s="58"/>
      <c r="W50" s="208"/>
      <c r="X50" s="208"/>
    </row>
    <row r="51" spans="1:24" s="12" customFormat="1" ht="21.9" customHeight="1">
      <c r="A51" s="6"/>
      <c r="B51" s="6"/>
      <c r="C51" s="6"/>
      <c r="D51" s="6"/>
      <c r="E51" s="6"/>
      <c r="F51" s="6"/>
      <c r="G51" s="6"/>
      <c r="H51" s="6"/>
      <c r="I51" s="57"/>
      <c r="J51" s="57"/>
      <c r="K51" s="47"/>
      <c r="L51" s="47"/>
      <c r="M51" s="13"/>
      <c r="N51" s="291"/>
      <c r="O51" s="291"/>
      <c r="P51" s="291"/>
      <c r="Q51" s="291"/>
      <c r="R51" s="291"/>
      <c r="S51" s="291"/>
      <c r="T51" s="291"/>
      <c r="U51" s="58"/>
      <c r="V51" s="58"/>
      <c r="W51" s="208"/>
      <c r="X51" s="208"/>
    </row>
    <row r="52" spans="1:24" s="12" customFormat="1" ht="21.9" customHeight="1">
      <c r="A52" s="6"/>
      <c r="B52" s="6"/>
      <c r="C52" s="6"/>
      <c r="D52" s="6"/>
      <c r="E52" s="6"/>
      <c r="F52" s="6"/>
      <c r="G52" s="6"/>
      <c r="H52" s="6"/>
      <c r="I52" s="57"/>
      <c r="J52" s="57"/>
      <c r="K52" s="47"/>
      <c r="L52" s="47"/>
      <c r="M52" s="13"/>
      <c r="N52" s="291"/>
      <c r="O52" s="291"/>
      <c r="P52" s="291"/>
      <c r="Q52" s="291"/>
      <c r="R52" s="291"/>
      <c r="S52" s="291"/>
      <c r="T52" s="291"/>
      <c r="U52" s="58"/>
      <c r="V52" s="58"/>
      <c r="W52" s="208"/>
      <c r="X52" s="208"/>
    </row>
    <row r="53" spans="1:24" s="12" customFormat="1" ht="21.9" customHeight="1">
      <c r="A53" s="6"/>
      <c r="B53" s="6"/>
      <c r="C53" s="6"/>
      <c r="D53" s="6"/>
      <c r="E53" s="6"/>
      <c r="F53" s="6"/>
      <c r="G53" s="6"/>
      <c r="H53" s="6"/>
      <c r="I53" s="57"/>
      <c r="J53" s="57"/>
      <c r="K53" s="47"/>
      <c r="L53" s="47"/>
      <c r="M53" s="13"/>
      <c r="N53" s="291"/>
      <c r="O53" s="291"/>
      <c r="P53" s="291"/>
      <c r="Q53" s="291"/>
      <c r="R53" s="291"/>
      <c r="S53" s="291"/>
      <c r="T53" s="291"/>
      <c r="U53" s="58"/>
      <c r="V53" s="58"/>
      <c r="W53" s="208"/>
      <c r="X53" s="208"/>
    </row>
    <row r="54" spans="1:24" s="12" customFormat="1" ht="21.9" customHeight="1">
      <c r="A54" s="6"/>
      <c r="B54" s="6"/>
      <c r="C54" s="6"/>
      <c r="D54" s="6"/>
      <c r="E54" s="6"/>
      <c r="F54" s="6"/>
      <c r="G54" s="6"/>
      <c r="H54" s="6"/>
      <c r="I54" s="57"/>
      <c r="J54" s="57"/>
      <c r="K54" s="47"/>
      <c r="L54" s="47"/>
      <c r="M54" s="13"/>
      <c r="N54" s="291"/>
      <c r="O54" s="291"/>
      <c r="P54" s="291"/>
      <c r="Q54" s="291"/>
      <c r="R54" s="291"/>
      <c r="S54" s="291"/>
      <c r="T54" s="291"/>
      <c r="U54" s="58"/>
      <c r="V54" s="58"/>
      <c r="W54" s="208"/>
      <c r="X54" s="208"/>
    </row>
    <row r="55" spans="1:24" s="12" customFormat="1" ht="21.9" customHeight="1">
      <c r="A55" s="6"/>
      <c r="B55" s="6"/>
      <c r="C55" s="6"/>
      <c r="D55" s="6"/>
      <c r="E55" s="6"/>
      <c r="F55" s="6"/>
      <c r="G55" s="6"/>
      <c r="H55" s="6"/>
      <c r="I55" s="57"/>
      <c r="J55" s="57"/>
      <c r="K55" s="47"/>
      <c r="L55" s="47"/>
      <c r="M55" s="13"/>
      <c r="N55" s="291"/>
      <c r="O55" s="291"/>
      <c r="P55" s="291"/>
      <c r="Q55" s="291"/>
      <c r="R55" s="291"/>
      <c r="S55" s="291"/>
      <c r="T55" s="291"/>
      <c r="U55" s="58"/>
      <c r="V55" s="58"/>
      <c r="W55" s="208"/>
      <c r="X55" s="208"/>
    </row>
    <row r="56" spans="1:24" s="12" customFormat="1" ht="21.9" customHeight="1">
      <c r="A56" s="6"/>
      <c r="B56" s="6"/>
      <c r="C56" s="6"/>
      <c r="D56" s="6"/>
      <c r="E56" s="6"/>
      <c r="F56" s="6"/>
      <c r="G56" s="6"/>
      <c r="H56" s="6"/>
      <c r="I56" s="57"/>
      <c r="J56" s="57"/>
      <c r="K56" s="47"/>
      <c r="L56" s="47"/>
      <c r="M56" s="13"/>
      <c r="N56" s="291"/>
      <c r="O56" s="291"/>
      <c r="P56" s="291"/>
      <c r="Q56" s="291"/>
      <c r="R56" s="291"/>
      <c r="S56" s="291"/>
      <c r="T56" s="291"/>
      <c r="U56" s="58"/>
      <c r="V56" s="58"/>
      <c r="W56" s="208"/>
      <c r="X56" s="208"/>
    </row>
    <row r="57" spans="1:24" s="12" customFormat="1" ht="21.9" customHeight="1">
      <c r="A57" s="6"/>
      <c r="B57" s="6"/>
      <c r="C57" s="6"/>
      <c r="D57" s="6"/>
      <c r="E57" s="6"/>
      <c r="F57" s="6"/>
      <c r="G57" s="6"/>
      <c r="H57" s="6"/>
      <c r="I57" s="57"/>
      <c r="J57" s="57"/>
      <c r="K57" s="47"/>
      <c r="L57" s="47"/>
      <c r="M57" s="13"/>
      <c r="N57" s="291"/>
      <c r="O57" s="291"/>
      <c r="P57" s="291"/>
      <c r="Q57" s="291"/>
      <c r="R57" s="291"/>
      <c r="S57" s="291"/>
      <c r="T57" s="291"/>
      <c r="U57" s="58"/>
      <c r="V57" s="58"/>
      <c r="W57" s="208"/>
      <c r="X57" s="208"/>
    </row>
    <row r="58" spans="1:24" s="12" customFormat="1" ht="21.9" customHeight="1">
      <c r="A58" s="6"/>
      <c r="B58" s="6"/>
      <c r="C58" s="6"/>
      <c r="D58" s="6"/>
      <c r="E58" s="6"/>
      <c r="F58" s="6"/>
      <c r="G58" s="6"/>
      <c r="H58" s="6"/>
      <c r="I58" s="57"/>
      <c r="J58" s="57"/>
      <c r="K58" s="47"/>
      <c r="L58" s="47"/>
      <c r="M58" s="13"/>
      <c r="N58" s="291"/>
      <c r="O58" s="291"/>
      <c r="P58" s="291"/>
      <c r="Q58" s="291"/>
      <c r="R58" s="291"/>
      <c r="S58" s="291"/>
      <c r="T58" s="291"/>
      <c r="U58" s="58"/>
      <c r="V58" s="58"/>
      <c r="W58" s="208"/>
      <c r="X58" s="208"/>
    </row>
    <row r="59" spans="1:24" s="12" customFormat="1" ht="21.9" customHeight="1">
      <c r="A59" s="6"/>
      <c r="B59" s="6"/>
      <c r="C59" s="6"/>
      <c r="D59" s="6"/>
      <c r="E59" s="6"/>
      <c r="F59" s="6"/>
      <c r="G59" s="6"/>
      <c r="H59" s="6"/>
      <c r="I59" s="57"/>
      <c r="J59" s="57"/>
      <c r="K59" s="47"/>
      <c r="L59" s="47"/>
      <c r="M59" s="13"/>
      <c r="N59" s="291"/>
      <c r="O59" s="291"/>
      <c r="P59" s="291"/>
      <c r="Q59" s="291"/>
      <c r="R59" s="291"/>
      <c r="S59" s="291"/>
      <c r="T59" s="291"/>
      <c r="U59" s="58"/>
      <c r="V59" s="58"/>
      <c r="W59" s="208"/>
      <c r="X59" s="208"/>
    </row>
    <row r="60" spans="1:24" s="12" customFormat="1" ht="21.9" customHeight="1">
      <c r="A60" s="6"/>
      <c r="B60" s="6"/>
      <c r="C60" s="6"/>
      <c r="D60" s="6"/>
      <c r="E60" s="6"/>
      <c r="F60" s="6"/>
      <c r="G60" s="6"/>
      <c r="H60" s="6"/>
      <c r="I60" s="57"/>
      <c r="J60" s="57"/>
      <c r="K60" s="47"/>
      <c r="L60" s="47"/>
      <c r="M60" s="13"/>
      <c r="N60" s="291"/>
      <c r="O60" s="291"/>
      <c r="P60" s="291"/>
      <c r="Q60" s="291"/>
      <c r="R60" s="291"/>
      <c r="S60" s="291"/>
      <c r="T60" s="291"/>
      <c r="U60" s="58"/>
      <c r="V60" s="58"/>
      <c r="W60" s="208"/>
      <c r="X60" s="208"/>
    </row>
    <row r="61" spans="1:24" s="12" customFormat="1" ht="21.9" customHeight="1">
      <c r="A61" s="6"/>
      <c r="B61" s="6"/>
      <c r="C61" s="6"/>
      <c r="D61" s="6"/>
      <c r="E61" s="6"/>
      <c r="F61" s="6"/>
      <c r="G61" s="6"/>
      <c r="H61" s="6"/>
      <c r="I61" s="57"/>
      <c r="J61" s="57"/>
      <c r="K61" s="47"/>
      <c r="L61" s="47"/>
      <c r="M61" s="13"/>
      <c r="N61" s="291"/>
      <c r="O61" s="291"/>
      <c r="P61" s="291"/>
      <c r="Q61" s="291"/>
      <c r="R61" s="291"/>
      <c r="S61" s="291"/>
      <c r="T61" s="291"/>
      <c r="U61" s="58"/>
      <c r="V61" s="58"/>
      <c r="W61" s="208"/>
      <c r="X61" s="208"/>
    </row>
    <row r="62" spans="1:24" s="12" customFormat="1" ht="21.9" customHeight="1">
      <c r="A62" s="6"/>
      <c r="B62" s="6"/>
      <c r="C62" s="6"/>
      <c r="D62" s="6"/>
      <c r="E62" s="6"/>
      <c r="F62" s="6"/>
      <c r="G62" s="6"/>
      <c r="H62" s="6"/>
      <c r="I62" s="57"/>
      <c r="J62" s="57"/>
      <c r="K62" s="47"/>
      <c r="L62" s="47"/>
      <c r="M62" s="13"/>
      <c r="N62" s="291"/>
      <c r="O62" s="291"/>
      <c r="P62" s="291"/>
      <c r="Q62" s="291"/>
      <c r="R62" s="291"/>
      <c r="S62" s="291"/>
      <c r="T62" s="291"/>
      <c r="U62" s="58"/>
      <c r="V62" s="58"/>
      <c r="W62" s="208"/>
      <c r="X62" s="208"/>
    </row>
    <row r="63" spans="1:24" s="12" customFormat="1" ht="21.9" customHeight="1">
      <c r="A63" s="6"/>
      <c r="B63" s="6"/>
      <c r="C63" s="6"/>
      <c r="D63" s="6"/>
      <c r="E63" s="6"/>
      <c r="F63" s="6"/>
      <c r="G63" s="6"/>
      <c r="H63" s="6"/>
      <c r="I63" s="57"/>
      <c r="J63" s="57"/>
      <c r="K63" s="47"/>
      <c r="L63" s="47"/>
      <c r="M63" s="13"/>
      <c r="N63" s="291"/>
      <c r="O63" s="291"/>
      <c r="P63" s="291"/>
      <c r="Q63" s="291"/>
      <c r="R63" s="291"/>
      <c r="S63" s="291"/>
      <c r="T63" s="291"/>
      <c r="U63" s="58"/>
      <c r="V63" s="58"/>
      <c r="W63" s="208"/>
      <c r="X63" s="208"/>
    </row>
    <row r="64" spans="1:24" s="12" customFormat="1" ht="21.9" customHeight="1">
      <c r="A64" s="6"/>
      <c r="B64" s="6"/>
      <c r="C64" s="6"/>
      <c r="D64" s="6"/>
      <c r="E64" s="6"/>
      <c r="F64" s="6"/>
      <c r="G64" s="6"/>
      <c r="H64" s="6"/>
      <c r="I64" s="57"/>
      <c r="J64" s="57"/>
      <c r="K64" s="47"/>
      <c r="L64" s="47"/>
      <c r="M64" s="13"/>
      <c r="N64" s="291"/>
      <c r="O64" s="291"/>
      <c r="P64" s="291"/>
      <c r="Q64" s="291"/>
      <c r="R64" s="291"/>
      <c r="S64" s="291"/>
      <c r="T64" s="291"/>
      <c r="U64" s="58"/>
      <c r="V64" s="58"/>
      <c r="W64" s="208"/>
      <c r="X64" s="208"/>
    </row>
    <row r="65" spans="1:24" s="12" customFormat="1" ht="21.9" customHeight="1">
      <c r="A65" s="6"/>
      <c r="B65" s="6"/>
      <c r="C65" s="6"/>
      <c r="D65" s="6"/>
      <c r="E65" s="6"/>
      <c r="F65" s="6"/>
      <c r="G65" s="6"/>
      <c r="H65" s="6"/>
      <c r="I65" s="57"/>
      <c r="J65" s="57"/>
      <c r="K65" s="47"/>
      <c r="L65" s="47"/>
      <c r="M65" s="13"/>
      <c r="N65" s="291"/>
      <c r="O65" s="291"/>
      <c r="P65" s="291"/>
      <c r="Q65" s="291"/>
      <c r="R65" s="291"/>
      <c r="S65" s="291"/>
      <c r="T65" s="291"/>
      <c r="U65" s="58"/>
      <c r="V65" s="58"/>
      <c r="W65" s="208"/>
      <c r="X65" s="208"/>
    </row>
    <row r="66" spans="1:24" s="12" customFormat="1" ht="21.9" customHeight="1">
      <c r="A66" s="6"/>
      <c r="B66" s="6"/>
      <c r="C66" s="6"/>
      <c r="D66" s="6"/>
      <c r="E66" s="6"/>
      <c r="F66" s="6"/>
      <c r="G66" s="6"/>
      <c r="H66" s="6"/>
      <c r="I66" s="57"/>
      <c r="J66" s="57"/>
      <c r="K66" s="47"/>
      <c r="L66" s="47"/>
      <c r="M66" s="13"/>
      <c r="N66" s="291"/>
      <c r="O66" s="291"/>
      <c r="P66" s="291"/>
      <c r="Q66" s="291"/>
      <c r="R66" s="291"/>
      <c r="S66" s="291"/>
      <c r="T66" s="291"/>
      <c r="U66" s="58"/>
      <c r="V66" s="58"/>
      <c r="W66" s="208"/>
      <c r="X66" s="208"/>
    </row>
    <row r="67" spans="1:24" s="12" customFormat="1" ht="21.9" customHeight="1">
      <c r="A67" s="6"/>
      <c r="B67" s="6"/>
      <c r="C67" s="6"/>
      <c r="D67" s="6"/>
      <c r="E67" s="6"/>
      <c r="F67" s="6"/>
      <c r="G67" s="6"/>
      <c r="H67" s="6"/>
      <c r="I67" s="57"/>
      <c r="J67" s="57"/>
      <c r="K67" s="47"/>
      <c r="L67" s="47"/>
      <c r="M67" s="13"/>
      <c r="N67" s="291"/>
      <c r="O67" s="291"/>
      <c r="P67" s="291"/>
      <c r="Q67" s="291"/>
      <c r="R67" s="291"/>
      <c r="S67" s="291"/>
      <c r="T67" s="291"/>
      <c r="U67" s="58"/>
      <c r="V67" s="58"/>
      <c r="W67" s="208"/>
      <c r="X67" s="208"/>
    </row>
    <row r="68" spans="1:24" s="12" customFormat="1" ht="21.9" customHeight="1">
      <c r="A68" s="6"/>
      <c r="B68" s="6"/>
      <c r="C68" s="6"/>
      <c r="D68" s="6"/>
      <c r="E68" s="6"/>
      <c r="F68" s="6"/>
      <c r="G68" s="6"/>
      <c r="H68" s="6"/>
      <c r="I68" s="57"/>
      <c r="J68" s="57"/>
      <c r="K68" s="47"/>
      <c r="L68" s="47"/>
      <c r="M68" s="13"/>
      <c r="N68" s="291"/>
      <c r="O68" s="291"/>
      <c r="P68" s="291"/>
      <c r="Q68" s="291"/>
      <c r="R68" s="291"/>
      <c r="S68" s="291"/>
      <c r="T68" s="291"/>
      <c r="U68" s="58"/>
      <c r="V68" s="58"/>
      <c r="W68" s="208"/>
      <c r="X68" s="208"/>
    </row>
    <row r="69" spans="1:24" s="12" customFormat="1" ht="21.9" customHeight="1">
      <c r="A69" s="6"/>
      <c r="B69" s="6"/>
      <c r="C69" s="6"/>
      <c r="D69" s="6"/>
      <c r="E69" s="6"/>
      <c r="F69" s="6"/>
      <c r="G69" s="6"/>
      <c r="H69" s="6"/>
      <c r="I69" s="57"/>
      <c r="J69" s="57"/>
      <c r="K69" s="47"/>
      <c r="L69" s="47"/>
      <c r="M69" s="13"/>
      <c r="N69" s="291"/>
      <c r="O69" s="291"/>
      <c r="P69" s="291"/>
      <c r="Q69" s="291"/>
      <c r="R69" s="291"/>
      <c r="S69" s="291"/>
      <c r="T69" s="291"/>
      <c r="U69" s="58"/>
      <c r="V69" s="58"/>
      <c r="W69" s="208"/>
      <c r="X69" s="208"/>
    </row>
    <row r="70" spans="1:24" s="12" customFormat="1" ht="21.9" customHeight="1">
      <c r="A70" s="6"/>
      <c r="B70" s="6"/>
      <c r="C70" s="6"/>
      <c r="D70" s="6"/>
      <c r="E70" s="6"/>
      <c r="F70" s="6"/>
      <c r="G70" s="6"/>
      <c r="H70" s="6"/>
      <c r="I70" s="57"/>
      <c r="J70" s="57"/>
      <c r="K70" s="47"/>
      <c r="L70" s="47"/>
      <c r="M70" s="13"/>
      <c r="N70" s="291"/>
      <c r="O70" s="291"/>
      <c r="P70" s="291"/>
      <c r="Q70" s="291"/>
      <c r="R70" s="291"/>
      <c r="S70" s="291"/>
      <c r="T70" s="291"/>
      <c r="U70" s="58"/>
      <c r="V70" s="58"/>
      <c r="W70" s="208"/>
      <c r="X70" s="208"/>
    </row>
    <row r="71" spans="1:24" s="12" customFormat="1" ht="21.9" customHeight="1">
      <c r="A71" s="6"/>
      <c r="B71" s="6"/>
      <c r="C71" s="6"/>
      <c r="D71" s="6"/>
      <c r="E71" s="6"/>
      <c r="F71" s="6"/>
      <c r="G71" s="6"/>
      <c r="H71" s="6"/>
      <c r="I71" s="57"/>
      <c r="J71" s="57"/>
      <c r="K71" s="47"/>
      <c r="L71" s="47"/>
      <c r="M71" s="13"/>
      <c r="N71" s="291"/>
      <c r="O71" s="291"/>
      <c r="P71" s="291"/>
      <c r="Q71" s="291"/>
      <c r="R71" s="291"/>
      <c r="S71" s="291"/>
      <c r="T71" s="291"/>
      <c r="U71" s="58"/>
      <c r="V71" s="58"/>
      <c r="W71" s="208"/>
      <c r="X71" s="208"/>
    </row>
    <row r="72" spans="1:24" s="12" customFormat="1" ht="21.9" customHeight="1">
      <c r="A72" s="6"/>
      <c r="B72" s="6"/>
      <c r="C72" s="6"/>
      <c r="D72" s="6"/>
      <c r="E72" s="6"/>
      <c r="F72" s="6"/>
      <c r="G72" s="6"/>
      <c r="H72" s="6"/>
      <c r="I72" s="57"/>
      <c r="J72" s="57"/>
      <c r="K72" s="47"/>
      <c r="L72" s="47"/>
      <c r="M72" s="13"/>
      <c r="N72" s="291"/>
      <c r="O72" s="291"/>
      <c r="P72" s="291"/>
      <c r="Q72" s="291"/>
      <c r="R72" s="291"/>
      <c r="S72" s="291"/>
      <c r="T72" s="291"/>
      <c r="U72" s="58"/>
      <c r="V72" s="58"/>
      <c r="W72" s="208"/>
      <c r="X72" s="208"/>
    </row>
    <row r="73" spans="1:24" s="12" customFormat="1" ht="21.9" customHeight="1">
      <c r="A73" s="6"/>
      <c r="B73" s="6"/>
      <c r="C73" s="6"/>
      <c r="D73" s="6"/>
      <c r="E73" s="6"/>
      <c r="F73" s="6"/>
      <c r="G73" s="6"/>
      <c r="H73" s="6"/>
      <c r="I73" s="57"/>
      <c r="J73" s="57"/>
      <c r="K73" s="47"/>
      <c r="L73" s="47"/>
      <c r="M73" s="13"/>
      <c r="N73" s="291"/>
      <c r="O73" s="291"/>
      <c r="P73" s="291"/>
      <c r="Q73" s="291"/>
      <c r="R73" s="291"/>
      <c r="S73" s="291"/>
      <c r="T73" s="291"/>
      <c r="U73" s="58"/>
      <c r="V73" s="58"/>
      <c r="W73" s="208"/>
      <c r="X73" s="208"/>
    </row>
    <row r="74" spans="1:24" s="12" customFormat="1" ht="21.9" customHeight="1">
      <c r="A74" s="6"/>
      <c r="B74" s="6"/>
      <c r="C74" s="6"/>
      <c r="D74" s="6"/>
      <c r="E74" s="6"/>
      <c r="F74" s="6"/>
      <c r="G74" s="6"/>
      <c r="H74" s="6"/>
      <c r="I74" s="57"/>
      <c r="J74" s="57"/>
      <c r="K74" s="47"/>
      <c r="L74" s="47"/>
      <c r="M74" s="13"/>
      <c r="N74" s="291"/>
      <c r="O74" s="291"/>
      <c r="P74" s="291"/>
      <c r="Q74" s="291"/>
      <c r="R74" s="291"/>
      <c r="S74" s="291"/>
      <c r="T74" s="291"/>
      <c r="U74" s="58"/>
      <c r="V74" s="58"/>
      <c r="W74" s="208"/>
      <c r="X74" s="208"/>
    </row>
    <row r="75" spans="1:24" s="12" customFormat="1" ht="21.9" customHeight="1">
      <c r="A75" s="6"/>
      <c r="B75" s="6"/>
      <c r="C75" s="6"/>
      <c r="D75" s="6"/>
      <c r="E75" s="6"/>
      <c r="F75" s="6"/>
      <c r="G75" s="6"/>
      <c r="H75" s="6"/>
      <c r="I75" s="57"/>
      <c r="J75" s="57"/>
      <c r="K75" s="47"/>
      <c r="L75" s="47"/>
      <c r="M75" s="13"/>
      <c r="N75" s="291"/>
      <c r="O75" s="291"/>
      <c r="P75" s="291"/>
      <c r="Q75" s="291"/>
      <c r="R75" s="291"/>
      <c r="S75" s="291"/>
      <c r="T75" s="291"/>
      <c r="U75" s="58"/>
      <c r="V75" s="58"/>
      <c r="W75" s="208"/>
      <c r="X75" s="208"/>
    </row>
    <row r="76" spans="1:24" s="12" customFormat="1" ht="21.9" customHeight="1">
      <c r="A76" s="6"/>
      <c r="B76" s="6"/>
      <c r="C76" s="6"/>
      <c r="D76" s="6"/>
      <c r="E76" s="6"/>
      <c r="F76" s="6"/>
      <c r="G76" s="6"/>
      <c r="H76" s="6"/>
      <c r="I76" s="57"/>
      <c r="J76" s="57"/>
      <c r="K76" s="47"/>
      <c r="L76" s="47"/>
      <c r="M76" s="13"/>
      <c r="N76" s="291"/>
      <c r="O76" s="291"/>
      <c r="P76" s="291"/>
      <c r="Q76" s="291"/>
      <c r="R76" s="291"/>
      <c r="S76" s="291"/>
      <c r="T76" s="291"/>
      <c r="U76" s="58"/>
      <c r="V76" s="58"/>
      <c r="W76" s="208"/>
      <c r="X76" s="208"/>
    </row>
    <row r="77" spans="1:24" s="12" customFormat="1" ht="21.9" customHeight="1">
      <c r="A77" s="6"/>
      <c r="B77" s="6"/>
      <c r="C77" s="6"/>
      <c r="D77" s="6"/>
      <c r="E77" s="6"/>
      <c r="F77" s="6"/>
      <c r="G77" s="6"/>
      <c r="H77" s="6"/>
      <c r="I77" s="57"/>
      <c r="J77" s="57"/>
      <c r="K77" s="47"/>
      <c r="L77" s="47"/>
      <c r="M77" s="13"/>
      <c r="N77" s="291"/>
      <c r="O77" s="291"/>
      <c r="P77" s="291"/>
      <c r="Q77" s="291"/>
      <c r="R77" s="291"/>
      <c r="S77" s="291"/>
      <c r="T77" s="291"/>
      <c r="U77" s="58"/>
      <c r="V77" s="58"/>
      <c r="W77" s="208"/>
      <c r="X77" s="208"/>
    </row>
    <row r="78" spans="1:24" s="12" customFormat="1" ht="21.9" customHeight="1">
      <c r="A78" s="6"/>
      <c r="B78" s="6"/>
      <c r="C78" s="6"/>
      <c r="D78" s="6"/>
      <c r="E78" s="6"/>
      <c r="F78" s="6"/>
      <c r="G78" s="6"/>
      <c r="H78" s="6"/>
      <c r="I78" s="57"/>
      <c r="J78" s="57"/>
      <c r="K78" s="47"/>
      <c r="L78" s="47"/>
      <c r="M78" s="13"/>
      <c r="N78" s="291"/>
      <c r="O78" s="291"/>
      <c r="P78" s="291"/>
      <c r="Q78" s="291"/>
      <c r="R78" s="291"/>
      <c r="S78" s="291"/>
      <c r="T78" s="291"/>
      <c r="U78" s="58"/>
      <c r="V78" s="58"/>
      <c r="W78" s="208"/>
      <c r="X78" s="208"/>
    </row>
    <row r="79" spans="1:24" s="12" customFormat="1" ht="21.9" customHeight="1">
      <c r="A79" s="6"/>
      <c r="B79" s="6"/>
      <c r="C79" s="6"/>
      <c r="D79" s="6"/>
      <c r="E79" s="6"/>
      <c r="F79" s="6"/>
      <c r="G79" s="6"/>
      <c r="H79" s="6"/>
      <c r="I79" s="57"/>
      <c r="J79" s="57"/>
      <c r="K79" s="47"/>
      <c r="L79" s="47"/>
      <c r="M79" s="13"/>
      <c r="N79" s="291"/>
      <c r="O79" s="291"/>
      <c r="P79" s="291"/>
      <c r="Q79" s="291"/>
      <c r="R79" s="291"/>
      <c r="S79" s="291"/>
      <c r="T79" s="291"/>
      <c r="U79" s="58"/>
      <c r="V79" s="58"/>
      <c r="W79" s="208"/>
      <c r="X79" s="208"/>
    </row>
    <row r="80" spans="1:24" s="12" customFormat="1" ht="21.9" customHeight="1">
      <c r="A80" s="6"/>
      <c r="B80" s="6"/>
      <c r="C80" s="6"/>
      <c r="D80" s="6"/>
      <c r="E80" s="6"/>
      <c r="F80" s="6"/>
      <c r="G80" s="6"/>
      <c r="H80" s="6"/>
      <c r="I80" s="57"/>
      <c r="J80" s="57"/>
      <c r="K80" s="47"/>
      <c r="L80" s="47"/>
      <c r="M80" s="13"/>
      <c r="N80" s="291"/>
      <c r="O80" s="291"/>
      <c r="P80" s="291"/>
      <c r="Q80" s="291"/>
      <c r="R80" s="291"/>
      <c r="S80" s="291"/>
      <c r="T80" s="291"/>
      <c r="U80" s="58"/>
      <c r="V80" s="58"/>
      <c r="W80" s="208"/>
      <c r="X80" s="208"/>
    </row>
    <row r="81" spans="1:24" s="12" customFormat="1" ht="21.9" customHeight="1">
      <c r="A81" s="6"/>
      <c r="B81" s="6"/>
      <c r="C81" s="6"/>
      <c r="D81" s="6"/>
      <c r="E81" s="6"/>
      <c r="F81" s="6"/>
      <c r="G81" s="6"/>
      <c r="H81" s="6"/>
      <c r="I81" s="57"/>
      <c r="J81" s="57"/>
      <c r="K81" s="47"/>
      <c r="L81" s="47"/>
      <c r="M81" s="13"/>
      <c r="N81" s="291"/>
      <c r="O81" s="291"/>
      <c r="P81" s="291"/>
      <c r="Q81" s="291"/>
      <c r="R81" s="291"/>
      <c r="S81" s="291"/>
      <c r="T81" s="291"/>
      <c r="U81" s="58"/>
      <c r="V81" s="58"/>
      <c r="W81" s="208"/>
      <c r="X81" s="208"/>
    </row>
    <row r="82" spans="1:24" s="12" customFormat="1" ht="21.9" customHeight="1">
      <c r="A82" s="6"/>
      <c r="B82" s="6"/>
      <c r="C82" s="6"/>
      <c r="D82" s="6"/>
      <c r="E82" s="6"/>
      <c r="F82" s="6"/>
      <c r="G82" s="6"/>
      <c r="H82" s="6"/>
      <c r="I82" s="57"/>
      <c r="J82" s="57"/>
      <c r="K82" s="47"/>
      <c r="L82" s="47"/>
      <c r="M82" s="13"/>
      <c r="N82" s="291"/>
      <c r="O82" s="291"/>
      <c r="P82" s="291"/>
      <c r="Q82" s="291"/>
      <c r="R82" s="291"/>
      <c r="S82" s="291"/>
      <c r="T82" s="291"/>
      <c r="U82" s="58"/>
      <c r="V82" s="58"/>
      <c r="W82" s="208"/>
      <c r="X82" s="208"/>
    </row>
    <row r="83" spans="1:24" s="12" customFormat="1" ht="21.9" customHeight="1">
      <c r="A83" s="6"/>
      <c r="B83" s="6"/>
      <c r="C83" s="6"/>
      <c r="D83" s="6"/>
      <c r="E83" s="6"/>
      <c r="F83" s="6"/>
      <c r="G83" s="6"/>
      <c r="H83" s="6"/>
      <c r="I83" s="57"/>
      <c r="J83" s="57"/>
      <c r="K83" s="47"/>
      <c r="L83" s="47"/>
      <c r="M83" s="13"/>
      <c r="N83" s="291"/>
      <c r="O83" s="291"/>
      <c r="P83" s="291"/>
      <c r="Q83" s="291"/>
      <c r="R83" s="291"/>
      <c r="S83" s="291"/>
      <c r="T83" s="291"/>
      <c r="U83" s="58"/>
      <c r="V83" s="58"/>
      <c r="W83" s="208"/>
      <c r="X83" s="208"/>
    </row>
    <row r="84" spans="1:24" s="12" customFormat="1" ht="21.9" customHeight="1">
      <c r="A84" s="6"/>
      <c r="B84" s="6"/>
      <c r="C84" s="6"/>
      <c r="D84" s="6"/>
      <c r="E84" s="6"/>
      <c r="F84" s="6"/>
      <c r="G84" s="6"/>
      <c r="H84" s="6"/>
      <c r="I84" s="57"/>
      <c r="J84" s="57"/>
      <c r="K84" s="47"/>
      <c r="L84" s="47"/>
      <c r="M84" s="13"/>
      <c r="N84" s="291"/>
      <c r="O84" s="291"/>
      <c r="P84" s="291"/>
      <c r="Q84" s="291"/>
      <c r="R84" s="291"/>
      <c r="S84" s="291"/>
      <c r="T84" s="291"/>
      <c r="U84" s="58"/>
      <c r="V84" s="58"/>
      <c r="W84" s="208"/>
      <c r="X84" s="208"/>
    </row>
    <row r="85" spans="1:24" s="12" customFormat="1" ht="21.9" customHeight="1">
      <c r="A85" s="6"/>
      <c r="B85" s="6"/>
      <c r="C85" s="6"/>
      <c r="D85" s="6"/>
      <c r="E85" s="6"/>
      <c r="F85" s="6"/>
      <c r="G85" s="6"/>
      <c r="H85" s="6"/>
      <c r="I85" s="57"/>
      <c r="J85" s="57"/>
      <c r="K85" s="47"/>
      <c r="L85" s="47"/>
      <c r="M85" s="13"/>
      <c r="N85" s="291"/>
      <c r="O85" s="291"/>
      <c r="P85" s="291"/>
      <c r="Q85" s="291"/>
      <c r="R85" s="291"/>
      <c r="S85" s="291"/>
      <c r="T85" s="291"/>
      <c r="U85" s="58"/>
      <c r="V85" s="58"/>
      <c r="W85" s="208"/>
      <c r="X85" s="208"/>
    </row>
    <row r="86" spans="1:24" s="12" customFormat="1" ht="21.9" customHeight="1">
      <c r="A86" s="6"/>
      <c r="B86" s="6"/>
      <c r="C86" s="6"/>
      <c r="D86" s="6"/>
      <c r="E86" s="6"/>
      <c r="F86" s="6"/>
      <c r="G86" s="6"/>
      <c r="H86" s="6"/>
      <c r="I86" s="57"/>
      <c r="J86" s="57"/>
      <c r="K86" s="47"/>
      <c r="L86" s="47"/>
      <c r="M86" s="13"/>
      <c r="N86" s="291"/>
      <c r="O86" s="291"/>
      <c r="P86" s="291"/>
      <c r="Q86" s="291"/>
      <c r="R86" s="291"/>
      <c r="S86" s="291"/>
      <c r="T86" s="291"/>
      <c r="U86" s="58"/>
      <c r="V86" s="58"/>
      <c r="W86" s="208"/>
      <c r="X86" s="208"/>
    </row>
    <row r="87" spans="1:24" s="12" customFormat="1" ht="21.9" customHeight="1">
      <c r="A87" s="6"/>
      <c r="B87" s="6"/>
      <c r="C87" s="6"/>
      <c r="D87" s="6"/>
      <c r="E87" s="6"/>
      <c r="F87" s="6"/>
      <c r="G87" s="6"/>
      <c r="H87" s="6"/>
      <c r="I87" s="57"/>
      <c r="J87" s="57"/>
      <c r="K87" s="47"/>
      <c r="L87" s="47"/>
      <c r="M87" s="13"/>
      <c r="N87" s="291"/>
      <c r="O87" s="291"/>
      <c r="P87" s="291"/>
      <c r="Q87" s="291"/>
      <c r="R87" s="291"/>
      <c r="S87" s="291"/>
      <c r="T87" s="291"/>
      <c r="U87" s="58"/>
      <c r="V87" s="58"/>
      <c r="W87" s="208"/>
      <c r="X87" s="208"/>
    </row>
    <row r="88" spans="1:24" s="12" customFormat="1" ht="21.9" customHeight="1">
      <c r="A88" s="6"/>
      <c r="B88" s="6"/>
      <c r="C88" s="6"/>
      <c r="D88" s="6"/>
      <c r="E88" s="6"/>
      <c r="F88" s="6"/>
      <c r="G88" s="6"/>
      <c r="H88" s="6"/>
      <c r="I88" s="57"/>
      <c r="J88" s="57"/>
      <c r="K88" s="47"/>
      <c r="L88" s="47"/>
      <c r="M88" s="13"/>
      <c r="N88" s="291"/>
      <c r="O88" s="291"/>
      <c r="P88" s="291"/>
      <c r="Q88" s="291"/>
      <c r="R88" s="291"/>
      <c r="S88" s="291"/>
      <c r="T88" s="291"/>
      <c r="U88" s="58"/>
      <c r="V88" s="58"/>
      <c r="W88" s="208"/>
      <c r="X88" s="208"/>
    </row>
    <row r="89" spans="1:24" s="12" customFormat="1" ht="21.9" customHeight="1">
      <c r="A89" s="6"/>
      <c r="B89" s="6"/>
      <c r="C89" s="6"/>
      <c r="D89" s="6"/>
      <c r="E89" s="6"/>
      <c r="F89" s="6"/>
      <c r="G89" s="6"/>
      <c r="H89" s="6"/>
      <c r="I89" s="57"/>
      <c r="J89" s="57"/>
      <c r="K89" s="47"/>
      <c r="L89" s="47"/>
      <c r="M89" s="13"/>
      <c r="N89" s="291"/>
      <c r="O89" s="291"/>
      <c r="P89" s="291"/>
      <c r="Q89" s="291"/>
      <c r="R89" s="291"/>
      <c r="S89" s="291"/>
      <c r="T89" s="291"/>
      <c r="U89" s="58"/>
      <c r="V89" s="58"/>
      <c r="W89" s="208"/>
      <c r="X89" s="208"/>
    </row>
    <row r="90" spans="1:24" s="12" customFormat="1" ht="21.9" customHeight="1">
      <c r="A90" s="6"/>
      <c r="B90" s="6"/>
      <c r="C90" s="6"/>
      <c r="D90" s="6"/>
      <c r="E90" s="6"/>
      <c r="F90" s="6"/>
      <c r="G90" s="6"/>
      <c r="H90" s="6"/>
      <c r="I90" s="57"/>
      <c r="J90" s="57"/>
      <c r="K90" s="47"/>
      <c r="L90" s="47"/>
      <c r="M90" s="13"/>
      <c r="N90" s="291"/>
      <c r="O90" s="291"/>
      <c r="P90" s="291"/>
      <c r="Q90" s="291"/>
      <c r="R90" s="291"/>
      <c r="S90" s="291"/>
      <c r="T90" s="291"/>
      <c r="U90" s="58"/>
      <c r="V90" s="58"/>
      <c r="W90" s="208"/>
      <c r="X90" s="208"/>
    </row>
    <row r="91" spans="1:24" s="12" customFormat="1" ht="21.9" customHeight="1">
      <c r="A91" s="6"/>
      <c r="B91" s="6"/>
      <c r="C91" s="6"/>
      <c r="D91" s="6"/>
      <c r="E91" s="6"/>
      <c r="F91" s="6"/>
      <c r="G91" s="6"/>
      <c r="H91" s="6"/>
      <c r="I91" s="57"/>
      <c r="J91" s="57"/>
      <c r="K91" s="47"/>
      <c r="L91" s="47"/>
      <c r="M91" s="13"/>
      <c r="N91" s="291"/>
      <c r="O91" s="291"/>
      <c r="P91" s="291"/>
      <c r="Q91" s="291"/>
      <c r="R91" s="291"/>
      <c r="S91" s="291"/>
      <c r="T91" s="291"/>
      <c r="U91" s="58"/>
      <c r="V91" s="58"/>
      <c r="W91" s="208"/>
      <c r="X91" s="208"/>
    </row>
    <row r="92" spans="1:24" s="12" customFormat="1" ht="21.9" customHeight="1">
      <c r="A92" s="6"/>
      <c r="B92" s="6"/>
      <c r="C92" s="6"/>
      <c r="D92" s="6"/>
      <c r="E92" s="6"/>
      <c r="F92" s="6"/>
      <c r="G92" s="6"/>
      <c r="H92" s="6"/>
      <c r="I92" s="57"/>
      <c r="J92" s="57"/>
      <c r="K92" s="47"/>
      <c r="L92" s="47"/>
      <c r="M92" s="13"/>
      <c r="N92" s="291"/>
      <c r="O92" s="291"/>
      <c r="P92" s="291"/>
      <c r="Q92" s="291"/>
      <c r="R92" s="291"/>
      <c r="S92" s="291"/>
      <c r="T92" s="291"/>
      <c r="U92" s="58"/>
      <c r="V92" s="58"/>
      <c r="W92" s="208"/>
      <c r="X92" s="208"/>
    </row>
    <row r="93" spans="1:24" s="12" customFormat="1" ht="21.9" customHeight="1">
      <c r="A93" s="6"/>
      <c r="B93" s="6"/>
      <c r="C93" s="6"/>
      <c r="D93" s="6"/>
      <c r="E93" s="6"/>
      <c r="F93" s="6"/>
      <c r="G93" s="6"/>
      <c r="H93" s="6"/>
      <c r="I93" s="57"/>
      <c r="J93" s="57"/>
      <c r="K93" s="47"/>
      <c r="L93" s="47"/>
      <c r="M93" s="13"/>
      <c r="N93" s="291"/>
      <c r="O93" s="291"/>
      <c r="P93" s="291"/>
      <c r="Q93" s="291"/>
      <c r="R93" s="291"/>
      <c r="S93" s="291"/>
      <c r="T93" s="291"/>
      <c r="U93" s="58"/>
      <c r="V93" s="58"/>
      <c r="W93" s="208"/>
      <c r="X93" s="208"/>
    </row>
    <row r="94" spans="1:24" s="12" customFormat="1" ht="21.9" customHeight="1">
      <c r="A94" s="6"/>
      <c r="B94" s="6"/>
      <c r="C94" s="6"/>
      <c r="D94" s="6"/>
      <c r="E94" s="6"/>
      <c r="F94" s="6"/>
      <c r="G94" s="6"/>
      <c r="H94" s="6"/>
      <c r="I94" s="57"/>
      <c r="J94" s="57"/>
      <c r="K94" s="47"/>
      <c r="L94" s="47"/>
      <c r="M94" s="13"/>
      <c r="N94" s="291"/>
      <c r="O94" s="291"/>
      <c r="P94" s="291"/>
      <c r="Q94" s="291"/>
      <c r="R94" s="291"/>
      <c r="S94" s="291"/>
      <c r="T94" s="291"/>
      <c r="U94" s="58"/>
      <c r="V94" s="58"/>
      <c r="W94" s="208"/>
      <c r="X94" s="208"/>
    </row>
    <row r="95" spans="1:24" s="12" customFormat="1" ht="21.9" customHeight="1">
      <c r="A95" s="6"/>
      <c r="B95" s="6"/>
      <c r="C95" s="6"/>
      <c r="D95" s="6"/>
      <c r="E95" s="6"/>
      <c r="F95" s="6"/>
      <c r="G95" s="6"/>
      <c r="H95" s="6"/>
      <c r="I95" s="57"/>
      <c r="J95" s="57"/>
      <c r="K95" s="47"/>
      <c r="L95" s="47"/>
      <c r="M95" s="13"/>
      <c r="N95" s="291"/>
      <c r="O95" s="291"/>
      <c r="P95" s="291"/>
      <c r="Q95" s="291"/>
      <c r="R95" s="291"/>
      <c r="S95" s="291"/>
      <c r="T95" s="291"/>
      <c r="U95" s="58"/>
      <c r="V95" s="58"/>
      <c r="W95" s="208"/>
      <c r="X95" s="208"/>
    </row>
    <row r="96" spans="1:24" s="12" customFormat="1" ht="21.9" customHeight="1">
      <c r="A96" s="6"/>
      <c r="B96" s="6"/>
      <c r="C96" s="6"/>
      <c r="D96" s="6"/>
      <c r="E96" s="6"/>
      <c r="F96" s="6"/>
      <c r="G96" s="6"/>
      <c r="H96" s="6"/>
      <c r="I96" s="57"/>
      <c r="J96" s="57"/>
      <c r="K96" s="47"/>
      <c r="L96" s="47"/>
      <c r="M96" s="13"/>
      <c r="N96" s="291"/>
      <c r="O96" s="291"/>
      <c r="P96" s="291"/>
      <c r="Q96" s="291"/>
      <c r="R96" s="291"/>
      <c r="S96" s="291"/>
      <c r="T96" s="291"/>
      <c r="U96" s="58"/>
      <c r="V96" s="58"/>
      <c r="W96" s="208"/>
      <c r="X96" s="208"/>
    </row>
    <row r="97" spans="1:24" s="12" customFormat="1" ht="21.9" customHeight="1">
      <c r="A97" s="6"/>
      <c r="B97" s="6"/>
      <c r="C97" s="6"/>
      <c r="D97" s="6"/>
      <c r="E97" s="6"/>
      <c r="F97" s="6"/>
      <c r="G97" s="6"/>
      <c r="H97" s="6"/>
      <c r="I97" s="57"/>
      <c r="J97" s="57"/>
      <c r="K97" s="47"/>
      <c r="L97" s="47"/>
      <c r="M97" s="13"/>
      <c r="N97" s="291"/>
      <c r="O97" s="291"/>
      <c r="P97" s="291"/>
      <c r="Q97" s="291"/>
      <c r="R97" s="291"/>
      <c r="S97" s="291"/>
      <c r="T97" s="291"/>
      <c r="U97" s="58"/>
      <c r="V97" s="58"/>
      <c r="W97" s="208"/>
      <c r="X97" s="208"/>
    </row>
    <row r="98" spans="1:24" s="12" customFormat="1" ht="21.9" customHeight="1">
      <c r="A98" s="6"/>
      <c r="B98" s="6"/>
      <c r="C98" s="6"/>
      <c r="D98" s="6"/>
      <c r="E98" s="6"/>
      <c r="F98" s="6"/>
      <c r="G98" s="6"/>
      <c r="H98" s="6"/>
      <c r="I98" s="57"/>
      <c r="J98" s="57"/>
      <c r="K98" s="47"/>
      <c r="L98" s="47"/>
      <c r="M98" s="13"/>
      <c r="N98" s="291"/>
      <c r="O98" s="291"/>
      <c r="P98" s="291"/>
      <c r="Q98" s="291"/>
      <c r="R98" s="291"/>
      <c r="S98" s="291"/>
      <c r="T98" s="291"/>
      <c r="U98" s="58"/>
      <c r="V98" s="58"/>
      <c r="W98" s="208"/>
      <c r="X98" s="208"/>
    </row>
    <row r="99" spans="1:24" s="12" customFormat="1" ht="21.9" customHeight="1">
      <c r="A99" s="6"/>
      <c r="B99" s="6"/>
      <c r="C99" s="6"/>
      <c r="D99" s="6"/>
      <c r="E99" s="6"/>
      <c r="F99" s="6"/>
      <c r="G99" s="6"/>
      <c r="H99" s="6"/>
      <c r="I99" s="57"/>
      <c r="J99" s="57"/>
      <c r="K99" s="47"/>
      <c r="L99" s="47"/>
      <c r="M99" s="13"/>
      <c r="N99" s="291"/>
      <c r="O99" s="291"/>
      <c r="P99" s="291"/>
      <c r="Q99" s="291"/>
      <c r="R99" s="291"/>
      <c r="S99" s="291"/>
      <c r="T99" s="291"/>
      <c r="U99" s="58"/>
      <c r="V99" s="58"/>
      <c r="W99" s="208"/>
      <c r="X99" s="208"/>
    </row>
    <row r="100" spans="1:24" s="12" customFormat="1" ht="21.9" customHeight="1">
      <c r="A100" s="6"/>
      <c r="B100" s="6"/>
      <c r="C100" s="6"/>
      <c r="D100" s="6"/>
      <c r="E100" s="6"/>
      <c r="F100" s="6"/>
      <c r="G100" s="6"/>
      <c r="H100" s="6"/>
      <c r="I100" s="57"/>
      <c r="J100" s="57"/>
      <c r="K100" s="47"/>
      <c r="L100" s="47"/>
      <c r="M100" s="13"/>
      <c r="N100" s="291"/>
      <c r="O100" s="291"/>
      <c r="P100" s="291"/>
      <c r="Q100" s="291"/>
      <c r="R100" s="291"/>
      <c r="S100" s="291"/>
      <c r="T100" s="291"/>
      <c r="U100" s="58"/>
      <c r="V100" s="58"/>
      <c r="W100" s="208"/>
      <c r="X100" s="208"/>
    </row>
    <row r="101" spans="1:24" s="12" customFormat="1" ht="21.9" customHeight="1">
      <c r="A101" s="6"/>
      <c r="B101" s="6"/>
      <c r="C101" s="6"/>
      <c r="D101" s="6"/>
      <c r="E101" s="6"/>
      <c r="F101" s="6"/>
      <c r="G101" s="6"/>
      <c r="H101" s="6"/>
      <c r="I101" s="57"/>
      <c r="J101" s="57"/>
      <c r="K101" s="47"/>
      <c r="L101" s="47"/>
      <c r="M101" s="13"/>
      <c r="N101" s="291"/>
      <c r="O101" s="291"/>
      <c r="P101" s="291"/>
      <c r="Q101" s="291"/>
      <c r="R101" s="291"/>
      <c r="S101" s="291"/>
      <c r="T101" s="291"/>
      <c r="U101" s="58"/>
      <c r="V101" s="58"/>
      <c r="W101" s="208"/>
      <c r="X101" s="208"/>
    </row>
    <row r="102" spans="1:24" s="12" customFormat="1" ht="21.9" customHeight="1">
      <c r="A102" s="6"/>
      <c r="B102" s="6"/>
      <c r="C102" s="6"/>
      <c r="D102" s="6"/>
      <c r="E102" s="6"/>
      <c r="F102" s="6"/>
      <c r="G102" s="6"/>
      <c r="H102" s="6"/>
      <c r="I102" s="57"/>
      <c r="J102" s="57"/>
      <c r="K102" s="47"/>
      <c r="L102" s="47"/>
      <c r="M102" s="13"/>
      <c r="N102" s="291"/>
      <c r="O102" s="291"/>
      <c r="P102" s="291"/>
      <c r="Q102" s="291"/>
      <c r="R102" s="291"/>
      <c r="S102" s="291"/>
      <c r="T102" s="291"/>
      <c r="U102" s="58"/>
      <c r="V102" s="58"/>
      <c r="W102" s="208"/>
      <c r="X102" s="208"/>
    </row>
    <row r="103" spans="1:24" s="12" customFormat="1" ht="21.9" customHeight="1">
      <c r="A103" s="6"/>
      <c r="B103" s="6"/>
      <c r="C103" s="6"/>
      <c r="D103" s="6"/>
      <c r="E103" s="6"/>
      <c r="F103" s="6"/>
      <c r="G103" s="6"/>
      <c r="H103" s="6"/>
      <c r="I103" s="57"/>
      <c r="J103" s="57"/>
      <c r="K103" s="47"/>
      <c r="L103" s="47"/>
      <c r="M103" s="13"/>
      <c r="N103" s="291"/>
      <c r="O103" s="291"/>
      <c r="P103" s="291"/>
      <c r="Q103" s="291"/>
      <c r="R103" s="291"/>
      <c r="S103" s="291"/>
      <c r="T103" s="291"/>
      <c r="U103" s="58"/>
      <c r="V103" s="58"/>
      <c r="W103" s="208"/>
      <c r="X103" s="208"/>
    </row>
    <row r="104" spans="1:24" s="12" customFormat="1" ht="21.9" customHeight="1">
      <c r="A104" s="6"/>
      <c r="B104" s="6"/>
      <c r="C104" s="6"/>
      <c r="D104" s="6"/>
      <c r="E104" s="6"/>
      <c r="F104" s="6"/>
      <c r="G104" s="6"/>
      <c r="H104" s="6"/>
      <c r="I104" s="57"/>
      <c r="J104" s="57"/>
      <c r="K104" s="47"/>
      <c r="L104" s="47"/>
      <c r="M104" s="13"/>
      <c r="N104" s="291"/>
      <c r="O104" s="291"/>
      <c r="P104" s="291"/>
      <c r="Q104" s="291"/>
      <c r="R104" s="291"/>
      <c r="S104" s="291"/>
      <c r="T104" s="291"/>
      <c r="U104" s="58"/>
      <c r="V104" s="58"/>
      <c r="W104" s="208"/>
      <c r="X104" s="208"/>
    </row>
    <row r="105" spans="1:24" s="12" customFormat="1" ht="21.9" customHeight="1">
      <c r="A105" s="6"/>
      <c r="B105" s="6"/>
      <c r="C105" s="6"/>
      <c r="D105" s="6"/>
      <c r="E105" s="6"/>
      <c r="F105" s="6"/>
      <c r="G105" s="6"/>
      <c r="H105" s="6"/>
      <c r="I105" s="57"/>
      <c r="J105" s="57"/>
      <c r="K105" s="47"/>
      <c r="L105" s="47"/>
      <c r="M105" s="13"/>
      <c r="N105" s="291"/>
      <c r="O105" s="291"/>
      <c r="P105" s="291"/>
      <c r="Q105" s="291"/>
      <c r="R105" s="291"/>
      <c r="S105" s="291"/>
      <c r="T105" s="291"/>
      <c r="U105" s="58"/>
      <c r="V105" s="58"/>
      <c r="W105" s="208"/>
      <c r="X105" s="208"/>
    </row>
    <row r="106" spans="1:24" s="12" customFormat="1" ht="21.9" customHeight="1">
      <c r="A106" s="6"/>
      <c r="B106" s="6"/>
      <c r="C106" s="6"/>
      <c r="D106" s="6"/>
      <c r="E106" s="6"/>
      <c r="F106" s="6"/>
      <c r="G106" s="6"/>
      <c r="H106" s="6"/>
      <c r="I106" s="57"/>
      <c r="J106" s="57"/>
      <c r="K106" s="47"/>
      <c r="L106" s="47"/>
      <c r="M106" s="13"/>
      <c r="N106" s="291"/>
      <c r="O106" s="291"/>
      <c r="P106" s="291"/>
      <c r="Q106" s="291"/>
      <c r="R106" s="291"/>
      <c r="S106" s="291"/>
      <c r="T106" s="291"/>
      <c r="U106" s="58"/>
      <c r="V106" s="58"/>
      <c r="W106" s="208"/>
      <c r="X106" s="208"/>
    </row>
    <row r="107" spans="1:24" s="12" customFormat="1" ht="21.9" customHeight="1">
      <c r="A107" s="6"/>
      <c r="B107" s="6"/>
      <c r="C107" s="6"/>
      <c r="D107" s="6"/>
      <c r="E107" s="6"/>
      <c r="F107" s="6"/>
      <c r="G107" s="6"/>
      <c r="H107" s="6"/>
      <c r="I107" s="57"/>
      <c r="J107" s="57"/>
      <c r="K107" s="47"/>
      <c r="L107" s="47"/>
      <c r="M107" s="13"/>
      <c r="N107" s="291"/>
      <c r="O107" s="291"/>
      <c r="P107" s="291"/>
      <c r="Q107" s="291"/>
      <c r="R107" s="291"/>
      <c r="S107" s="291"/>
      <c r="T107" s="291"/>
      <c r="U107" s="58"/>
      <c r="V107" s="58"/>
      <c r="W107" s="208"/>
      <c r="X107" s="208"/>
    </row>
    <row r="108" spans="1:24" s="12" customFormat="1" ht="21.9" customHeight="1">
      <c r="A108" s="6"/>
      <c r="B108" s="6"/>
      <c r="C108" s="6"/>
      <c r="D108" s="6"/>
      <c r="E108" s="6"/>
      <c r="F108" s="6"/>
      <c r="G108" s="6"/>
      <c r="H108" s="6"/>
      <c r="I108" s="57"/>
      <c r="J108" s="57"/>
      <c r="K108" s="47"/>
      <c r="L108" s="47"/>
      <c r="M108" s="13"/>
      <c r="N108" s="291"/>
      <c r="O108" s="291"/>
      <c r="P108" s="291"/>
      <c r="Q108" s="291"/>
      <c r="R108" s="291"/>
      <c r="S108" s="291"/>
      <c r="T108" s="291"/>
      <c r="U108" s="58"/>
      <c r="V108" s="58"/>
      <c r="W108" s="208"/>
      <c r="X108" s="208"/>
    </row>
    <row r="109" spans="1:24" s="12" customFormat="1" ht="21.9" customHeight="1">
      <c r="A109" s="6"/>
      <c r="B109" s="6"/>
      <c r="C109" s="6"/>
      <c r="D109" s="6"/>
      <c r="E109" s="6"/>
      <c r="F109" s="6"/>
      <c r="G109" s="6"/>
      <c r="H109" s="6"/>
      <c r="I109" s="57"/>
      <c r="J109" s="57"/>
      <c r="K109" s="47"/>
      <c r="L109" s="47"/>
      <c r="M109" s="13"/>
      <c r="N109" s="291"/>
      <c r="O109" s="291"/>
      <c r="P109" s="291"/>
      <c r="Q109" s="291"/>
      <c r="R109" s="291"/>
      <c r="S109" s="291"/>
      <c r="T109" s="291"/>
      <c r="U109" s="58"/>
      <c r="V109" s="58"/>
      <c r="W109" s="208"/>
      <c r="X109" s="208"/>
    </row>
    <row r="110" spans="1:24" s="12" customFormat="1" ht="21.9" customHeight="1">
      <c r="A110" s="6"/>
      <c r="B110" s="6"/>
      <c r="C110" s="6"/>
      <c r="D110" s="6"/>
      <c r="E110" s="6"/>
      <c r="F110" s="6"/>
      <c r="G110" s="6"/>
      <c r="H110" s="6"/>
      <c r="I110" s="57"/>
      <c r="J110" s="57"/>
      <c r="K110" s="47"/>
      <c r="L110" s="47"/>
      <c r="M110" s="13"/>
      <c r="N110" s="291"/>
      <c r="O110" s="291"/>
      <c r="P110" s="291"/>
      <c r="Q110" s="291"/>
      <c r="R110" s="291"/>
      <c r="S110" s="291"/>
      <c r="T110" s="291"/>
      <c r="U110" s="58"/>
      <c r="V110" s="58"/>
      <c r="W110" s="208"/>
      <c r="X110" s="208"/>
    </row>
    <row r="111" spans="1:24" s="12" customFormat="1" ht="21.9" customHeight="1">
      <c r="A111" s="6"/>
      <c r="B111" s="6"/>
      <c r="C111" s="6"/>
      <c r="D111" s="6"/>
      <c r="E111" s="6"/>
      <c r="F111" s="6"/>
      <c r="G111" s="6"/>
      <c r="H111" s="6"/>
      <c r="I111" s="57"/>
      <c r="J111" s="57"/>
      <c r="K111" s="47"/>
      <c r="L111" s="47"/>
      <c r="M111" s="13"/>
      <c r="N111" s="291"/>
      <c r="O111" s="291"/>
      <c r="P111" s="291"/>
      <c r="Q111" s="291"/>
      <c r="R111" s="291"/>
      <c r="S111" s="291"/>
      <c r="T111" s="291"/>
      <c r="U111" s="58"/>
      <c r="V111" s="58"/>
      <c r="W111" s="208"/>
      <c r="X111" s="208"/>
    </row>
    <row r="112" spans="1:24" s="12" customFormat="1" ht="21.9" customHeight="1">
      <c r="A112" s="6"/>
      <c r="B112" s="6"/>
      <c r="C112" s="6"/>
      <c r="D112" s="6"/>
      <c r="E112" s="6"/>
      <c r="F112" s="6"/>
      <c r="G112" s="6"/>
      <c r="H112" s="6"/>
      <c r="I112" s="57"/>
      <c r="J112" s="57"/>
      <c r="K112" s="47"/>
      <c r="L112" s="47"/>
      <c r="M112" s="13"/>
      <c r="N112" s="291"/>
      <c r="O112" s="291"/>
      <c r="P112" s="291"/>
      <c r="Q112" s="291"/>
      <c r="R112" s="291"/>
      <c r="S112" s="291"/>
      <c r="T112" s="291"/>
      <c r="U112" s="58"/>
      <c r="V112" s="58"/>
      <c r="W112" s="208"/>
      <c r="X112" s="208"/>
    </row>
    <row r="113" spans="1:24" s="12" customFormat="1" ht="21.9" customHeight="1">
      <c r="A113" s="6"/>
      <c r="B113" s="6"/>
      <c r="C113" s="6"/>
      <c r="D113" s="6"/>
      <c r="E113" s="6"/>
      <c r="F113" s="6"/>
      <c r="G113" s="6"/>
      <c r="H113" s="6"/>
      <c r="I113" s="57"/>
      <c r="J113" s="57"/>
      <c r="K113" s="47"/>
      <c r="L113" s="47"/>
      <c r="M113" s="13"/>
      <c r="N113" s="291"/>
      <c r="O113" s="291"/>
      <c r="P113" s="291"/>
      <c r="Q113" s="291"/>
      <c r="R113" s="291"/>
      <c r="S113" s="291"/>
      <c r="T113" s="291"/>
      <c r="U113" s="58"/>
      <c r="V113" s="58"/>
      <c r="W113" s="208"/>
      <c r="X113" s="208"/>
    </row>
    <row r="114" spans="1:24" s="12" customFormat="1" ht="21.9" customHeight="1">
      <c r="A114" s="6"/>
      <c r="B114" s="6"/>
      <c r="C114" s="6"/>
      <c r="D114" s="6"/>
      <c r="E114" s="6"/>
      <c r="F114" s="6"/>
      <c r="G114" s="6"/>
      <c r="H114" s="6"/>
      <c r="I114" s="57"/>
      <c r="J114" s="57"/>
      <c r="K114" s="47"/>
      <c r="L114" s="47"/>
      <c r="M114" s="13"/>
      <c r="N114" s="291"/>
      <c r="O114" s="291"/>
      <c r="P114" s="291"/>
      <c r="Q114" s="291"/>
      <c r="R114" s="291"/>
      <c r="S114" s="291"/>
      <c r="T114" s="291"/>
      <c r="U114" s="58"/>
      <c r="V114" s="58"/>
      <c r="W114" s="208"/>
      <c r="X114" s="208"/>
    </row>
    <row r="115" spans="1:24" s="12" customFormat="1" ht="21.9" customHeight="1">
      <c r="A115" s="6"/>
      <c r="B115" s="6"/>
      <c r="C115" s="6"/>
      <c r="D115" s="6"/>
      <c r="E115" s="6"/>
      <c r="F115" s="6"/>
      <c r="G115" s="6"/>
      <c r="H115" s="6"/>
      <c r="I115" s="57"/>
      <c r="J115" s="57"/>
      <c r="K115" s="47"/>
      <c r="L115" s="47"/>
      <c r="M115" s="13"/>
      <c r="N115" s="291"/>
      <c r="O115" s="291"/>
      <c r="P115" s="291"/>
      <c r="Q115" s="291"/>
      <c r="R115" s="291"/>
      <c r="S115" s="291"/>
      <c r="T115" s="291"/>
      <c r="U115" s="58"/>
      <c r="V115" s="58"/>
      <c r="W115" s="208"/>
      <c r="X115" s="208"/>
    </row>
    <row r="116" spans="1:24" ht="21.9" customHeight="1">
      <c r="B116" s="2"/>
      <c r="C116" s="2"/>
      <c r="D116" s="2"/>
      <c r="E116" s="2"/>
      <c r="F116" s="2"/>
      <c r="G116" s="2"/>
    </row>
    <row r="117" spans="1:24" ht="21.9" customHeight="1">
      <c r="B117" s="2"/>
      <c r="C117" s="2"/>
      <c r="D117" s="2"/>
      <c r="E117" s="2"/>
      <c r="F117" s="2"/>
      <c r="G117" s="2"/>
    </row>
    <row r="118" spans="1:24" ht="21.9" customHeight="1">
      <c r="B118" s="2"/>
      <c r="C118" s="2"/>
      <c r="D118" s="2"/>
      <c r="E118" s="2"/>
      <c r="F118" s="2"/>
      <c r="G118" s="2"/>
    </row>
    <row r="119" spans="1:24" ht="21.9" customHeight="1">
      <c r="B119" s="2"/>
      <c r="C119" s="2"/>
      <c r="D119" s="2"/>
      <c r="E119" s="2"/>
      <c r="F119" s="2"/>
      <c r="G119" s="2"/>
    </row>
    <row r="120" spans="1:24" ht="21.9" customHeight="1">
      <c r="B120" s="2"/>
      <c r="C120" s="2"/>
      <c r="D120" s="2"/>
      <c r="E120" s="2"/>
      <c r="F120" s="2"/>
      <c r="G120" s="2"/>
    </row>
    <row r="121" spans="1:24" ht="21.9" customHeight="1">
      <c r="B121" s="2"/>
      <c r="C121" s="2"/>
      <c r="D121" s="2"/>
      <c r="E121" s="2"/>
      <c r="F121" s="2"/>
      <c r="G121" s="2"/>
    </row>
    <row r="122" spans="1:24" ht="21.9" customHeight="1">
      <c r="B122" s="2"/>
      <c r="C122" s="2"/>
      <c r="D122" s="2"/>
      <c r="E122" s="2"/>
      <c r="F122" s="2"/>
      <c r="G122" s="2"/>
    </row>
    <row r="123" spans="1:24" ht="21.9" customHeight="1">
      <c r="B123" s="2"/>
      <c r="C123" s="2"/>
      <c r="D123" s="2"/>
      <c r="E123" s="2"/>
      <c r="F123" s="2"/>
      <c r="G123" s="2"/>
    </row>
    <row r="124" spans="1:24" ht="21.9" customHeight="1">
      <c r="B124" s="2"/>
      <c r="C124" s="2"/>
      <c r="D124" s="2"/>
      <c r="E124" s="2"/>
      <c r="F124" s="2"/>
      <c r="G124" s="2"/>
    </row>
    <row r="125" spans="1:24" ht="21.9" customHeight="1">
      <c r="B125" s="2"/>
      <c r="C125" s="2"/>
      <c r="D125" s="2"/>
      <c r="E125" s="2"/>
      <c r="F125" s="2"/>
      <c r="G125" s="2"/>
    </row>
    <row r="126" spans="1:24" ht="21.9" customHeight="1">
      <c r="B126" s="2"/>
      <c r="C126" s="2"/>
      <c r="D126" s="2"/>
      <c r="E126" s="2"/>
      <c r="F126" s="2"/>
      <c r="G126" s="2"/>
    </row>
    <row r="127" spans="1:24" ht="21.9" customHeight="1">
      <c r="B127" s="2"/>
      <c r="C127" s="2"/>
      <c r="D127" s="2"/>
      <c r="E127" s="2"/>
      <c r="F127" s="2"/>
      <c r="G127" s="2"/>
    </row>
    <row r="128" spans="1:24" ht="21.9" customHeight="1">
      <c r="B128" s="2"/>
      <c r="C128" s="2"/>
      <c r="D128" s="2"/>
      <c r="E128" s="2"/>
      <c r="F128" s="2"/>
      <c r="G128" s="2"/>
    </row>
    <row r="129" spans="2:7" ht="21.9" customHeight="1">
      <c r="B129" s="2"/>
      <c r="C129" s="2"/>
      <c r="D129" s="2"/>
      <c r="E129" s="2"/>
      <c r="F129" s="2"/>
      <c r="G129" s="2"/>
    </row>
    <row r="130" spans="2:7" ht="21.9" customHeight="1">
      <c r="B130" s="2"/>
      <c r="C130" s="2"/>
      <c r="D130" s="2"/>
      <c r="E130" s="2"/>
      <c r="F130" s="2"/>
      <c r="G130" s="2"/>
    </row>
    <row r="131" spans="2:7" ht="21.9" customHeight="1">
      <c r="B131" s="2"/>
      <c r="C131" s="2"/>
      <c r="D131" s="2"/>
      <c r="E131" s="2"/>
      <c r="F131" s="2"/>
      <c r="G131" s="2"/>
    </row>
    <row r="132" spans="2:7" ht="21.9" customHeight="1">
      <c r="B132" s="2"/>
      <c r="C132" s="2"/>
      <c r="D132" s="2"/>
      <c r="E132" s="2"/>
      <c r="F132" s="2"/>
      <c r="G132" s="2"/>
    </row>
    <row r="133" spans="2:7" ht="21.9" customHeight="1">
      <c r="B133" s="2"/>
      <c r="C133" s="2"/>
      <c r="D133" s="2"/>
      <c r="E133" s="2"/>
      <c r="F133" s="2"/>
      <c r="G133" s="2"/>
    </row>
    <row r="134" spans="2:7" ht="21.9" customHeight="1">
      <c r="B134" s="2"/>
      <c r="C134" s="2"/>
      <c r="D134" s="2"/>
      <c r="E134" s="2"/>
      <c r="F134" s="2"/>
      <c r="G134" s="2"/>
    </row>
    <row r="135" spans="2:7" ht="21.9" customHeight="1">
      <c r="B135" s="2"/>
      <c r="C135" s="2"/>
      <c r="D135" s="2"/>
      <c r="E135" s="2"/>
      <c r="F135" s="2"/>
      <c r="G135" s="2"/>
    </row>
    <row r="136" spans="2:7" ht="21.9" customHeight="1">
      <c r="B136" s="2"/>
      <c r="C136" s="2"/>
      <c r="D136" s="2"/>
      <c r="E136" s="2"/>
      <c r="F136" s="2"/>
      <c r="G136" s="2"/>
    </row>
    <row r="137" spans="2:7" ht="21.9" customHeight="1">
      <c r="B137" s="2"/>
      <c r="C137" s="2"/>
      <c r="D137" s="2"/>
      <c r="E137" s="2"/>
      <c r="F137" s="2"/>
      <c r="G137" s="2"/>
    </row>
    <row r="138" spans="2:7" ht="21.9" customHeight="1">
      <c r="B138" s="2"/>
      <c r="C138" s="2"/>
      <c r="D138" s="2"/>
      <c r="E138" s="2"/>
      <c r="F138" s="2"/>
      <c r="G138" s="2"/>
    </row>
    <row r="139" spans="2:7" ht="21.9" customHeight="1">
      <c r="B139" s="2"/>
      <c r="C139" s="2"/>
      <c r="D139" s="2"/>
      <c r="E139" s="2"/>
      <c r="F139" s="2"/>
      <c r="G139" s="2"/>
    </row>
    <row r="140" spans="2:7" ht="21.9" customHeight="1">
      <c r="B140" s="2"/>
      <c r="C140" s="2"/>
      <c r="D140" s="2"/>
      <c r="E140" s="2"/>
      <c r="F140" s="2"/>
      <c r="G140" s="2"/>
    </row>
    <row r="141" spans="2:7" ht="21.9" customHeight="1">
      <c r="B141" s="2"/>
      <c r="C141" s="2"/>
      <c r="D141" s="2"/>
      <c r="E141" s="2"/>
      <c r="F141" s="2"/>
      <c r="G141" s="2"/>
    </row>
    <row r="142" spans="2:7" ht="21.9" customHeight="1">
      <c r="B142" s="2"/>
      <c r="C142" s="2"/>
      <c r="D142" s="2"/>
      <c r="E142" s="2"/>
      <c r="F142" s="2"/>
      <c r="G142" s="2"/>
    </row>
    <row r="143" spans="2:7" ht="21.9" customHeight="1">
      <c r="B143" s="2"/>
      <c r="C143" s="2"/>
      <c r="D143" s="2"/>
      <c r="E143" s="2"/>
      <c r="F143" s="2"/>
      <c r="G143" s="2"/>
    </row>
    <row r="144" spans="2:7" ht="21.9" customHeight="1">
      <c r="B144" s="2"/>
      <c r="C144" s="2"/>
      <c r="D144" s="2"/>
      <c r="E144" s="2"/>
      <c r="F144" s="2"/>
      <c r="G144" s="2"/>
    </row>
    <row r="145" spans="2:7" ht="21.9" customHeight="1">
      <c r="B145" s="2"/>
      <c r="C145" s="2"/>
      <c r="D145" s="2"/>
      <c r="E145" s="2"/>
      <c r="F145" s="2"/>
      <c r="G145" s="2"/>
    </row>
    <row r="146" spans="2:7" ht="21.9" customHeight="1">
      <c r="B146" s="2"/>
      <c r="C146" s="2"/>
      <c r="D146" s="2"/>
      <c r="E146" s="2"/>
      <c r="F146" s="2"/>
      <c r="G146" s="2"/>
    </row>
    <row r="147" spans="2:7" ht="21.9" customHeight="1">
      <c r="B147" s="2"/>
      <c r="C147" s="2"/>
      <c r="D147" s="2"/>
      <c r="E147" s="2"/>
      <c r="F147" s="2"/>
      <c r="G147" s="2"/>
    </row>
    <row r="148" spans="2:7" ht="21.9" customHeight="1">
      <c r="B148" s="2"/>
      <c r="C148" s="2"/>
      <c r="D148" s="2"/>
      <c r="E148" s="2"/>
      <c r="F148" s="2"/>
      <c r="G148" s="2"/>
    </row>
    <row r="149" spans="2:7" ht="21.9" customHeight="1">
      <c r="B149" s="2"/>
      <c r="C149" s="2"/>
      <c r="D149" s="2"/>
      <c r="E149" s="2"/>
      <c r="F149" s="2"/>
      <c r="G149" s="2"/>
    </row>
    <row r="150" spans="2:7" ht="21.9" customHeight="1">
      <c r="B150" s="2"/>
      <c r="C150" s="2"/>
      <c r="D150" s="2"/>
      <c r="E150" s="2"/>
      <c r="F150" s="2"/>
      <c r="G150" s="2"/>
    </row>
    <row r="151" spans="2:7" ht="21.9" customHeight="1">
      <c r="B151" s="2"/>
      <c r="C151" s="2"/>
      <c r="D151" s="2"/>
      <c r="E151" s="2"/>
      <c r="F151" s="2"/>
      <c r="G151" s="2"/>
    </row>
    <row r="152" spans="2:7" ht="21.9" customHeight="1">
      <c r="B152" s="2"/>
      <c r="C152" s="2"/>
      <c r="D152" s="2"/>
      <c r="E152" s="2"/>
      <c r="F152" s="2"/>
      <c r="G152" s="2"/>
    </row>
    <row r="153" spans="2:7" ht="21.9" customHeight="1">
      <c r="B153" s="2"/>
      <c r="C153" s="2"/>
      <c r="D153" s="2"/>
      <c r="E153" s="2"/>
      <c r="F153" s="2"/>
      <c r="G153" s="2"/>
    </row>
    <row r="154" spans="2:7" ht="21.9" customHeight="1">
      <c r="B154" s="2"/>
      <c r="C154" s="2"/>
      <c r="D154" s="2"/>
      <c r="E154" s="2"/>
      <c r="F154" s="2"/>
      <c r="G154" s="2"/>
    </row>
    <row r="155" spans="2:7" ht="21.9" customHeight="1">
      <c r="B155" s="2"/>
      <c r="C155" s="2"/>
      <c r="D155" s="2"/>
      <c r="E155" s="2"/>
      <c r="F155" s="2"/>
      <c r="G155" s="2"/>
    </row>
    <row r="156" spans="2:7" ht="21.9" customHeight="1">
      <c r="B156" s="2"/>
      <c r="C156" s="2"/>
      <c r="D156" s="2"/>
      <c r="E156" s="2"/>
      <c r="F156" s="2"/>
      <c r="G156" s="2"/>
    </row>
    <row r="157" spans="2:7" ht="21.9" customHeight="1">
      <c r="B157" s="2"/>
      <c r="C157" s="2"/>
      <c r="D157" s="2"/>
      <c r="E157" s="2"/>
      <c r="F157" s="2"/>
      <c r="G157" s="2"/>
    </row>
    <row r="158" spans="2:7" ht="21.9" customHeight="1">
      <c r="B158" s="2"/>
      <c r="C158" s="2"/>
      <c r="D158" s="2"/>
      <c r="E158" s="2"/>
      <c r="F158" s="2"/>
      <c r="G158" s="2"/>
    </row>
    <row r="159" spans="2:7" ht="21.9" customHeight="1">
      <c r="B159" s="2"/>
      <c r="C159" s="2"/>
      <c r="D159" s="2"/>
      <c r="E159" s="2"/>
      <c r="F159" s="2"/>
      <c r="G159" s="2"/>
    </row>
    <row r="160" spans="2:7" ht="21.9" customHeight="1">
      <c r="B160" s="2"/>
      <c r="C160" s="2"/>
      <c r="D160" s="2"/>
      <c r="E160" s="2"/>
      <c r="F160" s="2"/>
      <c r="G160" s="2"/>
    </row>
    <row r="161" spans="2:7" ht="21.9" customHeight="1">
      <c r="B161" s="2"/>
      <c r="C161" s="2"/>
      <c r="D161" s="2"/>
      <c r="E161" s="2"/>
      <c r="F161" s="2"/>
      <c r="G161" s="2"/>
    </row>
    <row r="162" spans="2:7" ht="21.9" customHeight="1">
      <c r="B162" s="2"/>
      <c r="C162" s="2"/>
      <c r="D162" s="2"/>
      <c r="E162" s="2"/>
      <c r="F162" s="2"/>
      <c r="G162" s="2"/>
    </row>
    <row r="163" spans="2:7" ht="21.9" customHeight="1">
      <c r="B163" s="2"/>
      <c r="C163" s="2"/>
      <c r="D163" s="2"/>
      <c r="E163" s="2"/>
      <c r="F163" s="2"/>
      <c r="G163" s="2"/>
    </row>
    <row r="164" spans="2:7" ht="21.9" customHeight="1">
      <c r="B164" s="2"/>
      <c r="C164" s="2"/>
      <c r="D164" s="2"/>
      <c r="E164" s="2"/>
      <c r="F164" s="2"/>
      <c r="G164" s="2"/>
    </row>
    <row r="165" spans="2:7" ht="21.9" customHeight="1">
      <c r="B165" s="2"/>
      <c r="C165" s="2"/>
      <c r="D165" s="2"/>
      <c r="E165" s="2"/>
      <c r="F165" s="2"/>
      <c r="G165" s="2"/>
    </row>
    <row r="166" spans="2:7" ht="21.9" customHeight="1">
      <c r="B166" s="2"/>
      <c r="C166" s="2"/>
      <c r="D166" s="2"/>
      <c r="E166" s="2"/>
      <c r="F166" s="2"/>
      <c r="G166" s="2"/>
    </row>
    <row r="167" spans="2:7" ht="21.9" customHeight="1">
      <c r="B167" s="2"/>
      <c r="C167" s="2"/>
      <c r="D167" s="2"/>
      <c r="E167" s="2"/>
      <c r="F167" s="2"/>
      <c r="G167" s="2"/>
    </row>
    <row r="168" spans="2:7" ht="21.9" customHeight="1">
      <c r="B168" s="2"/>
      <c r="C168" s="2"/>
      <c r="D168" s="2"/>
      <c r="E168" s="2"/>
      <c r="F168" s="2"/>
      <c r="G168" s="2"/>
    </row>
    <row r="169" spans="2:7" ht="21.9" customHeight="1">
      <c r="B169" s="2"/>
      <c r="C169" s="2"/>
      <c r="D169" s="2"/>
      <c r="E169" s="2"/>
      <c r="F169" s="2"/>
      <c r="G169" s="2"/>
    </row>
    <row r="170" spans="2:7" ht="21.9" customHeight="1">
      <c r="B170" s="2"/>
      <c r="C170" s="2"/>
      <c r="D170" s="2"/>
      <c r="E170" s="2"/>
      <c r="F170" s="2"/>
      <c r="G170" s="2"/>
    </row>
    <row r="171" spans="2:7" ht="21.9" customHeight="1">
      <c r="B171" s="2"/>
      <c r="C171" s="2"/>
      <c r="D171" s="2"/>
      <c r="E171" s="2"/>
      <c r="F171" s="2"/>
      <c r="G171" s="2"/>
    </row>
    <row r="172" spans="2:7" ht="21.9" customHeight="1">
      <c r="B172" s="2"/>
      <c r="C172" s="2"/>
      <c r="D172" s="2"/>
      <c r="E172" s="2"/>
      <c r="F172" s="2"/>
      <c r="G172" s="2"/>
    </row>
    <row r="173" spans="2:7" ht="21.9" customHeight="1">
      <c r="B173" s="2"/>
      <c r="C173" s="2"/>
      <c r="D173" s="2"/>
      <c r="E173" s="2"/>
      <c r="F173" s="2"/>
      <c r="G173" s="2"/>
    </row>
    <row r="174" spans="2:7" ht="21.9" customHeight="1">
      <c r="B174" s="2"/>
      <c r="C174" s="2"/>
      <c r="D174" s="2"/>
      <c r="E174" s="2"/>
      <c r="F174" s="2"/>
      <c r="G174" s="2"/>
    </row>
    <row r="175" spans="2:7" ht="21.9" customHeight="1">
      <c r="B175" s="2"/>
      <c r="C175" s="2"/>
      <c r="D175" s="2"/>
      <c r="E175" s="2"/>
      <c r="F175" s="2"/>
      <c r="G175" s="2"/>
    </row>
    <row r="176" spans="2:7" ht="21.9" customHeight="1">
      <c r="B176" s="2"/>
      <c r="C176" s="2"/>
      <c r="D176" s="2"/>
      <c r="E176" s="2"/>
      <c r="F176" s="2"/>
      <c r="G176" s="2"/>
    </row>
    <row r="177" spans="2:7" ht="21.9" customHeight="1">
      <c r="B177" s="2"/>
      <c r="C177" s="2"/>
      <c r="D177" s="2"/>
      <c r="E177" s="2"/>
      <c r="F177" s="2"/>
      <c r="G177" s="2"/>
    </row>
    <row r="178" spans="2:7" ht="21.9" customHeight="1">
      <c r="B178" s="2"/>
      <c r="C178" s="2"/>
      <c r="D178" s="2"/>
      <c r="E178" s="2"/>
      <c r="F178" s="2"/>
      <c r="G178" s="2"/>
    </row>
    <row r="179" spans="2:7" ht="21.9" customHeight="1">
      <c r="B179" s="2"/>
      <c r="C179" s="2"/>
      <c r="D179" s="2"/>
      <c r="E179" s="2"/>
      <c r="F179" s="2"/>
      <c r="G179" s="2"/>
    </row>
    <row r="180" spans="2:7" ht="21.9" customHeight="1">
      <c r="B180" s="2"/>
      <c r="C180" s="2"/>
      <c r="D180" s="2"/>
      <c r="E180" s="2"/>
      <c r="F180" s="2"/>
      <c r="G180" s="2"/>
    </row>
    <row r="181" spans="2:7" ht="21.9" customHeight="1">
      <c r="B181" s="2"/>
      <c r="C181" s="2"/>
      <c r="D181" s="2"/>
      <c r="E181" s="2"/>
      <c r="F181" s="2"/>
      <c r="G181" s="2"/>
    </row>
    <row r="182" spans="2:7" ht="21.9" customHeight="1">
      <c r="B182" s="2"/>
      <c r="C182" s="2"/>
      <c r="D182" s="2"/>
      <c r="E182" s="2"/>
      <c r="F182" s="2"/>
      <c r="G182" s="2"/>
    </row>
    <row r="183" spans="2:7" ht="21.9" customHeight="1">
      <c r="B183" s="2"/>
      <c r="C183" s="2"/>
      <c r="D183" s="2"/>
      <c r="E183" s="2"/>
      <c r="F183" s="2"/>
      <c r="G183" s="2"/>
    </row>
    <row r="184" spans="2:7" ht="21.9" customHeight="1">
      <c r="B184" s="2"/>
      <c r="C184" s="2"/>
      <c r="D184" s="2"/>
      <c r="E184" s="2"/>
      <c r="F184" s="2"/>
      <c r="G184" s="2"/>
    </row>
    <row r="185" spans="2:7" ht="21.9" customHeight="1">
      <c r="B185" s="2"/>
      <c r="C185" s="2"/>
      <c r="D185" s="2"/>
      <c r="E185" s="2"/>
      <c r="F185" s="2"/>
      <c r="G185" s="2"/>
    </row>
    <row r="186" spans="2:7" ht="21.9" customHeight="1">
      <c r="B186" s="2"/>
      <c r="C186" s="2"/>
      <c r="D186" s="2"/>
      <c r="E186" s="2"/>
      <c r="F186" s="2"/>
      <c r="G186" s="2"/>
    </row>
    <row r="187" spans="2:7" ht="21.9" customHeight="1">
      <c r="B187" s="2"/>
      <c r="C187" s="2"/>
      <c r="D187" s="2"/>
      <c r="E187" s="2"/>
      <c r="F187" s="2"/>
      <c r="G187" s="2"/>
    </row>
    <row r="188" spans="2:7" ht="21.9" customHeight="1">
      <c r="B188" s="2"/>
      <c r="C188" s="2"/>
      <c r="D188" s="2"/>
      <c r="E188" s="2"/>
      <c r="F188" s="2"/>
      <c r="G188" s="2"/>
    </row>
    <row r="189" spans="2:7" ht="21.9" customHeight="1">
      <c r="B189" s="2"/>
      <c r="C189" s="2"/>
      <c r="D189" s="2"/>
      <c r="E189" s="2"/>
      <c r="F189" s="2"/>
      <c r="G189" s="2"/>
    </row>
    <row r="190" spans="2:7" ht="21.9" customHeight="1">
      <c r="B190" s="2"/>
      <c r="C190" s="2"/>
      <c r="D190" s="2"/>
      <c r="E190" s="2"/>
      <c r="F190" s="2"/>
      <c r="G190" s="2"/>
    </row>
    <row r="191" spans="2:7" ht="21.9" customHeight="1">
      <c r="B191" s="2"/>
      <c r="C191" s="2"/>
      <c r="D191" s="2"/>
      <c r="E191" s="2"/>
      <c r="F191" s="2"/>
      <c r="G191" s="2"/>
    </row>
    <row r="192" spans="2:7" ht="21.9" customHeight="1">
      <c r="B192" s="2"/>
      <c r="C192" s="2"/>
      <c r="D192" s="2"/>
      <c r="E192" s="2"/>
      <c r="F192" s="2"/>
      <c r="G192" s="2"/>
    </row>
    <row r="193" spans="2:7" ht="21.9" customHeight="1">
      <c r="B193" s="2"/>
      <c r="C193" s="2"/>
      <c r="D193" s="2"/>
      <c r="E193" s="2"/>
      <c r="F193" s="2"/>
      <c r="G193" s="2"/>
    </row>
    <row r="194" spans="2:7" ht="21.9" customHeight="1">
      <c r="B194" s="2"/>
      <c r="C194" s="2"/>
      <c r="D194" s="2"/>
      <c r="E194" s="2"/>
      <c r="F194" s="2"/>
      <c r="G194" s="2"/>
    </row>
  </sheetData>
  <mergeCells count="15">
    <mergeCell ref="G11:G12"/>
    <mergeCell ref="I10:L10"/>
    <mergeCell ref="M10:M12"/>
    <mergeCell ref="N10:X10"/>
    <mergeCell ref="N11:X11"/>
    <mergeCell ref="A10:A12"/>
    <mergeCell ref="H10:H12"/>
    <mergeCell ref="A2:B2"/>
    <mergeCell ref="A3:B3"/>
    <mergeCell ref="B10:G10"/>
    <mergeCell ref="B11:B12"/>
    <mergeCell ref="C11:C12"/>
    <mergeCell ref="D11:D12"/>
    <mergeCell ref="E11:E12"/>
    <mergeCell ref="F11:F12"/>
  </mergeCells>
  <phoneticPr fontId="7" type="noConversion"/>
  <pageMargins left="0.75" right="0.28999999999999998" top="0.78740157480314965" bottom="0.78740157480314965" header="0.51181102362204722" footer="0.19685039370078741"/>
  <pageSetup paperSize="9" scale="65" orientation="landscape" horizontalDpi="200" verticalDpi="2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84999" r:id="rId4">
          <objectPr defaultSize="0" autoPict="0" r:id="rId5">
            <anchor moveWithCells="1" sizeWithCells="1">
              <from>
                <xdr:col>4</xdr:col>
                <xdr:colOff>510540</xdr:colOff>
                <xdr:row>3</xdr:row>
                <xdr:rowOff>236220</xdr:rowOff>
              </from>
              <to>
                <xdr:col>7</xdr:col>
                <xdr:colOff>373380</xdr:colOff>
                <xdr:row>7</xdr:row>
                <xdr:rowOff>243840</xdr:rowOff>
              </to>
            </anchor>
          </objectPr>
        </oleObject>
      </mc:Choice>
      <mc:Fallback>
        <oleObject progId="AutoCAD.Drawing.16" shapeId="84999" r:id="rId4"/>
      </mc:Fallback>
    </mc:AlternateContent>
    <mc:AlternateContent xmlns:mc="http://schemas.openxmlformats.org/markup-compatibility/2006">
      <mc:Choice Requires="x14">
        <oleObject progId="AutoCAD.Drawing.16" shapeId="84996" r:id="rId6">
          <objectPr defaultSize="0" autoPict="0" r:id="rId7">
            <anchor moveWithCells="1" sizeWithCells="1">
              <from>
                <xdr:col>0</xdr:col>
                <xdr:colOff>441960</xdr:colOff>
                <xdr:row>3</xdr:row>
                <xdr:rowOff>144780</xdr:rowOff>
              </from>
              <to>
                <xdr:col>3</xdr:col>
                <xdr:colOff>586740</xdr:colOff>
                <xdr:row>7</xdr:row>
                <xdr:rowOff>228600</xdr:rowOff>
              </to>
            </anchor>
          </objectPr>
        </oleObject>
      </mc:Choice>
      <mc:Fallback>
        <oleObject progId="AutoCAD.Drawing.16" shapeId="84996" r:id="rId6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89"/>
  <sheetViews>
    <sheetView zoomScale="75" workbookViewId="0">
      <selection activeCell="A16" sqref="A16:IV16"/>
    </sheetView>
  </sheetViews>
  <sheetFormatPr defaultColWidth="9" defaultRowHeight="21.9" customHeight="1"/>
  <cols>
    <col min="1" max="1" width="10.69921875" style="18" customWidth="1"/>
    <col min="2" max="9" width="10.69921875" style="19" customWidth="1"/>
    <col min="10" max="10" width="10.69921875" style="2" customWidth="1"/>
    <col min="11" max="11" width="7.09765625" style="18" customWidth="1"/>
    <col min="12" max="12" width="6.8984375" style="575" customWidth="1"/>
    <col min="13" max="13" width="6.8984375" style="540" customWidth="1"/>
    <col min="14" max="14" width="6.8984375" style="46" customWidth="1"/>
    <col min="15" max="15" width="8.19921875" style="46" customWidth="1"/>
    <col min="16" max="16" width="7.59765625" style="7" customWidth="1"/>
    <col min="17" max="25" width="7.19921875" style="7" customWidth="1"/>
    <col min="26" max="27" width="7.19921875" style="1" customWidth="1"/>
    <col min="28" max="16384" width="9" style="1"/>
  </cols>
  <sheetData>
    <row r="1" spans="1:27" ht="21.9" customHeight="1">
      <c r="A1" s="20"/>
      <c r="B1" s="21"/>
      <c r="C1" s="22"/>
      <c r="D1" s="22"/>
      <c r="E1" s="22"/>
      <c r="F1" s="22"/>
      <c r="G1" s="22"/>
      <c r="H1"/>
      <c r="I1" s="23"/>
      <c r="J1" s="23"/>
      <c r="K1" s="23"/>
      <c r="L1" s="573"/>
      <c r="M1" s="538"/>
    </row>
    <row r="2" spans="1:27" ht="21.9" customHeight="1">
      <c r="A2" s="999" t="s">
        <v>994</v>
      </c>
      <c r="B2" s="999"/>
      <c r="C2" s="22"/>
      <c r="D2" s="22"/>
      <c r="E2" s="22"/>
      <c r="F2" s="22"/>
      <c r="G2" s="22"/>
      <c r="H2" s="22"/>
      <c r="I2" s="23"/>
      <c r="J2" s="23"/>
      <c r="K2" s="23"/>
      <c r="L2" s="573"/>
      <c r="M2" s="538"/>
    </row>
    <row r="3" spans="1:27" ht="21.9" customHeight="1">
      <c r="A3" s="999" t="s">
        <v>995</v>
      </c>
      <c r="B3" s="999"/>
      <c r="C3" s="22"/>
      <c r="D3" s="22"/>
      <c r="E3" s="22"/>
      <c r="F3" s="22"/>
      <c r="G3" s="22"/>
      <c r="H3" s="22"/>
      <c r="I3" s="23"/>
      <c r="J3" s="23"/>
      <c r="K3" s="23"/>
      <c r="L3" s="573"/>
      <c r="M3" s="538"/>
    </row>
    <row r="4" spans="1:27" ht="21.9" customHeight="1">
      <c r="A4" s="22"/>
      <c r="B4" s="22"/>
      <c r="C4" s="22"/>
      <c r="D4" s="22"/>
      <c r="E4" s="22"/>
      <c r="F4" s="22"/>
      <c r="G4" s="22"/>
      <c r="H4" s="22"/>
      <c r="I4" s="23"/>
      <c r="J4"/>
      <c r="K4" s="23"/>
      <c r="L4" s="573"/>
      <c r="M4" s="538"/>
    </row>
    <row r="5" spans="1:27" ht="21.9" customHeight="1">
      <c r="A5" s="22"/>
      <c r="B5" s="22"/>
      <c r="C5" s="22"/>
      <c r="D5" s="22"/>
      <c r="E5"/>
      <c r="F5" s="22"/>
      <c r="G5" s="22"/>
      <c r="H5" s="22"/>
      <c r="I5" s="23"/>
      <c r="J5" s="23"/>
      <c r="K5" s="23"/>
      <c r="L5" s="573"/>
      <c r="M5" s="538"/>
    </row>
    <row r="6" spans="1:27" ht="21.9" customHeight="1">
      <c r="A6" s="22"/>
      <c r="B6" s="22"/>
      <c r="C6" s="22"/>
      <c r="D6" s="22"/>
      <c r="E6" s="22"/>
      <c r="F6" s="22"/>
      <c r="G6" s="22"/>
      <c r="H6" s="22"/>
      <c r="I6" s="23"/>
      <c r="J6" s="23"/>
      <c r="K6" s="23"/>
      <c r="L6" s="573"/>
      <c r="M6" s="538"/>
    </row>
    <row r="7" spans="1:27" ht="21.9" customHeight="1">
      <c r="A7" s="22"/>
      <c r="B7" s="22"/>
      <c r="C7" s="22"/>
      <c r="D7" s="22"/>
      <c r="E7" s="22"/>
      <c r="F7" s="22"/>
      <c r="G7" s="22"/>
      <c r="H7" s="22"/>
      <c r="I7" s="23"/>
      <c r="J7" s="23"/>
      <c r="K7" s="23"/>
      <c r="L7" s="573"/>
      <c r="M7" s="538"/>
    </row>
    <row r="8" spans="1:27" ht="21.9" customHeight="1">
      <c r="A8" s="22"/>
      <c r="B8" s="22"/>
      <c r="C8" s="22"/>
      <c r="D8" s="22"/>
      <c r="E8" s="22"/>
      <c r="F8" s="22"/>
      <c r="G8" s="22"/>
      <c r="H8" s="22"/>
      <c r="I8" s="23"/>
      <c r="J8" s="23"/>
      <c r="K8" s="23"/>
      <c r="L8" s="573"/>
      <c r="M8" s="538"/>
    </row>
    <row r="9" spans="1:27" ht="21.9" customHeight="1">
      <c r="A9" s="22"/>
      <c r="B9" s="22"/>
      <c r="C9" s="22"/>
      <c r="D9" s="22"/>
      <c r="E9" s="22"/>
      <c r="F9" s="22"/>
      <c r="G9" s="22"/>
      <c r="H9" s="22"/>
      <c r="I9" s="23"/>
      <c r="J9" s="23"/>
      <c r="K9" s="23"/>
      <c r="L9" s="573"/>
      <c r="M9" s="538"/>
    </row>
    <row r="10" spans="1:27" ht="21.9" customHeight="1">
      <c r="A10" s="17"/>
      <c r="B10" s="17"/>
      <c r="C10" s="17"/>
      <c r="D10" s="17"/>
      <c r="E10" s="17"/>
      <c r="F10" s="17"/>
      <c r="G10" s="17"/>
      <c r="H10" s="17"/>
      <c r="I10" s="23"/>
      <c r="J10" s="23"/>
      <c r="K10" s="23"/>
      <c r="L10" s="573"/>
      <c r="M10" s="538"/>
    </row>
    <row r="11" spans="1:27" s="7" customFormat="1" ht="21" customHeight="1">
      <c r="A11" s="1055" t="s">
        <v>996</v>
      </c>
      <c r="B11" s="1009" t="s">
        <v>997</v>
      </c>
      <c r="C11" s="1010"/>
      <c r="D11" s="1010"/>
      <c r="E11" s="1010"/>
      <c r="F11" s="1010"/>
      <c r="G11" s="1010"/>
      <c r="H11" s="1010"/>
      <c r="I11" s="1010"/>
      <c r="J11" s="1011"/>
      <c r="K11" s="1044" t="s">
        <v>998</v>
      </c>
      <c r="L11" s="1080" t="s">
        <v>999</v>
      </c>
      <c r="M11" s="1081"/>
      <c r="N11" s="1081"/>
      <c r="O11" s="1081"/>
      <c r="P11" s="1060" t="s">
        <v>1000</v>
      </c>
      <c r="Q11" s="991" t="s">
        <v>3165</v>
      </c>
      <c r="R11" s="992"/>
      <c r="S11" s="992"/>
      <c r="T11" s="992"/>
      <c r="U11" s="992"/>
      <c r="V11" s="992"/>
      <c r="W11" s="992"/>
      <c r="X11" s="992"/>
      <c r="Y11" s="992"/>
      <c r="Z11" s="992"/>
      <c r="AA11" s="993"/>
    </row>
    <row r="12" spans="1:27" s="7" customFormat="1" ht="14.25" customHeight="1">
      <c r="A12" s="1056"/>
      <c r="B12" s="1007" t="s">
        <v>1001</v>
      </c>
      <c r="C12" s="1007" t="s">
        <v>1002</v>
      </c>
      <c r="D12" s="1007" t="s">
        <v>1003</v>
      </c>
      <c r="E12" s="1007" t="s">
        <v>1004</v>
      </c>
      <c r="F12" s="1007" t="s">
        <v>1005</v>
      </c>
      <c r="G12" s="1007" t="s">
        <v>1006</v>
      </c>
      <c r="H12" s="1007" t="s">
        <v>1007</v>
      </c>
      <c r="I12" s="1007" t="s">
        <v>1008</v>
      </c>
      <c r="J12" s="1007" t="s">
        <v>1009</v>
      </c>
      <c r="K12" s="1044"/>
      <c r="L12" s="560" t="s">
        <v>4448</v>
      </c>
      <c r="M12" s="85" t="s">
        <v>4449</v>
      </c>
      <c r="N12" s="85" t="s">
        <v>4450</v>
      </c>
      <c r="O12" s="104" t="s">
        <v>4451</v>
      </c>
      <c r="P12" s="1014"/>
      <c r="Q12" s="994" t="s">
        <v>4452</v>
      </c>
      <c r="R12" s="995"/>
      <c r="S12" s="995"/>
      <c r="T12" s="995"/>
      <c r="U12" s="995"/>
      <c r="V12" s="995"/>
      <c r="W12" s="995"/>
      <c r="X12" s="995"/>
      <c r="Y12" s="995"/>
      <c r="Z12" s="995"/>
      <c r="AA12" s="996"/>
    </row>
    <row r="13" spans="1:27" s="10" customFormat="1" ht="14.25" customHeight="1">
      <c r="A13" s="1056"/>
      <c r="B13" s="1007"/>
      <c r="C13" s="1007"/>
      <c r="D13" s="1007"/>
      <c r="E13" s="1007"/>
      <c r="F13" s="1007"/>
      <c r="G13" s="1007"/>
      <c r="H13" s="1007"/>
      <c r="I13" s="1007"/>
      <c r="J13" s="1007"/>
      <c r="K13" s="1044"/>
      <c r="L13" s="561" t="s">
        <v>4453</v>
      </c>
      <c r="M13" s="86" t="s">
        <v>4454</v>
      </c>
      <c r="N13" s="86" t="s">
        <v>4455</v>
      </c>
      <c r="O13" s="105" t="s">
        <v>1679</v>
      </c>
      <c r="P13" s="1061"/>
      <c r="Q13" s="108" t="s">
        <v>1680</v>
      </c>
      <c r="R13" s="108" t="s">
        <v>3346</v>
      </c>
      <c r="S13" s="109" t="s">
        <v>3347</v>
      </c>
      <c r="T13" s="106" t="s">
        <v>3928</v>
      </c>
      <c r="U13" s="106" t="s">
        <v>3348</v>
      </c>
      <c r="V13" s="106" t="s">
        <v>2202</v>
      </c>
      <c r="W13" s="106" t="s">
        <v>3929</v>
      </c>
      <c r="X13" s="109" t="s">
        <v>3349</v>
      </c>
      <c r="Y13" s="109" t="s">
        <v>3350</v>
      </c>
      <c r="Z13" s="109" t="s">
        <v>3390</v>
      </c>
      <c r="AA13" s="109" t="s">
        <v>3391</v>
      </c>
    </row>
    <row r="14" spans="1:27" s="7" customFormat="1" ht="21.9" customHeight="1">
      <c r="A14" s="376" t="s">
        <v>1010</v>
      </c>
      <c r="B14" s="374" t="s">
        <v>1684</v>
      </c>
      <c r="C14" s="374" t="s">
        <v>1685</v>
      </c>
      <c r="D14" s="374" t="s">
        <v>1686</v>
      </c>
      <c r="E14" s="374" t="s">
        <v>1687</v>
      </c>
      <c r="F14" s="374" t="s">
        <v>1688</v>
      </c>
      <c r="G14" s="374" t="s">
        <v>1689</v>
      </c>
      <c r="H14" s="374" t="s">
        <v>1690</v>
      </c>
      <c r="I14" s="374" t="s">
        <v>1691</v>
      </c>
      <c r="J14" s="374" t="s">
        <v>1724</v>
      </c>
      <c r="K14" s="374" t="s">
        <v>1725</v>
      </c>
      <c r="L14" s="574">
        <f t="shared" ref="L14:L20" si="0">M14/N14</f>
        <v>0.34433962264150941</v>
      </c>
      <c r="M14" s="267">
        <v>36.5</v>
      </c>
      <c r="N14" s="153">
        <v>106</v>
      </c>
      <c r="O14" s="152">
        <f t="shared" ref="O14:O20" si="1">M14*N14</f>
        <v>3869</v>
      </c>
      <c r="P14" s="152">
        <v>21.5</v>
      </c>
      <c r="Q14" s="60"/>
      <c r="R14" s="60"/>
      <c r="S14" s="60">
        <v>6800</v>
      </c>
      <c r="T14" s="60">
        <v>6350</v>
      </c>
      <c r="U14" s="60">
        <v>8500</v>
      </c>
      <c r="V14" s="624">
        <v>7940</v>
      </c>
      <c r="W14" s="624">
        <v>7940</v>
      </c>
      <c r="X14" s="391"/>
      <c r="Y14" s="152"/>
      <c r="Z14" s="45"/>
      <c r="AA14" s="45"/>
    </row>
    <row r="15" spans="1:27" s="7" customFormat="1" ht="21.9" customHeight="1">
      <c r="A15" s="392" t="s">
        <v>1726</v>
      </c>
      <c r="B15" s="393" t="s">
        <v>1727</v>
      </c>
      <c r="C15" s="393" t="s">
        <v>1685</v>
      </c>
      <c r="D15" s="393" t="s">
        <v>1728</v>
      </c>
      <c r="E15" s="393" t="s">
        <v>1729</v>
      </c>
      <c r="F15" s="393" t="s">
        <v>1730</v>
      </c>
      <c r="G15" s="393" t="s">
        <v>1731</v>
      </c>
      <c r="H15" s="393" t="s">
        <v>1690</v>
      </c>
      <c r="I15" s="393" t="s">
        <v>1732</v>
      </c>
      <c r="J15" s="393" t="s">
        <v>1733</v>
      </c>
      <c r="K15" s="393" t="s">
        <v>1734</v>
      </c>
      <c r="L15" s="574">
        <f t="shared" si="0"/>
        <v>0.25866666666666666</v>
      </c>
      <c r="M15" s="267">
        <v>38.799999999999997</v>
      </c>
      <c r="N15" s="153">
        <v>150</v>
      </c>
      <c r="O15" s="152">
        <f t="shared" si="1"/>
        <v>5820</v>
      </c>
      <c r="P15" s="394">
        <v>33</v>
      </c>
      <c r="Q15" s="60">
        <v>7200</v>
      </c>
      <c r="R15" s="60">
        <v>7500</v>
      </c>
      <c r="S15" s="60">
        <v>7500</v>
      </c>
      <c r="T15" s="60">
        <v>7080</v>
      </c>
      <c r="U15" s="60">
        <v>9380</v>
      </c>
      <c r="V15" s="624">
        <v>8860</v>
      </c>
      <c r="W15" s="624">
        <v>8860</v>
      </c>
      <c r="X15" s="391"/>
      <c r="Y15" s="152"/>
      <c r="Z15" s="45"/>
      <c r="AA15" s="45"/>
    </row>
    <row r="16" spans="1:27" s="7" customFormat="1" ht="21.9" customHeight="1">
      <c r="A16" s="376" t="s">
        <v>1735</v>
      </c>
      <c r="B16" s="376" t="s">
        <v>1727</v>
      </c>
      <c r="C16" s="376" t="s">
        <v>1736</v>
      </c>
      <c r="D16" s="376" t="s">
        <v>1728</v>
      </c>
      <c r="E16" s="376" t="s">
        <v>1729</v>
      </c>
      <c r="F16" s="376" t="s">
        <v>1730</v>
      </c>
      <c r="G16" s="376" t="s">
        <v>1731</v>
      </c>
      <c r="H16" s="376" t="s">
        <v>1690</v>
      </c>
      <c r="I16" s="376" t="s">
        <v>1732</v>
      </c>
      <c r="J16" s="376" t="s">
        <v>1737</v>
      </c>
      <c r="K16" s="376" t="s">
        <v>1734</v>
      </c>
      <c r="L16" s="680">
        <f t="shared" si="0"/>
        <v>0.2622516556291391</v>
      </c>
      <c r="M16" s="681">
        <v>39.6</v>
      </c>
      <c r="N16" s="533">
        <v>151</v>
      </c>
      <c r="O16" s="509">
        <f t="shared" si="1"/>
        <v>5979.6</v>
      </c>
      <c r="P16" s="509">
        <v>33.4</v>
      </c>
      <c r="Q16" s="682"/>
      <c r="R16" s="682"/>
      <c r="S16" s="682">
        <v>7400</v>
      </c>
      <c r="T16" s="683">
        <v>6990</v>
      </c>
      <c r="U16" s="683">
        <v>9210</v>
      </c>
      <c r="V16" s="683">
        <v>8700</v>
      </c>
      <c r="W16" s="683">
        <v>8700</v>
      </c>
      <c r="X16" s="509"/>
      <c r="Y16" s="509"/>
      <c r="Z16" s="111"/>
      <c r="AA16" s="684"/>
    </row>
    <row r="17" spans="1:27" s="7" customFormat="1" ht="21.9" customHeight="1">
      <c r="A17" s="376" t="s">
        <v>741</v>
      </c>
      <c r="B17" s="376" t="s">
        <v>742</v>
      </c>
      <c r="C17" s="376" t="s">
        <v>743</v>
      </c>
      <c r="D17" s="376" t="s">
        <v>3681</v>
      </c>
      <c r="E17" s="376" t="s">
        <v>3682</v>
      </c>
      <c r="F17" s="376" t="s">
        <v>3683</v>
      </c>
      <c r="G17" s="376" t="s">
        <v>3684</v>
      </c>
      <c r="H17" s="376" t="s">
        <v>3685</v>
      </c>
      <c r="I17" s="376" t="s">
        <v>3686</v>
      </c>
      <c r="J17" s="376" t="s">
        <v>3687</v>
      </c>
      <c r="K17" s="376" t="s">
        <v>3688</v>
      </c>
      <c r="L17" s="680">
        <f>M17/N17</f>
        <v>0.27086092715231785</v>
      </c>
      <c r="M17" s="681">
        <v>40.9</v>
      </c>
      <c r="N17" s="533">
        <v>151</v>
      </c>
      <c r="O17" s="509">
        <f>M17*N17</f>
        <v>6175.9</v>
      </c>
      <c r="P17" s="509">
        <v>34.6</v>
      </c>
      <c r="Q17" s="682"/>
      <c r="R17" s="682"/>
      <c r="S17" s="682">
        <v>7250</v>
      </c>
      <c r="T17" s="683">
        <v>6990</v>
      </c>
      <c r="U17" s="683">
        <v>9210</v>
      </c>
      <c r="V17" s="683">
        <v>8700</v>
      </c>
      <c r="W17" s="683">
        <v>8700</v>
      </c>
      <c r="X17" s="509"/>
      <c r="Y17" s="509"/>
      <c r="Z17" s="111"/>
      <c r="AA17" s="684"/>
    </row>
    <row r="18" spans="1:27" s="7" customFormat="1" ht="21.9" customHeight="1">
      <c r="A18" s="376" t="s">
        <v>3604</v>
      </c>
      <c r="B18" s="374" t="s">
        <v>1727</v>
      </c>
      <c r="C18" s="374" t="s">
        <v>3605</v>
      </c>
      <c r="D18" s="374" t="s">
        <v>1728</v>
      </c>
      <c r="E18" s="374" t="s">
        <v>1729</v>
      </c>
      <c r="F18" s="374" t="s">
        <v>1730</v>
      </c>
      <c r="G18" s="374" t="s">
        <v>1731</v>
      </c>
      <c r="H18" s="374" t="s">
        <v>1690</v>
      </c>
      <c r="I18" s="374" t="s">
        <v>1732</v>
      </c>
      <c r="J18" s="374" t="s">
        <v>5063</v>
      </c>
      <c r="K18" s="374" t="s">
        <v>1734</v>
      </c>
      <c r="L18" s="574">
        <f t="shared" si="0"/>
        <v>0.30129870129870129</v>
      </c>
      <c r="M18" s="267">
        <v>46.4</v>
      </c>
      <c r="N18" s="153">
        <v>154</v>
      </c>
      <c r="O18" s="152">
        <f t="shared" si="1"/>
        <v>7145.5999999999995</v>
      </c>
      <c r="P18" s="152">
        <v>40.299999999999997</v>
      </c>
      <c r="Q18" s="60"/>
      <c r="R18" s="60"/>
      <c r="S18" s="60">
        <v>7320</v>
      </c>
      <c r="T18" s="400">
        <v>6860</v>
      </c>
      <c r="U18" s="400">
        <v>9150</v>
      </c>
      <c r="V18" s="400">
        <v>8580</v>
      </c>
      <c r="W18" s="400">
        <v>8580</v>
      </c>
      <c r="X18" s="152"/>
      <c r="Y18" s="152"/>
      <c r="Z18" s="45"/>
      <c r="AA18" s="401"/>
    </row>
    <row r="19" spans="1:27" s="7" customFormat="1" ht="21.9" customHeight="1">
      <c r="A19" s="376" t="s">
        <v>992</v>
      </c>
      <c r="B19" s="374" t="s">
        <v>3117</v>
      </c>
      <c r="C19" s="374" t="s">
        <v>3312</v>
      </c>
      <c r="D19" s="374" t="s">
        <v>4088</v>
      </c>
      <c r="E19" s="374" t="s">
        <v>4089</v>
      </c>
      <c r="F19" s="374" t="s">
        <v>4090</v>
      </c>
      <c r="G19" s="374" t="s">
        <v>1218</v>
      </c>
      <c r="H19" s="374" t="s">
        <v>3883</v>
      </c>
      <c r="I19" s="374" t="s">
        <v>1145</v>
      </c>
      <c r="J19" s="374" t="s">
        <v>5008</v>
      </c>
      <c r="K19" s="374" t="s">
        <v>1451</v>
      </c>
      <c r="L19" s="574">
        <f t="shared" si="0"/>
        <v>0.311038961038961</v>
      </c>
      <c r="M19" s="267">
        <v>47.9</v>
      </c>
      <c r="N19" s="153">
        <v>154</v>
      </c>
      <c r="O19" s="152">
        <f t="shared" si="1"/>
        <v>7376.5999999999995</v>
      </c>
      <c r="P19" s="152">
        <v>41.5</v>
      </c>
      <c r="Q19" s="60"/>
      <c r="R19" s="60"/>
      <c r="S19" s="60">
        <v>7150</v>
      </c>
      <c r="T19" s="400">
        <v>6700</v>
      </c>
      <c r="U19" s="400">
        <v>9000</v>
      </c>
      <c r="V19" s="400">
        <v>8400</v>
      </c>
      <c r="W19" s="400">
        <v>8400</v>
      </c>
      <c r="X19" s="152"/>
      <c r="Y19" s="152"/>
      <c r="Z19" s="45"/>
      <c r="AA19" s="401"/>
    </row>
    <row r="20" spans="1:27" s="7" customFormat="1" ht="21.9" customHeight="1">
      <c r="A20" s="376" t="s">
        <v>5064</v>
      </c>
      <c r="B20" s="376" t="s">
        <v>1727</v>
      </c>
      <c r="C20" s="376" t="s">
        <v>5066</v>
      </c>
      <c r="D20" s="376" t="s">
        <v>1728</v>
      </c>
      <c r="E20" s="376" t="s">
        <v>1729</v>
      </c>
      <c r="F20" s="376" t="s">
        <v>1730</v>
      </c>
      <c r="G20" s="376" t="s">
        <v>1731</v>
      </c>
      <c r="H20" s="376" t="s">
        <v>1690</v>
      </c>
      <c r="I20" s="376" t="s">
        <v>1732</v>
      </c>
      <c r="J20" s="376" t="s">
        <v>5065</v>
      </c>
      <c r="K20" s="376" t="s">
        <v>1734</v>
      </c>
      <c r="L20" s="680">
        <f t="shared" si="0"/>
        <v>0.32597402597402597</v>
      </c>
      <c r="M20" s="681">
        <v>50.2</v>
      </c>
      <c r="N20" s="533">
        <v>154</v>
      </c>
      <c r="O20" s="509">
        <f t="shared" si="1"/>
        <v>7730.8</v>
      </c>
      <c r="P20" s="509">
        <v>42.8</v>
      </c>
      <c r="Q20" s="682"/>
      <c r="R20" s="682"/>
      <c r="S20" s="682">
        <v>6900</v>
      </c>
      <c r="T20" s="683">
        <v>6460</v>
      </c>
      <c r="U20" s="683">
        <v>8670</v>
      </c>
      <c r="V20" s="683">
        <v>8110</v>
      </c>
      <c r="W20" s="683">
        <v>8110</v>
      </c>
      <c r="X20" s="509"/>
      <c r="Y20" s="509"/>
      <c r="Z20" s="111"/>
      <c r="AA20" s="684"/>
    </row>
    <row r="21" spans="1:27" s="7" customFormat="1" ht="21.9" customHeight="1">
      <c r="A21" s="376" t="s">
        <v>2100</v>
      </c>
      <c r="B21" s="376" t="s">
        <v>3117</v>
      </c>
      <c r="C21" s="376" t="s">
        <v>2686</v>
      </c>
      <c r="D21" s="376" t="s">
        <v>4088</v>
      </c>
      <c r="E21" s="376" t="s">
        <v>4089</v>
      </c>
      <c r="F21" s="376" t="s">
        <v>4090</v>
      </c>
      <c r="G21" s="376" t="s">
        <v>1218</v>
      </c>
      <c r="H21" s="376" t="s">
        <v>3883</v>
      </c>
      <c r="I21" s="376" t="s">
        <v>1145</v>
      </c>
      <c r="J21" s="376" t="s">
        <v>2101</v>
      </c>
      <c r="K21" s="376" t="s">
        <v>1451</v>
      </c>
      <c r="L21" s="680">
        <f>M21/N21</f>
        <v>0.39683544303797469</v>
      </c>
      <c r="M21" s="681">
        <v>62.7</v>
      </c>
      <c r="N21" s="533">
        <v>158</v>
      </c>
      <c r="O21" s="509">
        <f>M21*N21</f>
        <v>9906.6</v>
      </c>
      <c r="P21" s="509">
        <v>55.34</v>
      </c>
      <c r="Q21" s="682"/>
      <c r="R21" s="682"/>
      <c r="S21" s="682">
        <v>6600</v>
      </c>
      <c r="T21" s="683">
        <v>6100</v>
      </c>
      <c r="U21" s="683">
        <v>8650</v>
      </c>
      <c r="V21" s="683">
        <v>7970</v>
      </c>
      <c r="W21" s="683">
        <v>7970</v>
      </c>
      <c r="X21" s="509"/>
      <c r="Y21" s="509"/>
      <c r="Z21" s="111"/>
      <c r="AA21" s="684"/>
    </row>
    <row r="22" spans="1:27" s="7" customFormat="1" ht="21.9" customHeight="1">
      <c r="A22" s="376" t="s">
        <v>4100</v>
      </c>
      <c r="B22" s="885" t="s">
        <v>3117</v>
      </c>
      <c r="C22" s="885" t="s">
        <v>4101</v>
      </c>
      <c r="D22" s="885" t="s">
        <v>4088</v>
      </c>
      <c r="E22" s="885" t="s">
        <v>4089</v>
      </c>
      <c r="F22" s="885" t="s">
        <v>4090</v>
      </c>
      <c r="G22" s="885" t="s">
        <v>1218</v>
      </c>
      <c r="H22" s="885" t="s">
        <v>3883</v>
      </c>
      <c r="I22" s="885" t="s">
        <v>1145</v>
      </c>
      <c r="J22" s="885" t="s">
        <v>4102</v>
      </c>
      <c r="K22" s="885" t="s">
        <v>1451</v>
      </c>
      <c r="L22" s="886">
        <f>M22/N22</f>
        <v>0.40253164556962029</v>
      </c>
      <c r="M22" s="845">
        <v>63.6</v>
      </c>
      <c r="N22" s="882">
        <v>158</v>
      </c>
      <c r="O22" s="847">
        <f>M22*N22</f>
        <v>10048.800000000001</v>
      </c>
      <c r="P22" s="847">
        <v>56.24</v>
      </c>
      <c r="Q22" s="887"/>
      <c r="R22" s="887"/>
      <c r="S22" s="887">
        <v>6300</v>
      </c>
      <c r="T22" s="888">
        <v>5850</v>
      </c>
      <c r="U22" s="888">
        <v>8200</v>
      </c>
      <c r="V22" s="888">
        <v>7570</v>
      </c>
      <c r="W22" s="888">
        <v>7570</v>
      </c>
      <c r="X22" s="847"/>
      <c r="Y22" s="847"/>
      <c r="Z22" s="871"/>
      <c r="AA22" s="877"/>
    </row>
    <row r="23" spans="1:27" s="12" customFormat="1" ht="21.9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571"/>
      <c r="M23" s="57"/>
      <c r="N23" s="47"/>
      <c r="O23" s="47"/>
      <c r="P23" s="13"/>
      <c r="Q23" s="13"/>
      <c r="R23" s="13"/>
      <c r="S23" s="13"/>
      <c r="T23" s="13"/>
      <c r="U23" s="13"/>
      <c r="V23" s="13"/>
      <c r="W23" s="13"/>
      <c r="X23" s="13"/>
      <c r="Y23" s="13"/>
    </row>
    <row r="24" spans="1:27" s="12" customFormat="1" ht="21.9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571"/>
      <c r="M24" s="57"/>
      <c r="N24" s="47"/>
      <c r="O24" s="47"/>
      <c r="P24" s="13"/>
      <c r="Q24" s="13"/>
      <c r="R24" s="13"/>
      <c r="S24" s="13"/>
      <c r="T24" s="13"/>
      <c r="U24" s="13"/>
      <c r="V24" s="13"/>
      <c r="W24" s="13"/>
      <c r="X24" s="13"/>
      <c r="Y24" s="13"/>
    </row>
    <row r="25" spans="1:27" s="12" customFormat="1" ht="21.9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571"/>
      <c r="M25" s="57"/>
      <c r="N25" s="47"/>
      <c r="O25" s="47"/>
      <c r="P25" s="13"/>
      <c r="Q25" s="13"/>
      <c r="R25" s="13"/>
      <c r="S25" s="13"/>
      <c r="T25" s="13"/>
      <c r="U25" s="13"/>
      <c r="V25" s="13"/>
      <c r="W25" s="13"/>
      <c r="X25" s="13"/>
      <c r="Y25" s="13"/>
    </row>
    <row r="26" spans="1:27" s="12" customFormat="1" ht="21.9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571"/>
      <c r="M26" s="57"/>
      <c r="N26" s="47"/>
      <c r="O26" s="47"/>
      <c r="P26" s="13"/>
      <c r="Q26" s="13"/>
      <c r="R26" s="13"/>
      <c r="S26" s="13"/>
      <c r="T26" s="13"/>
      <c r="U26" s="13"/>
      <c r="V26" s="13"/>
      <c r="W26" s="13"/>
      <c r="X26" s="13"/>
      <c r="Y26" s="13"/>
    </row>
    <row r="27" spans="1:27" s="12" customFormat="1" ht="21.9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571"/>
      <c r="M27" s="57"/>
      <c r="N27" s="47"/>
      <c r="O27" s="47"/>
      <c r="P27" s="13"/>
      <c r="Q27" s="13"/>
      <c r="R27" s="13"/>
      <c r="S27" s="13"/>
      <c r="T27" s="13"/>
      <c r="U27" s="13"/>
      <c r="V27" s="13"/>
      <c r="W27" s="13"/>
      <c r="X27" s="13"/>
      <c r="Y27" s="13"/>
    </row>
    <row r="28" spans="1:27" s="12" customFormat="1" ht="21.9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571"/>
      <c r="M28" s="57"/>
      <c r="N28" s="47"/>
      <c r="O28" s="47"/>
      <c r="P28" s="13"/>
      <c r="Q28" s="13"/>
      <c r="R28" s="13"/>
      <c r="S28" s="13"/>
      <c r="T28" s="13"/>
      <c r="U28" s="13"/>
      <c r="V28" s="13"/>
      <c r="W28" s="13"/>
      <c r="X28" s="13"/>
      <c r="Y28" s="13"/>
    </row>
    <row r="29" spans="1:27" s="12" customFormat="1" ht="21.9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571"/>
      <c r="M29" s="57"/>
      <c r="N29" s="47"/>
      <c r="O29" s="47"/>
      <c r="P29" s="13"/>
      <c r="Q29" s="13"/>
      <c r="R29" s="13"/>
      <c r="S29" s="13"/>
      <c r="T29" s="13"/>
      <c r="U29" s="13"/>
      <c r="V29" s="13"/>
      <c r="W29" s="13"/>
      <c r="X29" s="13"/>
      <c r="Y29" s="13"/>
    </row>
    <row r="30" spans="1:27" s="12" customFormat="1" ht="21.9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571"/>
      <c r="M30" s="57"/>
      <c r="N30" s="47"/>
      <c r="O30" s="47"/>
      <c r="P30" s="13"/>
      <c r="Q30" s="13"/>
      <c r="R30" s="13"/>
      <c r="S30" s="13"/>
      <c r="T30" s="13"/>
      <c r="U30" s="13"/>
      <c r="V30" s="13"/>
      <c r="W30" s="13"/>
      <c r="X30" s="13"/>
      <c r="Y30" s="13"/>
    </row>
    <row r="31" spans="1:27" s="12" customFormat="1" ht="21.9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571"/>
      <c r="M31" s="57"/>
      <c r="N31" s="47"/>
      <c r="O31" s="47"/>
      <c r="P31" s="13"/>
      <c r="Q31" s="13"/>
      <c r="R31" s="13"/>
      <c r="S31" s="13"/>
      <c r="T31" s="13"/>
      <c r="U31" s="13"/>
      <c r="V31" s="13"/>
      <c r="W31" s="13"/>
      <c r="X31" s="13"/>
      <c r="Y31" s="13"/>
    </row>
    <row r="32" spans="1:27" s="12" customFormat="1" ht="21.9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571"/>
      <c r="M32" s="57"/>
      <c r="N32" s="47"/>
      <c r="O32" s="47"/>
      <c r="P32" s="13"/>
      <c r="Q32" s="13"/>
      <c r="R32" s="13"/>
      <c r="S32" s="13"/>
      <c r="T32" s="13"/>
      <c r="U32" s="13"/>
      <c r="V32" s="13"/>
      <c r="W32" s="13"/>
      <c r="X32" s="13"/>
      <c r="Y32" s="13"/>
    </row>
    <row r="33" spans="1:25" s="12" customFormat="1" ht="21.9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571"/>
      <c r="M33" s="57"/>
      <c r="N33" s="47"/>
      <c r="O33" s="47"/>
      <c r="P33" s="13"/>
      <c r="Q33" s="13"/>
      <c r="R33" s="13"/>
      <c r="S33" s="13"/>
      <c r="T33" s="13"/>
      <c r="U33" s="13"/>
      <c r="V33" s="13"/>
      <c r="W33" s="13"/>
      <c r="X33" s="13"/>
      <c r="Y33" s="13"/>
    </row>
    <row r="34" spans="1:25" s="12" customFormat="1" ht="21.9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571"/>
      <c r="M34" s="57"/>
      <c r="N34" s="47"/>
      <c r="O34" s="47"/>
      <c r="P34" s="13"/>
      <c r="Q34" s="13"/>
      <c r="R34" s="13"/>
      <c r="S34" s="13"/>
      <c r="T34" s="13"/>
      <c r="U34" s="13"/>
      <c r="V34" s="13"/>
      <c r="W34" s="13"/>
      <c r="X34" s="13"/>
      <c r="Y34" s="13"/>
    </row>
    <row r="35" spans="1:25" s="12" customFormat="1" ht="21.9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571"/>
      <c r="M35" s="57"/>
      <c r="N35" s="47"/>
      <c r="O35" s="47"/>
      <c r="P35" s="13"/>
      <c r="Q35" s="13"/>
      <c r="R35" s="13"/>
      <c r="S35" s="13"/>
      <c r="T35" s="13"/>
      <c r="U35" s="13"/>
      <c r="V35" s="13"/>
      <c r="W35" s="13"/>
      <c r="X35" s="13"/>
      <c r="Y35" s="13"/>
    </row>
    <row r="36" spans="1:25" s="12" customFormat="1" ht="21.9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571"/>
      <c r="M36" s="57"/>
      <c r="N36" s="47"/>
      <c r="O36" s="47"/>
      <c r="P36" s="13"/>
      <c r="Q36" s="13"/>
      <c r="R36" s="13"/>
      <c r="S36" s="13"/>
      <c r="T36" s="13"/>
      <c r="U36" s="13"/>
      <c r="V36" s="13"/>
      <c r="W36" s="13"/>
      <c r="X36" s="13"/>
      <c r="Y36" s="13"/>
    </row>
    <row r="37" spans="1:25" s="12" customFormat="1" ht="21.9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571"/>
      <c r="M37" s="57"/>
      <c r="N37" s="47"/>
      <c r="O37" s="47"/>
      <c r="P37" s="13"/>
      <c r="Q37" s="13"/>
      <c r="R37" s="13"/>
      <c r="S37" s="13"/>
      <c r="T37" s="13"/>
      <c r="U37" s="13"/>
      <c r="V37" s="13"/>
      <c r="W37" s="13"/>
      <c r="X37" s="13"/>
      <c r="Y37" s="13"/>
    </row>
    <row r="38" spans="1:25" s="12" customFormat="1" ht="21.9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571"/>
      <c r="M38" s="57"/>
      <c r="N38" s="47"/>
      <c r="O38" s="47"/>
      <c r="P38" s="13"/>
      <c r="Q38" s="13"/>
      <c r="R38" s="13"/>
      <c r="S38" s="13"/>
      <c r="T38" s="13"/>
      <c r="U38" s="13"/>
      <c r="V38" s="13"/>
      <c r="W38" s="13"/>
      <c r="X38" s="13"/>
      <c r="Y38" s="13"/>
    </row>
    <row r="39" spans="1:25" s="12" customFormat="1" ht="21.9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571"/>
      <c r="M39" s="57"/>
      <c r="N39" s="47"/>
      <c r="O39" s="47"/>
      <c r="P39" s="13"/>
      <c r="Q39" s="13"/>
      <c r="R39" s="13"/>
      <c r="S39" s="13"/>
      <c r="T39" s="13"/>
      <c r="U39" s="13"/>
      <c r="V39" s="13"/>
      <c r="W39" s="13"/>
      <c r="X39" s="13"/>
      <c r="Y39" s="13"/>
    </row>
    <row r="40" spans="1:25" s="12" customFormat="1" ht="21.9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571"/>
      <c r="M40" s="57"/>
      <c r="N40" s="47"/>
      <c r="O40" s="47"/>
      <c r="P40" s="13"/>
      <c r="Q40" s="13"/>
      <c r="R40" s="13"/>
      <c r="S40" s="13"/>
      <c r="T40" s="13"/>
      <c r="U40" s="13"/>
      <c r="V40" s="13"/>
      <c r="W40" s="13"/>
      <c r="X40" s="13"/>
      <c r="Y40" s="13"/>
    </row>
    <row r="41" spans="1:25" s="12" customFormat="1" ht="21.9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571"/>
      <c r="M41" s="57"/>
      <c r="N41" s="47"/>
      <c r="O41" s="47"/>
      <c r="P41" s="13"/>
      <c r="Q41" s="13"/>
      <c r="R41" s="13"/>
      <c r="S41" s="13"/>
      <c r="T41" s="13"/>
      <c r="U41" s="13"/>
      <c r="V41" s="13"/>
      <c r="W41" s="13"/>
      <c r="X41" s="13"/>
      <c r="Y41" s="13"/>
    </row>
    <row r="42" spans="1:25" s="12" customFormat="1" ht="21.9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571"/>
      <c r="M42" s="57"/>
      <c r="N42" s="47"/>
      <c r="O42" s="47"/>
      <c r="P42" s="13"/>
      <c r="Q42" s="13"/>
      <c r="R42" s="13"/>
      <c r="S42" s="13"/>
      <c r="T42" s="13"/>
      <c r="U42" s="13"/>
      <c r="V42" s="13"/>
      <c r="W42" s="13"/>
      <c r="X42" s="13"/>
      <c r="Y42" s="13"/>
    </row>
    <row r="43" spans="1:25" s="12" customFormat="1" ht="21.9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571"/>
      <c r="M43" s="57"/>
      <c r="N43" s="47"/>
      <c r="O43" s="47"/>
      <c r="P43" s="13"/>
      <c r="Q43" s="13"/>
      <c r="R43" s="13"/>
      <c r="S43" s="13"/>
      <c r="T43" s="13"/>
      <c r="U43" s="13"/>
      <c r="V43" s="13"/>
      <c r="W43" s="13"/>
      <c r="X43" s="13"/>
      <c r="Y43" s="13"/>
    </row>
    <row r="44" spans="1:25" s="12" customFormat="1" ht="21.9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571"/>
      <c r="M44" s="57"/>
      <c r="N44" s="47"/>
      <c r="O44" s="47"/>
      <c r="P44" s="13"/>
      <c r="Q44" s="13"/>
      <c r="R44" s="13"/>
      <c r="S44" s="13"/>
      <c r="T44" s="13"/>
      <c r="U44" s="13"/>
      <c r="V44" s="13"/>
      <c r="W44" s="13"/>
      <c r="X44" s="13"/>
      <c r="Y44" s="13"/>
    </row>
    <row r="45" spans="1:25" s="12" customFormat="1" ht="21.9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571"/>
      <c r="M45" s="57"/>
      <c r="N45" s="47"/>
      <c r="O45" s="47"/>
      <c r="P45" s="13"/>
      <c r="Q45" s="13"/>
      <c r="R45" s="13"/>
      <c r="S45" s="13"/>
      <c r="T45" s="13"/>
      <c r="U45" s="13"/>
      <c r="V45" s="13"/>
      <c r="W45" s="13"/>
      <c r="X45" s="13"/>
      <c r="Y45" s="13"/>
    </row>
    <row r="46" spans="1:25" s="12" customFormat="1" ht="21.9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571"/>
      <c r="M46" s="57"/>
      <c r="N46" s="47"/>
      <c r="O46" s="47"/>
      <c r="P46" s="13"/>
      <c r="Q46" s="13"/>
      <c r="R46" s="13"/>
      <c r="S46" s="13"/>
      <c r="T46" s="13"/>
      <c r="U46" s="13"/>
      <c r="V46" s="13"/>
      <c r="W46" s="13"/>
      <c r="X46" s="13"/>
      <c r="Y46" s="13"/>
    </row>
    <row r="47" spans="1:25" s="12" customFormat="1" ht="21.9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571"/>
      <c r="M47" s="57"/>
      <c r="N47" s="47"/>
      <c r="O47" s="47"/>
      <c r="P47" s="13"/>
      <c r="Q47" s="13"/>
      <c r="R47" s="13"/>
      <c r="S47" s="13"/>
      <c r="T47" s="13"/>
      <c r="U47" s="13"/>
      <c r="V47" s="13"/>
      <c r="W47" s="13"/>
      <c r="X47" s="13"/>
      <c r="Y47" s="13"/>
    </row>
    <row r="48" spans="1:25" s="12" customFormat="1" ht="21.9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571"/>
      <c r="M48" s="57"/>
      <c r="N48" s="47"/>
      <c r="O48" s="47"/>
      <c r="P48" s="13"/>
      <c r="Q48" s="13"/>
      <c r="R48" s="13"/>
      <c r="S48" s="13"/>
      <c r="T48" s="13"/>
      <c r="U48" s="13"/>
      <c r="V48" s="13"/>
      <c r="W48" s="13"/>
      <c r="X48" s="13"/>
      <c r="Y48" s="13"/>
    </row>
    <row r="49" spans="1:25" s="12" customFormat="1" ht="21.9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571"/>
      <c r="M49" s="57"/>
      <c r="N49" s="47"/>
      <c r="O49" s="47"/>
      <c r="P49" s="13"/>
      <c r="Q49" s="13"/>
      <c r="R49" s="13"/>
      <c r="S49" s="13"/>
      <c r="T49" s="13"/>
      <c r="U49" s="13"/>
      <c r="V49" s="13"/>
      <c r="W49" s="13"/>
      <c r="X49" s="13"/>
      <c r="Y49" s="13"/>
    </row>
    <row r="50" spans="1:25" s="12" customFormat="1" ht="21.9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571"/>
      <c r="M50" s="57"/>
      <c r="N50" s="47"/>
      <c r="O50" s="47"/>
      <c r="P50" s="13"/>
      <c r="Q50" s="13"/>
      <c r="R50" s="13"/>
      <c r="S50" s="13"/>
      <c r="T50" s="13"/>
      <c r="U50" s="13"/>
      <c r="V50" s="13"/>
      <c r="W50" s="13"/>
      <c r="X50" s="13"/>
      <c r="Y50" s="13"/>
    </row>
    <row r="51" spans="1:25" s="12" customFormat="1" ht="21.9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571"/>
      <c r="M51" s="57"/>
      <c r="N51" s="47"/>
      <c r="O51" s="47"/>
      <c r="P51" s="13"/>
      <c r="Q51" s="13"/>
      <c r="R51" s="13"/>
      <c r="S51" s="13"/>
      <c r="T51" s="13"/>
      <c r="U51" s="13"/>
      <c r="V51" s="13"/>
      <c r="W51" s="13"/>
      <c r="X51" s="13"/>
      <c r="Y51" s="13"/>
    </row>
    <row r="52" spans="1:25" s="12" customFormat="1" ht="21.9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571"/>
      <c r="M52" s="57"/>
      <c r="N52" s="47"/>
      <c r="O52" s="47"/>
      <c r="P52" s="13"/>
      <c r="Q52" s="13"/>
      <c r="R52" s="13"/>
      <c r="S52" s="13"/>
      <c r="T52" s="13"/>
      <c r="U52" s="13"/>
      <c r="V52" s="13"/>
      <c r="W52" s="13"/>
      <c r="X52" s="13"/>
      <c r="Y52" s="13"/>
    </row>
    <row r="53" spans="1:25" s="12" customFormat="1" ht="21.9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571"/>
      <c r="M53" s="57"/>
      <c r="N53" s="47"/>
      <c r="O53" s="47"/>
      <c r="P53" s="13"/>
      <c r="Q53" s="13"/>
      <c r="R53" s="13"/>
      <c r="S53" s="13"/>
      <c r="T53" s="13"/>
      <c r="U53" s="13"/>
      <c r="V53" s="13"/>
      <c r="W53" s="13"/>
      <c r="X53" s="13"/>
      <c r="Y53" s="13"/>
    </row>
    <row r="54" spans="1:25" s="12" customFormat="1" ht="21.9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571"/>
      <c r="M54" s="57"/>
      <c r="N54" s="47"/>
      <c r="O54" s="47"/>
      <c r="P54" s="13"/>
      <c r="Q54" s="13"/>
      <c r="R54" s="13"/>
      <c r="S54" s="13"/>
      <c r="T54" s="13"/>
      <c r="U54" s="13"/>
      <c r="V54" s="13"/>
      <c r="W54" s="13"/>
      <c r="X54" s="13"/>
      <c r="Y54" s="13"/>
    </row>
    <row r="55" spans="1:25" s="12" customFormat="1" ht="21.9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571"/>
      <c r="M55" s="57"/>
      <c r="N55" s="47"/>
      <c r="O55" s="47"/>
      <c r="P55" s="13"/>
      <c r="Q55" s="13"/>
      <c r="R55" s="13"/>
      <c r="S55" s="13"/>
      <c r="T55" s="13"/>
      <c r="U55" s="13"/>
      <c r="V55" s="13"/>
      <c r="W55" s="13"/>
      <c r="X55" s="13"/>
      <c r="Y55" s="13"/>
    </row>
    <row r="56" spans="1:25" s="12" customFormat="1" ht="21.9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571"/>
      <c r="M56" s="57"/>
      <c r="N56" s="47"/>
      <c r="O56" s="47"/>
      <c r="P56" s="13"/>
      <c r="Q56" s="13"/>
      <c r="R56" s="13"/>
      <c r="S56" s="13"/>
      <c r="T56" s="13"/>
      <c r="U56" s="13"/>
      <c r="V56" s="13"/>
      <c r="W56" s="13"/>
      <c r="X56" s="13"/>
      <c r="Y56" s="13"/>
    </row>
    <row r="57" spans="1:25" s="12" customFormat="1" ht="21.9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571"/>
      <c r="M57" s="57"/>
      <c r="N57" s="47"/>
      <c r="O57" s="47"/>
      <c r="P57" s="13"/>
      <c r="Q57" s="13"/>
      <c r="R57" s="13"/>
      <c r="S57" s="13"/>
      <c r="T57" s="13"/>
      <c r="U57" s="13"/>
      <c r="V57" s="13"/>
      <c r="W57" s="13"/>
      <c r="X57" s="13"/>
      <c r="Y57" s="13"/>
    </row>
    <row r="58" spans="1:25" s="12" customFormat="1" ht="21.9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571"/>
      <c r="M58" s="57"/>
      <c r="N58" s="47"/>
      <c r="O58" s="47"/>
      <c r="P58" s="13"/>
      <c r="Q58" s="13"/>
      <c r="R58" s="13"/>
      <c r="S58" s="13"/>
      <c r="T58" s="13"/>
      <c r="U58" s="13"/>
      <c r="V58" s="13"/>
      <c r="W58" s="13"/>
      <c r="X58" s="13"/>
      <c r="Y58" s="13"/>
    </row>
    <row r="59" spans="1:25" s="12" customFormat="1" ht="21.9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571"/>
      <c r="M59" s="57"/>
      <c r="N59" s="47"/>
      <c r="O59" s="47"/>
      <c r="P59" s="13"/>
      <c r="Q59" s="13"/>
      <c r="R59" s="13"/>
      <c r="S59" s="13"/>
      <c r="T59" s="13"/>
      <c r="U59" s="13"/>
      <c r="V59" s="13"/>
      <c r="W59" s="13"/>
      <c r="X59" s="13"/>
      <c r="Y59" s="13"/>
    </row>
    <row r="60" spans="1:25" s="12" customFormat="1" ht="21.9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571"/>
      <c r="M60" s="57"/>
      <c r="N60" s="47"/>
      <c r="O60" s="47"/>
      <c r="P60" s="13"/>
      <c r="Q60" s="13"/>
      <c r="R60" s="13"/>
      <c r="S60" s="13"/>
      <c r="T60" s="13"/>
      <c r="U60" s="13"/>
      <c r="V60" s="13"/>
      <c r="W60" s="13"/>
      <c r="X60" s="13"/>
      <c r="Y60" s="13"/>
    </row>
    <row r="61" spans="1:25" s="12" customFormat="1" ht="21.9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571"/>
      <c r="M61" s="57"/>
      <c r="N61" s="47"/>
      <c r="O61" s="47"/>
      <c r="P61" s="13"/>
      <c r="Q61" s="13"/>
      <c r="R61" s="13"/>
      <c r="S61" s="13"/>
      <c r="T61" s="13"/>
      <c r="U61" s="13"/>
      <c r="V61" s="13"/>
      <c r="W61" s="13"/>
      <c r="X61" s="13"/>
      <c r="Y61" s="13"/>
    </row>
    <row r="62" spans="1:25" s="12" customFormat="1" ht="21.9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571"/>
      <c r="M62" s="57"/>
      <c r="N62" s="47"/>
      <c r="O62" s="47"/>
      <c r="P62" s="13"/>
      <c r="Q62" s="13"/>
      <c r="R62" s="13"/>
      <c r="S62" s="13"/>
      <c r="T62" s="13"/>
      <c r="U62" s="13"/>
      <c r="V62" s="13"/>
      <c r="W62" s="13"/>
      <c r="X62" s="13"/>
      <c r="Y62" s="13"/>
    </row>
    <row r="63" spans="1:25" s="12" customFormat="1" ht="21.9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571"/>
      <c r="M63" s="57"/>
      <c r="N63" s="47"/>
      <c r="O63" s="47"/>
      <c r="P63" s="13"/>
      <c r="Q63" s="13"/>
      <c r="R63" s="13"/>
      <c r="S63" s="13"/>
      <c r="T63" s="13"/>
      <c r="U63" s="13"/>
      <c r="V63" s="13"/>
      <c r="W63" s="13"/>
      <c r="X63" s="13"/>
      <c r="Y63" s="13"/>
    </row>
    <row r="64" spans="1:25" s="12" customFormat="1" ht="21.9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571"/>
      <c r="M64" s="57"/>
      <c r="N64" s="47"/>
      <c r="O64" s="47"/>
      <c r="P64" s="13"/>
      <c r="Q64" s="13"/>
      <c r="R64" s="13"/>
      <c r="S64" s="13"/>
      <c r="T64" s="13"/>
      <c r="U64" s="13"/>
      <c r="V64" s="13"/>
      <c r="W64" s="13"/>
      <c r="X64" s="13"/>
      <c r="Y64" s="13"/>
    </row>
    <row r="65" spans="1:25" s="12" customFormat="1" ht="21.9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571"/>
      <c r="M65" s="57"/>
      <c r="N65" s="47"/>
      <c r="O65" s="47"/>
      <c r="P65" s="13"/>
      <c r="Q65" s="13"/>
      <c r="R65" s="13"/>
      <c r="S65" s="13"/>
      <c r="T65" s="13"/>
      <c r="U65" s="13"/>
      <c r="V65" s="13"/>
      <c r="W65" s="13"/>
      <c r="X65" s="13"/>
      <c r="Y65" s="13"/>
    </row>
    <row r="66" spans="1:25" s="12" customFormat="1" ht="21.9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571"/>
      <c r="M66" s="57"/>
      <c r="N66" s="47"/>
      <c r="O66" s="47"/>
      <c r="P66" s="13"/>
      <c r="Q66" s="13"/>
      <c r="R66" s="13"/>
      <c r="S66" s="13"/>
      <c r="T66" s="13"/>
      <c r="U66" s="13"/>
      <c r="V66" s="13"/>
      <c r="W66" s="13"/>
      <c r="X66" s="13"/>
      <c r="Y66" s="13"/>
    </row>
    <row r="67" spans="1:25" s="12" customFormat="1" ht="21.9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571"/>
      <c r="M67" s="57"/>
      <c r="N67" s="47"/>
      <c r="O67" s="47"/>
      <c r="P67" s="13"/>
      <c r="Q67" s="13"/>
      <c r="R67" s="13"/>
      <c r="S67" s="13"/>
      <c r="T67" s="13"/>
      <c r="U67" s="13"/>
      <c r="V67" s="13"/>
      <c r="W67" s="13"/>
      <c r="X67" s="13"/>
      <c r="Y67" s="13"/>
    </row>
    <row r="68" spans="1:25" s="12" customFormat="1" ht="21.9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571"/>
      <c r="M68" s="57"/>
      <c r="N68" s="47"/>
      <c r="O68" s="47"/>
      <c r="P68" s="13"/>
      <c r="Q68" s="13"/>
      <c r="R68" s="13"/>
      <c r="S68" s="13"/>
      <c r="T68" s="13"/>
      <c r="U68" s="13"/>
      <c r="V68" s="13"/>
      <c r="W68" s="13"/>
      <c r="X68" s="13"/>
      <c r="Y68" s="13"/>
    </row>
    <row r="69" spans="1:25" s="12" customFormat="1" ht="21.9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571"/>
      <c r="M69" s="57"/>
      <c r="N69" s="47"/>
      <c r="O69" s="47"/>
      <c r="P69" s="13"/>
      <c r="Q69" s="13"/>
      <c r="R69" s="13"/>
      <c r="S69" s="13"/>
      <c r="T69" s="13"/>
      <c r="U69" s="13"/>
      <c r="V69" s="13"/>
      <c r="W69" s="13"/>
      <c r="X69" s="13"/>
      <c r="Y69" s="13"/>
    </row>
    <row r="70" spans="1:25" s="12" customFormat="1" ht="21.9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571"/>
      <c r="M70" s="57"/>
      <c r="N70" s="47"/>
      <c r="O70" s="47"/>
      <c r="P70" s="13"/>
      <c r="Q70" s="13"/>
      <c r="R70" s="13"/>
      <c r="S70" s="13"/>
      <c r="T70" s="13"/>
      <c r="U70" s="13"/>
      <c r="V70" s="13"/>
      <c r="W70" s="13"/>
      <c r="X70" s="13"/>
      <c r="Y70" s="13"/>
    </row>
    <row r="71" spans="1:25" s="12" customFormat="1" ht="21.9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571"/>
      <c r="M71" s="57"/>
      <c r="N71" s="47"/>
      <c r="O71" s="47"/>
      <c r="P71" s="13"/>
      <c r="Q71" s="13"/>
      <c r="R71" s="13"/>
      <c r="S71" s="13"/>
      <c r="T71" s="13"/>
      <c r="U71" s="13"/>
      <c r="V71" s="13"/>
      <c r="W71" s="13"/>
      <c r="X71" s="13"/>
      <c r="Y71" s="13"/>
    </row>
    <row r="72" spans="1:25" s="12" customFormat="1" ht="21.9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571"/>
      <c r="M72" s="57"/>
      <c r="N72" s="47"/>
      <c r="O72" s="47"/>
      <c r="P72" s="13"/>
      <c r="Q72" s="13"/>
      <c r="R72" s="13"/>
      <c r="S72" s="13"/>
      <c r="T72" s="13"/>
      <c r="U72" s="13"/>
      <c r="V72" s="13"/>
      <c r="W72" s="13"/>
      <c r="X72" s="13"/>
      <c r="Y72" s="13"/>
    </row>
    <row r="73" spans="1:25" s="12" customFormat="1" ht="21.9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571"/>
      <c r="M73" s="57"/>
      <c r="N73" s="47"/>
      <c r="O73" s="47"/>
      <c r="P73" s="13"/>
      <c r="Q73" s="13"/>
      <c r="R73" s="13"/>
      <c r="S73" s="13"/>
      <c r="T73" s="13"/>
      <c r="U73" s="13"/>
      <c r="V73" s="13"/>
      <c r="W73" s="13"/>
      <c r="X73" s="13"/>
      <c r="Y73" s="13"/>
    </row>
    <row r="74" spans="1:25" s="12" customFormat="1" ht="21.9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571"/>
      <c r="M74" s="57"/>
      <c r="N74" s="47"/>
      <c r="O74" s="47"/>
      <c r="P74" s="13"/>
      <c r="Q74" s="13"/>
      <c r="R74" s="13"/>
      <c r="S74" s="13"/>
      <c r="T74" s="13"/>
      <c r="U74" s="13"/>
      <c r="V74" s="13"/>
      <c r="W74" s="13"/>
      <c r="X74" s="13"/>
      <c r="Y74" s="13"/>
    </row>
    <row r="75" spans="1:25" s="12" customFormat="1" ht="21.9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571"/>
      <c r="M75" s="57"/>
      <c r="N75" s="47"/>
      <c r="O75" s="47"/>
      <c r="P75" s="13"/>
      <c r="Q75" s="13"/>
      <c r="R75" s="13"/>
      <c r="S75" s="13"/>
      <c r="T75" s="13"/>
      <c r="U75" s="13"/>
      <c r="V75" s="13"/>
      <c r="W75" s="13"/>
      <c r="X75" s="13"/>
      <c r="Y75" s="13"/>
    </row>
    <row r="76" spans="1:25" s="12" customFormat="1" ht="21.9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571"/>
      <c r="M76" s="57"/>
      <c r="N76" s="47"/>
      <c r="O76" s="47"/>
      <c r="P76" s="13"/>
      <c r="Q76" s="13"/>
      <c r="R76" s="13"/>
      <c r="S76" s="13"/>
      <c r="T76" s="13"/>
      <c r="U76" s="13"/>
      <c r="V76" s="13"/>
      <c r="W76" s="13"/>
      <c r="X76" s="13"/>
      <c r="Y76" s="13"/>
    </row>
    <row r="77" spans="1:25" s="12" customFormat="1" ht="21.9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571"/>
      <c r="M77" s="57"/>
      <c r="N77" s="47"/>
      <c r="O77" s="47"/>
      <c r="P77" s="13"/>
      <c r="Q77" s="13"/>
      <c r="R77" s="13"/>
      <c r="S77" s="13"/>
      <c r="T77" s="13"/>
      <c r="U77" s="13"/>
      <c r="V77" s="13"/>
      <c r="W77" s="13"/>
      <c r="X77" s="13"/>
      <c r="Y77" s="13"/>
    </row>
    <row r="78" spans="1:25" s="12" customFormat="1" ht="21.9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571"/>
      <c r="M78" s="57"/>
      <c r="N78" s="47"/>
      <c r="O78" s="47"/>
      <c r="P78" s="13"/>
      <c r="Q78" s="13"/>
      <c r="R78" s="13"/>
      <c r="S78" s="13"/>
      <c r="T78" s="13"/>
      <c r="U78" s="13"/>
      <c r="V78" s="13"/>
      <c r="W78" s="13"/>
      <c r="X78" s="13"/>
      <c r="Y78" s="13"/>
    </row>
    <row r="79" spans="1:25" s="12" customFormat="1" ht="21.9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571"/>
      <c r="M79" s="57"/>
      <c r="N79" s="47"/>
      <c r="O79" s="47"/>
      <c r="P79" s="13"/>
      <c r="Q79" s="13"/>
      <c r="R79" s="13"/>
      <c r="S79" s="13"/>
      <c r="T79" s="13"/>
      <c r="U79" s="13"/>
      <c r="V79" s="13"/>
      <c r="W79" s="13"/>
      <c r="X79" s="13"/>
      <c r="Y79" s="13"/>
    </row>
    <row r="80" spans="1:25" s="12" customFormat="1" ht="21.9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571"/>
      <c r="M80" s="57"/>
      <c r="N80" s="47"/>
      <c r="O80" s="47"/>
      <c r="P80" s="13"/>
      <c r="Q80" s="13"/>
      <c r="R80" s="13"/>
      <c r="S80" s="13"/>
      <c r="T80" s="13"/>
      <c r="U80" s="13"/>
      <c r="V80" s="13"/>
      <c r="W80" s="13"/>
      <c r="X80" s="13"/>
      <c r="Y80" s="13"/>
    </row>
    <row r="81" spans="1:25" s="12" customFormat="1" ht="21.9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571"/>
      <c r="M81" s="57"/>
      <c r="N81" s="47"/>
      <c r="O81" s="47"/>
      <c r="P81" s="13"/>
      <c r="Q81" s="13"/>
      <c r="R81" s="13"/>
      <c r="S81" s="13"/>
      <c r="T81" s="13"/>
      <c r="U81" s="13"/>
      <c r="V81" s="13"/>
      <c r="W81" s="13"/>
      <c r="X81" s="13"/>
      <c r="Y81" s="13"/>
    </row>
    <row r="82" spans="1:25" s="12" customFormat="1" ht="21.9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571"/>
      <c r="M82" s="57"/>
      <c r="N82" s="47"/>
      <c r="O82" s="47"/>
      <c r="P82" s="13"/>
      <c r="Q82" s="13"/>
      <c r="R82" s="13"/>
      <c r="S82" s="13"/>
      <c r="T82" s="13"/>
      <c r="U82" s="13"/>
      <c r="V82" s="13"/>
      <c r="W82" s="13"/>
      <c r="X82" s="13"/>
      <c r="Y82" s="13"/>
    </row>
    <row r="83" spans="1:25" s="12" customFormat="1" ht="21.9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571"/>
      <c r="M83" s="57"/>
      <c r="N83" s="47"/>
      <c r="O83" s="47"/>
      <c r="P83" s="13"/>
      <c r="Q83" s="13"/>
      <c r="R83" s="13"/>
      <c r="S83" s="13"/>
      <c r="T83" s="13"/>
      <c r="U83" s="13"/>
      <c r="V83" s="13"/>
      <c r="W83" s="13"/>
      <c r="X83" s="13"/>
      <c r="Y83" s="13"/>
    </row>
    <row r="84" spans="1:25" s="12" customFormat="1" ht="21.9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571"/>
      <c r="M84" s="57"/>
      <c r="N84" s="47"/>
      <c r="O84" s="47"/>
      <c r="P84" s="13"/>
      <c r="Q84" s="13"/>
      <c r="R84" s="13"/>
      <c r="S84" s="13"/>
      <c r="T84" s="13"/>
      <c r="U84" s="13"/>
      <c r="V84" s="13"/>
      <c r="W84" s="13"/>
      <c r="X84" s="13"/>
      <c r="Y84" s="13"/>
    </row>
    <row r="85" spans="1:25" s="12" customFormat="1" ht="21.9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571"/>
      <c r="M85" s="57"/>
      <c r="N85" s="47"/>
      <c r="O85" s="47"/>
      <c r="P85" s="13"/>
      <c r="Q85" s="13"/>
      <c r="R85" s="13"/>
      <c r="S85" s="13"/>
      <c r="T85" s="13"/>
      <c r="U85" s="13"/>
      <c r="V85" s="13"/>
      <c r="W85" s="13"/>
      <c r="X85" s="13"/>
      <c r="Y85" s="13"/>
    </row>
    <row r="86" spans="1:25" s="12" customFormat="1" ht="21.9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571"/>
      <c r="M86" s="57"/>
      <c r="N86" s="47"/>
      <c r="O86" s="47"/>
      <c r="P86" s="13"/>
      <c r="Q86" s="13"/>
      <c r="R86" s="13"/>
      <c r="S86" s="13"/>
      <c r="T86" s="13"/>
      <c r="U86" s="13"/>
      <c r="V86" s="13"/>
      <c r="W86" s="13"/>
      <c r="X86" s="13"/>
      <c r="Y86" s="13"/>
    </row>
    <row r="87" spans="1:25" s="12" customFormat="1" ht="21.9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571"/>
      <c r="M87" s="57"/>
      <c r="N87" s="47"/>
      <c r="O87" s="47"/>
      <c r="P87" s="13"/>
      <c r="Q87" s="13"/>
      <c r="R87" s="13"/>
      <c r="S87" s="13"/>
      <c r="T87" s="13"/>
      <c r="U87" s="13"/>
      <c r="V87" s="13"/>
      <c r="W87" s="13"/>
      <c r="X87" s="13"/>
      <c r="Y87" s="13"/>
    </row>
    <row r="88" spans="1:25" s="12" customFormat="1" ht="21.9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571"/>
      <c r="M88" s="57"/>
      <c r="N88" s="47"/>
      <c r="O88" s="47"/>
      <c r="P88" s="13"/>
      <c r="Q88" s="13"/>
      <c r="R88" s="13"/>
      <c r="S88" s="13"/>
      <c r="T88" s="13"/>
      <c r="U88" s="13"/>
      <c r="V88" s="13"/>
      <c r="W88" s="13"/>
      <c r="X88" s="13"/>
      <c r="Y88" s="13"/>
    </row>
    <row r="89" spans="1:25" s="12" customFormat="1" ht="21.9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571"/>
      <c r="M89" s="57"/>
      <c r="N89" s="47"/>
      <c r="O89" s="47"/>
      <c r="P89" s="13"/>
      <c r="Q89" s="13"/>
      <c r="R89" s="13"/>
      <c r="S89" s="13"/>
      <c r="T89" s="13"/>
      <c r="U89" s="13"/>
      <c r="V89" s="13"/>
      <c r="W89" s="13"/>
      <c r="X89" s="13"/>
      <c r="Y89" s="13"/>
    </row>
    <row r="90" spans="1:25" s="12" customFormat="1" ht="21.9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571"/>
      <c r="M90" s="57"/>
      <c r="N90" s="47"/>
      <c r="O90" s="47"/>
      <c r="P90" s="13"/>
      <c r="Q90" s="13"/>
      <c r="R90" s="13"/>
      <c r="S90" s="13"/>
      <c r="T90" s="13"/>
      <c r="U90" s="13"/>
      <c r="V90" s="13"/>
      <c r="W90" s="13"/>
      <c r="X90" s="13"/>
      <c r="Y90" s="13"/>
    </row>
    <row r="91" spans="1:25" s="12" customFormat="1" ht="21.9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571"/>
      <c r="M91" s="57"/>
      <c r="N91" s="47"/>
      <c r="O91" s="47"/>
      <c r="P91" s="13"/>
      <c r="Q91" s="13"/>
      <c r="R91" s="13"/>
      <c r="S91" s="13"/>
      <c r="T91" s="13"/>
      <c r="U91" s="13"/>
      <c r="V91" s="13"/>
      <c r="W91" s="13"/>
      <c r="X91" s="13"/>
      <c r="Y91" s="13"/>
    </row>
    <row r="92" spans="1:25" s="12" customFormat="1" ht="21.9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571"/>
      <c r="M92" s="57"/>
      <c r="N92" s="47"/>
      <c r="O92" s="47"/>
      <c r="P92" s="13"/>
      <c r="Q92" s="13"/>
      <c r="R92" s="13"/>
      <c r="S92" s="13"/>
      <c r="T92" s="13"/>
      <c r="U92" s="13"/>
      <c r="V92" s="13"/>
      <c r="W92" s="13"/>
      <c r="X92" s="13"/>
      <c r="Y92" s="13"/>
    </row>
    <row r="93" spans="1:25" s="12" customFormat="1" ht="21.9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571"/>
      <c r="M93" s="57"/>
      <c r="N93" s="47"/>
      <c r="O93" s="47"/>
      <c r="P93" s="13"/>
      <c r="Q93" s="13"/>
      <c r="R93" s="13"/>
      <c r="S93" s="13"/>
      <c r="T93" s="13"/>
      <c r="U93" s="13"/>
      <c r="V93" s="13"/>
      <c r="W93" s="13"/>
      <c r="X93" s="13"/>
      <c r="Y93" s="13"/>
    </row>
    <row r="94" spans="1:25" s="12" customFormat="1" ht="21.9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571"/>
      <c r="M94" s="57"/>
      <c r="N94" s="47"/>
      <c r="O94" s="47"/>
      <c r="P94" s="13"/>
      <c r="Q94" s="13"/>
      <c r="R94" s="13"/>
      <c r="S94" s="13"/>
      <c r="T94" s="13"/>
      <c r="U94" s="13"/>
      <c r="V94" s="13"/>
      <c r="W94" s="13"/>
      <c r="X94" s="13"/>
      <c r="Y94" s="13"/>
    </row>
    <row r="95" spans="1:25" s="12" customFormat="1" ht="21.9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571"/>
      <c r="M95" s="57"/>
      <c r="N95" s="47"/>
      <c r="O95" s="47"/>
      <c r="P95" s="13"/>
      <c r="Q95" s="13"/>
      <c r="R95" s="13"/>
      <c r="S95" s="13"/>
      <c r="T95" s="13"/>
      <c r="U95" s="13"/>
      <c r="V95" s="13"/>
      <c r="W95" s="13"/>
      <c r="X95" s="13"/>
      <c r="Y95" s="13"/>
    </row>
    <row r="96" spans="1:25" s="12" customFormat="1" ht="21.9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571"/>
      <c r="M96" s="57"/>
      <c r="N96" s="47"/>
      <c r="O96" s="47"/>
      <c r="P96" s="13"/>
      <c r="Q96" s="13"/>
      <c r="R96" s="13"/>
      <c r="S96" s="13"/>
      <c r="T96" s="13"/>
      <c r="U96" s="13"/>
      <c r="V96" s="13"/>
      <c r="W96" s="13"/>
      <c r="X96" s="13"/>
      <c r="Y96" s="13"/>
    </row>
    <row r="97" spans="1:25" s="12" customFormat="1" ht="21.9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571"/>
      <c r="M97" s="57"/>
      <c r="N97" s="47"/>
      <c r="O97" s="47"/>
      <c r="P97" s="13"/>
      <c r="Q97" s="13"/>
      <c r="R97" s="13"/>
      <c r="S97" s="13"/>
      <c r="T97" s="13"/>
      <c r="U97" s="13"/>
      <c r="V97" s="13"/>
      <c r="W97" s="13"/>
      <c r="X97" s="13"/>
      <c r="Y97" s="13"/>
    </row>
    <row r="98" spans="1:25" s="12" customFormat="1" ht="21.9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571"/>
      <c r="M98" s="57"/>
      <c r="N98" s="47"/>
      <c r="O98" s="47"/>
      <c r="P98" s="13"/>
      <c r="Q98" s="13"/>
      <c r="R98" s="13"/>
      <c r="S98" s="13"/>
      <c r="T98" s="13"/>
      <c r="U98" s="13"/>
      <c r="V98" s="13"/>
      <c r="W98" s="13"/>
      <c r="X98" s="13"/>
      <c r="Y98" s="13"/>
    </row>
    <row r="99" spans="1:25" s="12" customFormat="1" ht="21.9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571"/>
      <c r="M99" s="57"/>
      <c r="N99" s="47"/>
      <c r="O99" s="47"/>
      <c r="P99" s="13"/>
      <c r="Q99" s="13"/>
      <c r="R99" s="13"/>
      <c r="S99" s="13"/>
      <c r="T99" s="13"/>
      <c r="U99" s="13"/>
      <c r="V99" s="13"/>
      <c r="W99" s="13"/>
      <c r="X99" s="13"/>
      <c r="Y99" s="13"/>
    </row>
    <row r="100" spans="1:25" s="12" customFormat="1" ht="21.9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571"/>
      <c r="M100" s="57"/>
      <c r="N100" s="47"/>
      <c r="O100" s="47"/>
      <c r="P100" s="13"/>
      <c r="Q100" s="13"/>
      <c r="R100" s="13"/>
      <c r="S100" s="13"/>
      <c r="T100" s="13"/>
      <c r="U100" s="13"/>
      <c r="V100" s="13"/>
      <c r="W100" s="13"/>
      <c r="X100" s="13"/>
      <c r="Y100" s="13"/>
    </row>
    <row r="101" spans="1:25" s="12" customFormat="1" ht="21.9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571"/>
      <c r="M101" s="57"/>
      <c r="N101" s="47"/>
      <c r="O101" s="47"/>
      <c r="P101" s="13"/>
      <c r="Q101" s="13"/>
      <c r="R101" s="13"/>
      <c r="S101" s="13"/>
      <c r="T101" s="13"/>
      <c r="U101" s="13"/>
      <c r="V101" s="13"/>
      <c r="W101" s="13"/>
      <c r="X101" s="13"/>
      <c r="Y101" s="13"/>
    </row>
    <row r="102" spans="1:25" s="12" customFormat="1" ht="21.9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571"/>
      <c r="M102" s="57"/>
      <c r="N102" s="47"/>
      <c r="O102" s="47"/>
      <c r="P102" s="13"/>
      <c r="Q102" s="13"/>
      <c r="R102" s="13"/>
      <c r="S102" s="13"/>
      <c r="T102" s="13"/>
      <c r="U102" s="13"/>
      <c r="V102" s="13"/>
      <c r="W102" s="13"/>
      <c r="X102" s="13"/>
      <c r="Y102" s="13"/>
    </row>
    <row r="103" spans="1:25" s="12" customFormat="1" ht="21.9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571"/>
      <c r="M103" s="57"/>
      <c r="N103" s="47"/>
      <c r="O103" s="47"/>
      <c r="P103" s="13"/>
      <c r="Q103" s="13"/>
      <c r="R103" s="13"/>
      <c r="S103" s="13"/>
      <c r="T103" s="13"/>
      <c r="U103" s="13"/>
      <c r="V103" s="13"/>
      <c r="W103" s="13"/>
      <c r="X103" s="13"/>
      <c r="Y103" s="13"/>
    </row>
    <row r="104" spans="1:25" s="12" customFormat="1" ht="21.9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571"/>
      <c r="M104" s="57"/>
      <c r="N104" s="47"/>
      <c r="O104" s="47"/>
      <c r="P104" s="13"/>
      <c r="Q104" s="13"/>
      <c r="R104" s="13"/>
      <c r="S104" s="13"/>
      <c r="T104" s="13"/>
      <c r="U104" s="13"/>
      <c r="V104" s="13"/>
      <c r="W104" s="13"/>
      <c r="X104" s="13"/>
      <c r="Y104" s="13"/>
    </row>
    <row r="105" spans="1:25" s="12" customFormat="1" ht="21.9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571"/>
      <c r="M105" s="57"/>
      <c r="N105" s="47"/>
      <c r="O105" s="47"/>
      <c r="P105" s="13"/>
      <c r="Q105" s="13"/>
      <c r="R105" s="13"/>
      <c r="S105" s="13"/>
      <c r="T105" s="13"/>
      <c r="U105" s="13"/>
      <c r="V105" s="13"/>
      <c r="W105" s="13"/>
      <c r="X105" s="13"/>
      <c r="Y105" s="13"/>
    </row>
    <row r="106" spans="1:25" s="12" customFormat="1" ht="21.9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571"/>
      <c r="M106" s="57"/>
      <c r="N106" s="47"/>
      <c r="O106" s="47"/>
      <c r="P106" s="13"/>
      <c r="Q106" s="13"/>
      <c r="R106" s="13"/>
      <c r="S106" s="13"/>
      <c r="T106" s="13"/>
      <c r="U106" s="13"/>
      <c r="V106" s="13"/>
      <c r="W106" s="13"/>
      <c r="X106" s="13"/>
      <c r="Y106" s="13"/>
    </row>
    <row r="107" spans="1:25" s="12" customFormat="1" ht="21.9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571"/>
      <c r="M107" s="57"/>
      <c r="N107" s="47"/>
      <c r="O107" s="47"/>
      <c r="P107" s="13"/>
      <c r="Q107" s="13"/>
      <c r="R107" s="13"/>
      <c r="S107" s="13"/>
      <c r="T107" s="13"/>
      <c r="U107" s="13"/>
      <c r="V107" s="13"/>
      <c r="W107" s="13"/>
      <c r="X107" s="13"/>
      <c r="Y107" s="13"/>
    </row>
    <row r="108" spans="1:25" s="12" customFormat="1" ht="21.9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571"/>
      <c r="M108" s="57"/>
      <c r="N108" s="47"/>
      <c r="O108" s="47"/>
      <c r="P108" s="13"/>
      <c r="Q108" s="13"/>
      <c r="R108" s="13"/>
      <c r="S108" s="13"/>
      <c r="T108" s="13"/>
      <c r="U108" s="13"/>
      <c r="V108" s="13"/>
      <c r="W108" s="13"/>
      <c r="X108" s="13"/>
      <c r="Y108" s="13"/>
    </row>
    <row r="109" spans="1:25" s="12" customFormat="1" ht="21.9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571"/>
      <c r="M109" s="57"/>
      <c r="N109" s="47"/>
      <c r="O109" s="47"/>
      <c r="P109" s="13"/>
      <c r="Q109" s="13"/>
      <c r="R109" s="13"/>
      <c r="S109" s="13"/>
      <c r="T109" s="13"/>
      <c r="U109" s="13"/>
      <c r="V109" s="13"/>
      <c r="W109" s="13"/>
      <c r="X109" s="13"/>
      <c r="Y109" s="13"/>
    </row>
    <row r="110" spans="1:25" s="12" customFormat="1" ht="21.9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571"/>
      <c r="M110" s="57"/>
      <c r="N110" s="47"/>
      <c r="O110" s="47"/>
      <c r="P110" s="13"/>
      <c r="Q110" s="13"/>
      <c r="R110" s="13"/>
      <c r="S110" s="13"/>
      <c r="T110" s="13"/>
      <c r="U110" s="13"/>
      <c r="V110" s="13"/>
      <c r="W110" s="13"/>
      <c r="X110" s="13"/>
      <c r="Y110" s="13"/>
    </row>
    <row r="111" spans="1:25" ht="21.9" customHeight="1">
      <c r="B111" s="2"/>
      <c r="C111" s="2"/>
      <c r="D111" s="2"/>
      <c r="E111" s="2"/>
      <c r="F111" s="2"/>
      <c r="G111" s="2"/>
      <c r="H111" s="2"/>
      <c r="I111" s="2"/>
    </row>
    <row r="112" spans="1:25" ht="21.9" customHeight="1">
      <c r="B112" s="2"/>
      <c r="C112" s="2"/>
      <c r="D112" s="2"/>
      <c r="E112" s="2"/>
      <c r="F112" s="2"/>
      <c r="G112" s="2"/>
      <c r="H112" s="2"/>
      <c r="I112" s="2"/>
    </row>
    <row r="113" spans="2:9" ht="21.9" customHeight="1">
      <c r="B113" s="2"/>
      <c r="C113" s="2"/>
      <c r="D113" s="2"/>
      <c r="E113" s="2"/>
      <c r="F113" s="2"/>
      <c r="G113" s="2"/>
      <c r="H113" s="2"/>
      <c r="I113" s="2"/>
    </row>
    <row r="114" spans="2:9" ht="21.9" customHeight="1">
      <c r="B114" s="2"/>
      <c r="C114" s="2"/>
      <c r="D114" s="2"/>
      <c r="E114" s="2"/>
      <c r="F114" s="2"/>
      <c r="G114" s="2"/>
      <c r="H114" s="2"/>
      <c r="I114" s="2"/>
    </row>
    <row r="115" spans="2:9" ht="21.9" customHeight="1">
      <c r="B115" s="2"/>
      <c r="C115" s="2"/>
      <c r="D115" s="2"/>
      <c r="E115" s="2"/>
      <c r="F115" s="2"/>
      <c r="G115" s="2"/>
      <c r="H115" s="2"/>
      <c r="I115" s="2"/>
    </row>
    <row r="116" spans="2:9" ht="21.9" customHeight="1">
      <c r="B116" s="2"/>
      <c r="C116" s="2"/>
      <c r="D116" s="2"/>
      <c r="E116" s="2"/>
      <c r="F116" s="2"/>
      <c r="G116" s="2"/>
      <c r="H116" s="2"/>
      <c r="I116" s="2"/>
    </row>
    <row r="117" spans="2:9" ht="21.9" customHeight="1">
      <c r="B117" s="2"/>
      <c r="C117" s="2"/>
      <c r="D117" s="2"/>
      <c r="E117" s="2"/>
      <c r="F117" s="2"/>
      <c r="G117" s="2"/>
      <c r="H117" s="2"/>
      <c r="I117" s="2"/>
    </row>
    <row r="118" spans="2:9" ht="21.9" customHeight="1">
      <c r="B118" s="2"/>
      <c r="C118" s="2"/>
      <c r="D118" s="2"/>
      <c r="E118" s="2"/>
      <c r="F118" s="2"/>
      <c r="G118" s="2"/>
      <c r="H118" s="2"/>
      <c r="I118" s="2"/>
    </row>
    <row r="119" spans="2:9" ht="21.9" customHeight="1">
      <c r="B119" s="2"/>
      <c r="C119" s="2"/>
      <c r="D119" s="2"/>
      <c r="E119" s="2"/>
      <c r="F119" s="2"/>
      <c r="G119" s="2"/>
      <c r="H119" s="2"/>
      <c r="I119" s="2"/>
    </row>
    <row r="120" spans="2:9" ht="21.9" customHeight="1">
      <c r="B120" s="2"/>
      <c r="C120" s="2"/>
      <c r="D120" s="2"/>
      <c r="E120" s="2"/>
      <c r="F120" s="2"/>
      <c r="G120" s="2"/>
      <c r="H120" s="2"/>
      <c r="I120" s="2"/>
    </row>
    <row r="121" spans="2:9" ht="21.9" customHeight="1">
      <c r="B121" s="2"/>
      <c r="C121" s="2"/>
      <c r="D121" s="2"/>
      <c r="E121" s="2"/>
      <c r="F121" s="2"/>
      <c r="G121" s="2"/>
      <c r="H121" s="2"/>
      <c r="I121" s="2"/>
    </row>
    <row r="122" spans="2:9" ht="21.9" customHeight="1">
      <c r="B122" s="2"/>
      <c r="C122" s="2"/>
      <c r="D122" s="2"/>
      <c r="E122" s="2"/>
      <c r="F122" s="2"/>
      <c r="G122" s="2"/>
      <c r="H122" s="2"/>
      <c r="I122" s="2"/>
    </row>
    <row r="123" spans="2:9" ht="21.9" customHeight="1">
      <c r="B123" s="2"/>
      <c r="C123" s="2"/>
      <c r="D123" s="2"/>
      <c r="E123" s="2"/>
      <c r="F123" s="2"/>
      <c r="G123" s="2"/>
      <c r="H123" s="2"/>
      <c r="I123" s="2"/>
    </row>
    <row r="124" spans="2:9" ht="21.9" customHeight="1">
      <c r="B124" s="2"/>
      <c r="C124" s="2"/>
      <c r="D124" s="2"/>
      <c r="E124" s="2"/>
      <c r="F124" s="2"/>
      <c r="G124" s="2"/>
      <c r="H124" s="2"/>
      <c r="I124" s="2"/>
    </row>
    <row r="125" spans="2:9" ht="21.9" customHeight="1">
      <c r="B125" s="2"/>
      <c r="C125" s="2"/>
      <c r="D125" s="2"/>
      <c r="E125" s="2"/>
      <c r="F125" s="2"/>
      <c r="G125" s="2"/>
      <c r="H125" s="2"/>
      <c r="I125" s="2"/>
    </row>
    <row r="126" spans="2:9" ht="21.9" customHeight="1">
      <c r="B126" s="2"/>
      <c r="C126" s="2"/>
      <c r="D126" s="2"/>
      <c r="E126" s="2"/>
      <c r="F126" s="2"/>
      <c r="G126" s="2"/>
      <c r="H126" s="2"/>
      <c r="I126" s="2"/>
    </row>
    <row r="127" spans="2:9" ht="21.9" customHeight="1">
      <c r="B127" s="2"/>
      <c r="C127" s="2"/>
      <c r="D127" s="2"/>
      <c r="E127" s="2"/>
      <c r="F127" s="2"/>
      <c r="G127" s="2"/>
      <c r="H127" s="2"/>
      <c r="I127" s="2"/>
    </row>
    <row r="128" spans="2:9" ht="21.9" customHeight="1">
      <c r="B128" s="2"/>
      <c r="C128" s="2"/>
      <c r="D128" s="2"/>
      <c r="E128" s="2"/>
      <c r="F128" s="2"/>
      <c r="G128" s="2"/>
      <c r="H128" s="2"/>
      <c r="I128" s="2"/>
    </row>
    <row r="129" spans="2:9" ht="21.9" customHeight="1">
      <c r="B129" s="2"/>
      <c r="C129" s="2"/>
      <c r="D129" s="2"/>
      <c r="E129" s="2"/>
      <c r="F129" s="2"/>
      <c r="G129" s="2"/>
      <c r="H129" s="2"/>
      <c r="I129" s="2"/>
    </row>
    <row r="130" spans="2:9" ht="21.9" customHeight="1">
      <c r="B130" s="2"/>
      <c r="C130" s="2"/>
      <c r="D130" s="2"/>
      <c r="E130" s="2"/>
      <c r="F130" s="2"/>
      <c r="G130" s="2"/>
      <c r="H130" s="2"/>
      <c r="I130" s="2"/>
    </row>
    <row r="131" spans="2:9" ht="21.9" customHeight="1">
      <c r="B131" s="2"/>
      <c r="C131" s="2"/>
      <c r="D131" s="2"/>
      <c r="E131" s="2"/>
      <c r="F131" s="2"/>
      <c r="G131" s="2"/>
      <c r="H131" s="2"/>
      <c r="I131" s="2"/>
    </row>
    <row r="132" spans="2:9" ht="21.9" customHeight="1">
      <c r="B132" s="2"/>
      <c r="C132" s="2"/>
      <c r="D132" s="2"/>
      <c r="E132" s="2"/>
      <c r="F132" s="2"/>
      <c r="G132" s="2"/>
      <c r="H132" s="2"/>
      <c r="I132" s="2"/>
    </row>
    <row r="133" spans="2:9" ht="21.9" customHeight="1">
      <c r="B133" s="2"/>
      <c r="C133" s="2"/>
      <c r="D133" s="2"/>
      <c r="E133" s="2"/>
      <c r="F133" s="2"/>
      <c r="G133" s="2"/>
      <c r="H133" s="2"/>
      <c r="I133" s="2"/>
    </row>
    <row r="134" spans="2:9" ht="21.9" customHeight="1">
      <c r="B134" s="2"/>
      <c r="C134" s="2"/>
      <c r="D134" s="2"/>
      <c r="E134" s="2"/>
      <c r="F134" s="2"/>
      <c r="G134" s="2"/>
      <c r="H134" s="2"/>
      <c r="I134" s="2"/>
    </row>
    <row r="135" spans="2:9" ht="21.9" customHeight="1">
      <c r="B135" s="2"/>
      <c r="C135" s="2"/>
      <c r="D135" s="2"/>
      <c r="E135" s="2"/>
      <c r="F135" s="2"/>
      <c r="G135" s="2"/>
      <c r="H135" s="2"/>
      <c r="I135" s="2"/>
    </row>
    <row r="136" spans="2:9" ht="21.9" customHeight="1">
      <c r="B136" s="2"/>
      <c r="C136" s="2"/>
      <c r="D136" s="2"/>
      <c r="E136" s="2"/>
      <c r="F136" s="2"/>
      <c r="G136" s="2"/>
      <c r="H136" s="2"/>
      <c r="I136" s="2"/>
    </row>
    <row r="137" spans="2:9" ht="21.9" customHeight="1">
      <c r="B137" s="2"/>
      <c r="C137" s="2"/>
      <c r="D137" s="2"/>
      <c r="E137" s="2"/>
      <c r="F137" s="2"/>
      <c r="G137" s="2"/>
      <c r="H137" s="2"/>
      <c r="I137" s="2"/>
    </row>
    <row r="138" spans="2:9" ht="21.9" customHeight="1">
      <c r="B138" s="2"/>
      <c r="C138" s="2"/>
      <c r="D138" s="2"/>
      <c r="E138" s="2"/>
      <c r="F138" s="2"/>
      <c r="G138" s="2"/>
      <c r="H138" s="2"/>
      <c r="I138" s="2"/>
    </row>
    <row r="139" spans="2:9" ht="21.9" customHeight="1">
      <c r="B139" s="2"/>
      <c r="C139" s="2"/>
      <c r="D139" s="2"/>
      <c r="E139" s="2"/>
      <c r="F139" s="2"/>
      <c r="G139" s="2"/>
      <c r="H139" s="2"/>
      <c r="I139" s="2"/>
    </row>
    <row r="140" spans="2:9" ht="21.9" customHeight="1">
      <c r="B140" s="2"/>
      <c r="C140" s="2"/>
      <c r="D140" s="2"/>
      <c r="E140" s="2"/>
      <c r="F140" s="2"/>
      <c r="G140" s="2"/>
      <c r="H140" s="2"/>
      <c r="I140" s="2"/>
    </row>
    <row r="141" spans="2:9" ht="21.9" customHeight="1">
      <c r="B141" s="2"/>
      <c r="C141" s="2"/>
      <c r="D141" s="2"/>
      <c r="E141" s="2"/>
      <c r="F141" s="2"/>
      <c r="G141" s="2"/>
      <c r="H141" s="2"/>
      <c r="I141" s="2"/>
    </row>
    <row r="142" spans="2:9" ht="21.9" customHeight="1">
      <c r="B142" s="2"/>
      <c r="C142" s="2"/>
      <c r="D142" s="2"/>
      <c r="E142" s="2"/>
      <c r="F142" s="2"/>
      <c r="G142" s="2"/>
      <c r="H142" s="2"/>
      <c r="I142" s="2"/>
    </row>
    <row r="143" spans="2:9" ht="21.9" customHeight="1">
      <c r="B143" s="2"/>
      <c r="C143" s="2"/>
      <c r="D143" s="2"/>
      <c r="E143" s="2"/>
      <c r="F143" s="2"/>
      <c r="G143" s="2"/>
      <c r="H143" s="2"/>
      <c r="I143" s="2"/>
    </row>
    <row r="144" spans="2:9" ht="21.9" customHeight="1">
      <c r="B144" s="2"/>
      <c r="C144" s="2"/>
      <c r="D144" s="2"/>
      <c r="E144" s="2"/>
      <c r="F144" s="2"/>
      <c r="G144" s="2"/>
      <c r="H144" s="2"/>
      <c r="I144" s="2"/>
    </row>
    <row r="145" spans="2:9" ht="21.9" customHeight="1">
      <c r="B145" s="2"/>
      <c r="C145" s="2"/>
      <c r="D145" s="2"/>
      <c r="E145" s="2"/>
      <c r="F145" s="2"/>
      <c r="G145" s="2"/>
      <c r="H145" s="2"/>
      <c r="I145" s="2"/>
    </row>
    <row r="146" spans="2:9" ht="21.9" customHeight="1">
      <c r="B146" s="2"/>
      <c r="C146" s="2"/>
      <c r="D146" s="2"/>
      <c r="E146" s="2"/>
      <c r="F146" s="2"/>
      <c r="G146" s="2"/>
      <c r="H146" s="2"/>
      <c r="I146" s="2"/>
    </row>
    <row r="147" spans="2:9" ht="21.9" customHeight="1">
      <c r="B147" s="2"/>
      <c r="C147" s="2"/>
      <c r="D147" s="2"/>
      <c r="E147" s="2"/>
      <c r="F147" s="2"/>
      <c r="G147" s="2"/>
      <c r="H147" s="2"/>
      <c r="I147" s="2"/>
    </row>
    <row r="148" spans="2:9" ht="21.9" customHeight="1">
      <c r="B148" s="2"/>
      <c r="C148" s="2"/>
      <c r="D148" s="2"/>
      <c r="E148" s="2"/>
      <c r="F148" s="2"/>
      <c r="G148" s="2"/>
      <c r="H148" s="2"/>
      <c r="I148" s="2"/>
    </row>
    <row r="149" spans="2:9" ht="21.9" customHeight="1">
      <c r="B149" s="2"/>
      <c r="C149" s="2"/>
      <c r="D149" s="2"/>
      <c r="E149" s="2"/>
      <c r="F149" s="2"/>
      <c r="G149" s="2"/>
      <c r="H149" s="2"/>
      <c r="I149" s="2"/>
    </row>
    <row r="150" spans="2:9" ht="21.9" customHeight="1">
      <c r="B150" s="2"/>
      <c r="C150" s="2"/>
      <c r="D150" s="2"/>
      <c r="E150" s="2"/>
      <c r="F150" s="2"/>
      <c r="G150" s="2"/>
      <c r="H150" s="2"/>
      <c r="I150" s="2"/>
    </row>
    <row r="151" spans="2:9" ht="21.9" customHeight="1">
      <c r="B151" s="2"/>
      <c r="C151" s="2"/>
      <c r="D151" s="2"/>
      <c r="E151" s="2"/>
      <c r="F151" s="2"/>
      <c r="G151" s="2"/>
      <c r="H151" s="2"/>
      <c r="I151" s="2"/>
    </row>
    <row r="152" spans="2:9" ht="21.9" customHeight="1">
      <c r="B152" s="2"/>
      <c r="C152" s="2"/>
      <c r="D152" s="2"/>
      <c r="E152" s="2"/>
      <c r="F152" s="2"/>
      <c r="G152" s="2"/>
      <c r="H152" s="2"/>
      <c r="I152" s="2"/>
    </row>
    <row r="153" spans="2:9" ht="21.9" customHeight="1">
      <c r="B153" s="2"/>
      <c r="C153" s="2"/>
      <c r="D153" s="2"/>
      <c r="E153" s="2"/>
      <c r="F153" s="2"/>
      <c r="G153" s="2"/>
      <c r="H153" s="2"/>
      <c r="I153" s="2"/>
    </row>
    <row r="154" spans="2:9" ht="21.9" customHeight="1">
      <c r="B154" s="2"/>
      <c r="C154" s="2"/>
      <c r="D154" s="2"/>
      <c r="E154" s="2"/>
      <c r="F154" s="2"/>
      <c r="G154" s="2"/>
      <c r="H154" s="2"/>
      <c r="I154" s="2"/>
    </row>
    <row r="155" spans="2:9" ht="21.9" customHeight="1">
      <c r="B155" s="2"/>
      <c r="C155" s="2"/>
      <c r="D155" s="2"/>
      <c r="E155" s="2"/>
      <c r="F155" s="2"/>
      <c r="G155" s="2"/>
      <c r="H155" s="2"/>
      <c r="I155" s="2"/>
    </row>
    <row r="156" spans="2:9" ht="21.9" customHeight="1">
      <c r="B156" s="2"/>
      <c r="C156" s="2"/>
      <c r="D156" s="2"/>
      <c r="E156" s="2"/>
      <c r="F156" s="2"/>
      <c r="G156" s="2"/>
      <c r="H156" s="2"/>
      <c r="I156" s="2"/>
    </row>
    <row r="157" spans="2:9" ht="21.9" customHeight="1">
      <c r="B157" s="2"/>
      <c r="C157" s="2"/>
      <c r="D157" s="2"/>
      <c r="E157" s="2"/>
      <c r="F157" s="2"/>
      <c r="G157" s="2"/>
      <c r="H157" s="2"/>
      <c r="I157" s="2"/>
    </row>
    <row r="158" spans="2:9" ht="21.9" customHeight="1">
      <c r="B158" s="2"/>
      <c r="C158" s="2"/>
      <c r="D158" s="2"/>
      <c r="E158" s="2"/>
      <c r="F158" s="2"/>
      <c r="G158" s="2"/>
      <c r="H158" s="2"/>
      <c r="I158" s="2"/>
    </row>
    <row r="159" spans="2:9" ht="21.9" customHeight="1">
      <c r="B159" s="2"/>
      <c r="C159" s="2"/>
      <c r="D159" s="2"/>
      <c r="E159" s="2"/>
      <c r="F159" s="2"/>
      <c r="G159" s="2"/>
      <c r="H159" s="2"/>
      <c r="I159" s="2"/>
    </row>
    <row r="160" spans="2:9" ht="21.9" customHeight="1">
      <c r="B160" s="2"/>
      <c r="C160" s="2"/>
      <c r="D160" s="2"/>
      <c r="E160" s="2"/>
      <c r="F160" s="2"/>
      <c r="G160" s="2"/>
      <c r="H160" s="2"/>
      <c r="I160" s="2"/>
    </row>
    <row r="161" spans="2:9" ht="21.9" customHeight="1">
      <c r="B161" s="2"/>
      <c r="C161" s="2"/>
      <c r="D161" s="2"/>
      <c r="E161" s="2"/>
      <c r="F161" s="2"/>
      <c r="G161" s="2"/>
      <c r="H161" s="2"/>
      <c r="I161" s="2"/>
    </row>
    <row r="162" spans="2:9" ht="21.9" customHeight="1">
      <c r="B162" s="2"/>
      <c r="C162" s="2"/>
      <c r="D162" s="2"/>
      <c r="E162" s="2"/>
      <c r="F162" s="2"/>
      <c r="G162" s="2"/>
      <c r="H162" s="2"/>
      <c r="I162" s="2"/>
    </row>
    <row r="163" spans="2:9" ht="21.9" customHeight="1">
      <c r="B163" s="2"/>
      <c r="C163" s="2"/>
      <c r="D163" s="2"/>
      <c r="E163" s="2"/>
      <c r="F163" s="2"/>
      <c r="G163" s="2"/>
      <c r="H163" s="2"/>
      <c r="I163" s="2"/>
    </row>
    <row r="164" spans="2:9" ht="21.9" customHeight="1">
      <c r="B164" s="2"/>
      <c r="C164" s="2"/>
      <c r="D164" s="2"/>
      <c r="E164" s="2"/>
      <c r="F164" s="2"/>
      <c r="G164" s="2"/>
      <c r="H164" s="2"/>
      <c r="I164" s="2"/>
    </row>
    <row r="165" spans="2:9" ht="21.9" customHeight="1">
      <c r="B165" s="2"/>
      <c r="C165" s="2"/>
      <c r="D165" s="2"/>
      <c r="E165" s="2"/>
      <c r="F165" s="2"/>
      <c r="G165" s="2"/>
      <c r="H165" s="2"/>
      <c r="I165" s="2"/>
    </row>
    <row r="166" spans="2:9" ht="21.9" customHeight="1">
      <c r="B166" s="2"/>
      <c r="C166" s="2"/>
      <c r="D166" s="2"/>
      <c r="E166" s="2"/>
      <c r="F166" s="2"/>
      <c r="G166" s="2"/>
      <c r="H166" s="2"/>
      <c r="I166" s="2"/>
    </row>
    <row r="167" spans="2:9" ht="21.9" customHeight="1">
      <c r="B167" s="2"/>
      <c r="C167" s="2"/>
      <c r="D167" s="2"/>
      <c r="E167" s="2"/>
      <c r="F167" s="2"/>
      <c r="G167" s="2"/>
      <c r="H167" s="2"/>
      <c r="I167" s="2"/>
    </row>
    <row r="168" spans="2:9" ht="21.9" customHeight="1">
      <c r="B168" s="2"/>
      <c r="C168" s="2"/>
      <c r="D168" s="2"/>
      <c r="E168" s="2"/>
      <c r="F168" s="2"/>
      <c r="G168" s="2"/>
      <c r="H168" s="2"/>
      <c r="I168" s="2"/>
    </row>
    <row r="169" spans="2:9" ht="21.9" customHeight="1">
      <c r="B169" s="2"/>
      <c r="C169" s="2"/>
      <c r="D169" s="2"/>
      <c r="E169" s="2"/>
      <c r="F169" s="2"/>
      <c r="G169" s="2"/>
      <c r="H169" s="2"/>
      <c r="I169" s="2"/>
    </row>
    <row r="170" spans="2:9" ht="21.9" customHeight="1">
      <c r="B170" s="2"/>
      <c r="C170" s="2"/>
      <c r="D170" s="2"/>
      <c r="E170" s="2"/>
      <c r="F170" s="2"/>
      <c r="G170" s="2"/>
      <c r="H170" s="2"/>
      <c r="I170" s="2"/>
    </row>
    <row r="171" spans="2:9" ht="21.9" customHeight="1">
      <c r="B171" s="2"/>
      <c r="C171" s="2"/>
      <c r="D171" s="2"/>
      <c r="E171" s="2"/>
      <c r="F171" s="2"/>
      <c r="G171" s="2"/>
      <c r="H171" s="2"/>
      <c r="I171" s="2"/>
    </row>
    <row r="172" spans="2:9" ht="21.9" customHeight="1">
      <c r="B172" s="2"/>
      <c r="C172" s="2"/>
      <c r="D172" s="2"/>
      <c r="E172" s="2"/>
      <c r="F172" s="2"/>
      <c r="G172" s="2"/>
      <c r="H172" s="2"/>
      <c r="I172" s="2"/>
    </row>
    <row r="173" spans="2:9" ht="21.9" customHeight="1">
      <c r="B173" s="2"/>
      <c r="C173" s="2"/>
      <c r="D173" s="2"/>
      <c r="E173" s="2"/>
      <c r="F173" s="2"/>
      <c r="G173" s="2"/>
      <c r="H173" s="2"/>
      <c r="I173" s="2"/>
    </row>
    <row r="174" spans="2:9" ht="21.9" customHeight="1">
      <c r="B174" s="2"/>
      <c r="C174" s="2"/>
      <c r="D174" s="2"/>
      <c r="E174" s="2"/>
      <c r="F174" s="2"/>
      <c r="G174" s="2"/>
      <c r="H174" s="2"/>
      <c r="I174" s="2"/>
    </row>
    <row r="175" spans="2:9" ht="21.9" customHeight="1">
      <c r="B175" s="2"/>
      <c r="C175" s="2"/>
      <c r="D175" s="2"/>
      <c r="E175" s="2"/>
      <c r="F175" s="2"/>
      <c r="G175" s="2"/>
      <c r="H175" s="2"/>
      <c r="I175" s="2"/>
    </row>
    <row r="176" spans="2:9" ht="21.9" customHeight="1">
      <c r="B176" s="2"/>
      <c r="C176" s="2"/>
      <c r="D176" s="2"/>
      <c r="E176" s="2"/>
      <c r="F176" s="2"/>
      <c r="G176" s="2"/>
      <c r="H176" s="2"/>
      <c r="I176" s="2"/>
    </row>
    <row r="177" spans="2:9" ht="21.9" customHeight="1">
      <c r="B177" s="2"/>
      <c r="C177" s="2"/>
      <c r="D177" s="2"/>
      <c r="E177" s="2"/>
      <c r="F177" s="2"/>
      <c r="G177" s="2"/>
      <c r="H177" s="2"/>
      <c r="I177" s="2"/>
    </row>
    <row r="178" spans="2:9" ht="21.9" customHeight="1">
      <c r="B178" s="2"/>
      <c r="C178" s="2"/>
      <c r="D178" s="2"/>
      <c r="E178" s="2"/>
      <c r="F178" s="2"/>
      <c r="G178" s="2"/>
      <c r="H178" s="2"/>
      <c r="I178" s="2"/>
    </row>
    <row r="179" spans="2:9" ht="21.9" customHeight="1">
      <c r="B179" s="2"/>
      <c r="C179" s="2"/>
      <c r="D179" s="2"/>
      <c r="E179" s="2"/>
      <c r="F179" s="2"/>
      <c r="G179" s="2"/>
      <c r="H179" s="2"/>
      <c r="I179" s="2"/>
    </row>
    <row r="180" spans="2:9" ht="21.9" customHeight="1">
      <c r="B180" s="2"/>
      <c r="C180" s="2"/>
      <c r="D180" s="2"/>
      <c r="E180" s="2"/>
      <c r="F180" s="2"/>
      <c r="G180" s="2"/>
      <c r="H180" s="2"/>
      <c r="I180" s="2"/>
    </row>
    <row r="181" spans="2:9" ht="21.9" customHeight="1">
      <c r="B181" s="2"/>
      <c r="C181" s="2"/>
      <c r="D181" s="2"/>
      <c r="E181" s="2"/>
      <c r="F181" s="2"/>
      <c r="G181" s="2"/>
      <c r="H181" s="2"/>
      <c r="I181" s="2"/>
    </row>
    <row r="182" spans="2:9" ht="21.9" customHeight="1">
      <c r="B182" s="2"/>
      <c r="C182" s="2"/>
      <c r="D182" s="2"/>
      <c r="E182" s="2"/>
      <c r="F182" s="2"/>
      <c r="G182" s="2"/>
      <c r="H182" s="2"/>
      <c r="I182" s="2"/>
    </row>
    <row r="183" spans="2:9" ht="21.9" customHeight="1">
      <c r="B183" s="2"/>
      <c r="C183" s="2"/>
      <c r="D183" s="2"/>
      <c r="E183" s="2"/>
      <c r="F183" s="2"/>
      <c r="G183" s="2"/>
      <c r="H183" s="2"/>
      <c r="I183" s="2"/>
    </row>
    <row r="184" spans="2:9" ht="21.9" customHeight="1">
      <c r="B184" s="2"/>
      <c r="C184" s="2"/>
      <c r="D184" s="2"/>
      <c r="E184" s="2"/>
      <c r="F184" s="2"/>
      <c r="G184" s="2"/>
      <c r="H184" s="2"/>
      <c r="I184" s="2"/>
    </row>
    <row r="185" spans="2:9" ht="21.9" customHeight="1">
      <c r="B185" s="2"/>
      <c r="C185" s="2"/>
      <c r="D185" s="2"/>
      <c r="E185" s="2"/>
      <c r="F185" s="2"/>
      <c r="G185" s="2"/>
      <c r="H185" s="2"/>
      <c r="I185" s="2"/>
    </row>
    <row r="186" spans="2:9" ht="21.9" customHeight="1">
      <c r="B186" s="2"/>
      <c r="C186" s="2"/>
      <c r="D186" s="2"/>
      <c r="E186" s="2"/>
      <c r="F186" s="2"/>
      <c r="G186" s="2"/>
      <c r="H186" s="2"/>
      <c r="I186" s="2"/>
    </row>
    <row r="187" spans="2:9" ht="21.9" customHeight="1">
      <c r="B187" s="2"/>
      <c r="C187" s="2"/>
      <c r="D187" s="2"/>
      <c r="E187" s="2"/>
      <c r="F187" s="2"/>
      <c r="G187" s="2"/>
      <c r="H187" s="2"/>
      <c r="I187" s="2"/>
    </row>
    <row r="188" spans="2:9" ht="21.9" customHeight="1">
      <c r="B188" s="2"/>
      <c r="C188" s="2"/>
      <c r="D188" s="2"/>
      <c r="E188" s="2"/>
      <c r="F188" s="2"/>
      <c r="G188" s="2"/>
      <c r="H188" s="2"/>
      <c r="I188" s="2"/>
    </row>
    <row r="189" spans="2:9" ht="21.9" customHeight="1">
      <c r="B189" s="2"/>
      <c r="C189" s="2"/>
      <c r="D189" s="2"/>
      <c r="E189" s="2"/>
      <c r="F189" s="2"/>
      <c r="G189" s="2"/>
      <c r="H189" s="2"/>
      <c r="I189" s="2"/>
    </row>
  </sheetData>
  <mergeCells count="18">
    <mergeCell ref="H12:H13"/>
    <mergeCell ref="I12:I13"/>
    <mergeCell ref="J12:J13"/>
    <mergeCell ref="Q12:AA12"/>
    <mergeCell ref="K11:K13"/>
    <mergeCell ref="L11:O11"/>
    <mergeCell ref="P11:P13"/>
    <mergeCell ref="Q11:AA11"/>
    <mergeCell ref="A2:B2"/>
    <mergeCell ref="A3:B3"/>
    <mergeCell ref="A11:A13"/>
    <mergeCell ref="B11:J11"/>
    <mergeCell ref="B12:B13"/>
    <mergeCell ref="C12:C13"/>
    <mergeCell ref="D12:D13"/>
    <mergeCell ref="E12:E13"/>
    <mergeCell ref="F12:F13"/>
    <mergeCell ref="G12:G13"/>
  </mergeCells>
  <phoneticPr fontId="24" type="noConversion"/>
  <pageMargins left="0.75" right="0.53" top="1" bottom="1" header="0.5" footer="0.5"/>
  <pageSetup paperSize="9" scale="55" orientation="landscape" horizontalDpi="4294967293" verticalDpi="12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98309" r:id="rId4">
          <objectPr defaultSize="0" autoPict="0" r:id="rId5">
            <anchor moveWithCells="1" sizeWithCells="1">
              <from>
                <xdr:col>0</xdr:col>
                <xdr:colOff>495300</xdr:colOff>
                <xdr:row>3</xdr:row>
                <xdr:rowOff>99060</xdr:rowOff>
              </from>
              <to>
                <xdr:col>4</xdr:col>
                <xdr:colOff>91440</xdr:colOff>
                <xdr:row>8</xdr:row>
                <xdr:rowOff>274320</xdr:rowOff>
              </to>
            </anchor>
          </objectPr>
        </oleObject>
      </mc:Choice>
      <mc:Fallback>
        <oleObject progId="AutoCAD.Drawing.16" shapeId="98309" r:id="rId4"/>
      </mc:Fallback>
    </mc:AlternateContent>
    <mc:AlternateContent xmlns:mc="http://schemas.openxmlformats.org/markup-compatibility/2006">
      <mc:Choice Requires="x14">
        <oleObject progId="AutoCAD.Drawing.16" shapeId="98310" r:id="rId6">
          <objectPr defaultSize="0" autoPict="0" r:id="rId7">
            <anchor moveWithCells="1" sizeWithCells="1">
              <from>
                <xdr:col>3</xdr:col>
                <xdr:colOff>739140</xdr:colOff>
                <xdr:row>3</xdr:row>
                <xdr:rowOff>106680</xdr:rowOff>
              </from>
              <to>
                <xdr:col>6</xdr:col>
                <xdr:colOff>731520</xdr:colOff>
                <xdr:row>8</xdr:row>
                <xdr:rowOff>274320</xdr:rowOff>
              </to>
            </anchor>
          </objectPr>
        </oleObject>
      </mc:Choice>
      <mc:Fallback>
        <oleObject progId="AutoCAD.Drawing.16" shapeId="98310" r:id="rId6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322"/>
  <sheetViews>
    <sheetView zoomScale="75" workbookViewId="0">
      <pane ySplit="13" topLeftCell="A72" activePane="bottomLeft" state="frozen"/>
      <selection pane="bottomLeft" activeCell="A111" sqref="A111:IV111"/>
    </sheetView>
  </sheetViews>
  <sheetFormatPr defaultColWidth="9" defaultRowHeight="21.9" customHeight="1"/>
  <cols>
    <col min="1" max="1" width="14.8984375" style="331" customWidth="1"/>
    <col min="2" max="4" width="12.59765625" style="332" customWidth="1"/>
    <col min="5" max="5" width="7.09765625" style="332" customWidth="1"/>
    <col min="6" max="6" width="7.09765625" style="347" customWidth="1"/>
    <col min="7" max="7" width="7.09765625" style="330" customWidth="1"/>
    <col min="8" max="8" width="7.09765625" style="331" customWidth="1"/>
    <col min="9" max="9" width="8.09765625" style="331" customWidth="1"/>
    <col min="10" max="20" width="8.59765625" style="332" customWidth="1"/>
    <col min="21" max="16384" width="9" style="331"/>
  </cols>
  <sheetData>
    <row r="1" spans="1:20" ht="21.9" customHeight="1">
      <c r="A1" s="326"/>
      <c r="B1" s="327"/>
      <c r="C1" s="328"/>
      <c r="D1" s="328"/>
      <c r="E1" s="328"/>
      <c r="F1" s="329"/>
    </row>
    <row r="2" spans="1:20" ht="21.9" customHeight="1">
      <c r="A2" s="1083" t="s">
        <v>550</v>
      </c>
      <c r="B2" s="1083"/>
      <c r="C2" s="328"/>
      <c r="D2" s="328"/>
      <c r="E2" s="328"/>
      <c r="F2" s="329"/>
    </row>
    <row r="3" spans="1:20" ht="21.9" customHeight="1">
      <c r="A3" s="1083" t="s">
        <v>551</v>
      </c>
      <c r="B3" s="1083"/>
      <c r="C3" s="328"/>
      <c r="D3" s="328"/>
      <c r="E3" s="328"/>
      <c r="F3" s="329"/>
    </row>
    <row r="4" spans="1:20" ht="21.9" customHeight="1">
      <c r="A4" s="328"/>
      <c r="B4" s="328"/>
      <c r="C4" s="328"/>
      <c r="D4" s="328"/>
      <c r="E4" s="328"/>
      <c r="F4" s="329"/>
    </row>
    <row r="5" spans="1:20" ht="21.9" customHeight="1">
      <c r="A5" s="328"/>
      <c r="B5" s="328"/>
      <c r="C5" s="328"/>
      <c r="D5" s="328"/>
      <c r="E5" s="328"/>
      <c r="F5" s="329"/>
    </row>
    <row r="6" spans="1:20" ht="21.9" customHeight="1">
      <c r="A6" s="333"/>
      <c r="B6" s="59"/>
      <c r="C6" s="59"/>
      <c r="D6" s="59"/>
      <c r="E6" s="59"/>
      <c r="F6" s="248"/>
    </row>
    <row r="7" spans="1:20" ht="21.75" customHeight="1">
      <c r="A7" s="333"/>
      <c r="B7" s="59"/>
      <c r="C7" s="59"/>
      <c r="D7" s="59"/>
      <c r="E7" s="59"/>
      <c r="F7" s="248"/>
    </row>
    <row r="8" spans="1:20" ht="21.9" customHeight="1">
      <c r="A8" s="333"/>
      <c r="B8" s="59"/>
      <c r="C8" s="59"/>
      <c r="D8" s="59"/>
      <c r="E8" s="59"/>
      <c r="F8" s="248"/>
    </row>
    <row r="9" spans="1:20" ht="21.9" customHeight="1">
      <c r="A9" s="333"/>
      <c r="B9" s="59"/>
      <c r="C9" s="59"/>
      <c r="D9" s="59"/>
      <c r="E9" s="59"/>
      <c r="F9" s="248"/>
    </row>
    <row r="10" spans="1:20" ht="21.9" customHeight="1">
      <c r="A10" s="333"/>
      <c r="B10" s="59"/>
      <c r="C10" s="59"/>
      <c r="D10" s="59"/>
      <c r="E10" s="59"/>
      <c r="F10" s="248"/>
      <c r="K10" s="334"/>
    </row>
    <row r="11" spans="1:20" ht="24" customHeight="1">
      <c r="A11" s="1084" t="s">
        <v>552</v>
      </c>
      <c r="B11" s="1084" t="s">
        <v>553</v>
      </c>
      <c r="C11" s="1051"/>
      <c r="D11" s="1051"/>
      <c r="E11" s="1089" t="s">
        <v>554</v>
      </c>
      <c r="F11" s="1058"/>
      <c r="G11" s="1058"/>
      <c r="H11" s="1058"/>
      <c r="I11" s="1052" t="s">
        <v>555</v>
      </c>
      <c r="J11" s="1090" t="s">
        <v>556</v>
      </c>
      <c r="K11" s="1091"/>
      <c r="L11" s="1091"/>
      <c r="M11" s="1091"/>
      <c r="N11" s="1091"/>
      <c r="O11" s="1091"/>
      <c r="P11" s="1091"/>
      <c r="Q11" s="1091"/>
      <c r="R11" s="1091"/>
      <c r="S11" s="1091"/>
      <c r="T11" s="1092"/>
    </row>
    <row r="12" spans="1:20" ht="15" customHeight="1">
      <c r="A12" s="1084"/>
      <c r="B12" s="1085" t="s">
        <v>557</v>
      </c>
      <c r="C12" s="1085" t="s">
        <v>642</v>
      </c>
      <c r="D12" s="1086" t="s">
        <v>643</v>
      </c>
      <c r="E12" s="335" t="s">
        <v>644</v>
      </c>
      <c r="F12" s="336" t="s">
        <v>645</v>
      </c>
      <c r="G12" s="336" t="s">
        <v>646</v>
      </c>
      <c r="H12" s="521" t="s">
        <v>647</v>
      </c>
      <c r="I12" s="1053"/>
      <c r="J12" s="1093" t="s">
        <v>648</v>
      </c>
      <c r="K12" s="1093" t="s">
        <v>323</v>
      </c>
      <c r="L12" s="1087" t="s">
        <v>324</v>
      </c>
      <c r="M12" s="1087" t="s">
        <v>3930</v>
      </c>
      <c r="N12" s="1087" t="s">
        <v>3436</v>
      </c>
      <c r="O12" s="1087" t="s">
        <v>2202</v>
      </c>
      <c r="P12" s="1087" t="s">
        <v>3914</v>
      </c>
      <c r="Q12" s="1082" t="s">
        <v>3437</v>
      </c>
      <c r="R12" s="337" t="s">
        <v>3438</v>
      </c>
      <c r="S12" s="338" t="s">
        <v>3439</v>
      </c>
      <c r="T12" s="1088" t="s">
        <v>3440</v>
      </c>
    </row>
    <row r="13" spans="1:20" s="332" customFormat="1" ht="15" customHeight="1">
      <c r="A13" s="1084"/>
      <c r="B13" s="1085"/>
      <c r="C13" s="1085"/>
      <c r="D13" s="1086"/>
      <c r="E13" s="339" t="s">
        <v>3441</v>
      </c>
      <c r="F13" s="340" t="s">
        <v>3442</v>
      </c>
      <c r="G13" s="340" t="s">
        <v>2692</v>
      </c>
      <c r="H13" s="522" t="s">
        <v>2693</v>
      </c>
      <c r="I13" s="1054"/>
      <c r="J13" s="1093"/>
      <c r="K13" s="1093"/>
      <c r="L13" s="1087"/>
      <c r="M13" s="1087"/>
      <c r="N13" s="1087"/>
      <c r="O13" s="1087"/>
      <c r="P13" s="1087"/>
      <c r="Q13" s="1082"/>
      <c r="R13" s="341" t="s">
        <v>2694</v>
      </c>
      <c r="S13" s="342" t="s">
        <v>2695</v>
      </c>
      <c r="T13" s="1088"/>
    </row>
    <row r="14" spans="1:20" ht="21.9" customHeight="1">
      <c r="A14" s="125" t="s">
        <v>2696</v>
      </c>
      <c r="B14" s="499" t="s">
        <v>2697</v>
      </c>
      <c r="C14" s="499" t="s">
        <v>2698</v>
      </c>
      <c r="D14" s="499" t="s">
        <v>2699</v>
      </c>
      <c r="E14" s="48">
        <f t="shared" ref="E14:E83" si="0">F14/G14</f>
        <v>6.9599999999999991</v>
      </c>
      <c r="F14" s="43">
        <v>8.6999999999999993</v>
      </c>
      <c r="G14" s="43">
        <v>1.25</v>
      </c>
      <c r="H14" s="43">
        <f t="shared" ref="H14:H83" si="1">F14*G14</f>
        <v>10.875</v>
      </c>
      <c r="I14" s="43">
        <v>5.7000000000000002E-2</v>
      </c>
      <c r="J14" s="112">
        <v>410</v>
      </c>
      <c r="K14" s="112"/>
      <c r="L14" s="112">
        <v>430</v>
      </c>
      <c r="M14" s="112">
        <v>390</v>
      </c>
      <c r="N14" s="112">
        <v>590</v>
      </c>
      <c r="O14" s="112">
        <v>540</v>
      </c>
      <c r="P14" s="112">
        <v>540</v>
      </c>
      <c r="Q14" s="112">
        <v>900</v>
      </c>
      <c r="R14" s="343">
        <v>1260</v>
      </c>
      <c r="S14" s="343">
        <v>1800</v>
      </c>
      <c r="T14" s="112">
        <v>2160</v>
      </c>
    </row>
    <row r="15" spans="1:20" ht="21.9" customHeight="1">
      <c r="A15" s="125" t="s">
        <v>2700</v>
      </c>
      <c r="B15" s="499" t="s">
        <v>2701</v>
      </c>
      <c r="C15" s="499" t="s">
        <v>2698</v>
      </c>
      <c r="D15" s="499" t="s">
        <v>2698</v>
      </c>
      <c r="E15" s="48">
        <f t="shared" si="0"/>
        <v>4.5789473684210522</v>
      </c>
      <c r="F15" s="43">
        <v>8.6999999999999993</v>
      </c>
      <c r="G15" s="43">
        <v>1.9</v>
      </c>
      <c r="H15" s="43">
        <f t="shared" si="1"/>
        <v>16.529999999999998</v>
      </c>
      <c r="I15" s="43">
        <v>0.09</v>
      </c>
      <c r="J15" s="112">
        <v>640</v>
      </c>
      <c r="K15" s="112"/>
      <c r="L15" s="112">
        <v>665</v>
      </c>
      <c r="M15" s="112">
        <v>610</v>
      </c>
      <c r="N15" s="112">
        <v>915</v>
      </c>
      <c r="O15" s="112">
        <v>830</v>
      </c>
      <c r="P15" s="112">
        <v>830</v>
      </c>
      <c r="Q15" s="112">
        <v>1390</v>
      </c>
      <c r="R15" s="112">
        <v>1940</v>
      </c>
      <c r="S15" s="112">
        <v>2770</v>
      </c>
      <c r="T15" s="112">
        <v>3320</v>
      </c>
    </row>
    <row r="16" spans="1:20" ht="21.9" customHeight="1">
      <c r="A16" s="125" t="s">
        <v>2702</v>
      </c>
      <c r="B16" s="505" t="s">
        <v>2697</v>
      </c>
      <c r="C16" s="505" t="s">
        <v>2698</v>
      </c>
      <c r="D16" s="505" t="s">
        <v>2703</v>
      </c>
      <c r="E16" s="505">
        <f t="shared" si="0"/>
        <v>3.020833333333333</v>
      </c>
      <c r="F16" s="98">
        <v>8.6999999999999993</v>
      </c>
      <c r="G16" s="98">
        <v>2.88</v>
      </c>
      <c r="H16" s="98">
        <f t="shared" si="1"/>
        <v>25.055999999999997</v>
      </c>
      <c r="I16" s="98">
        <v>0.13</v>
      </c>
      <c r="J16" s="532">
        <v>960</v>
      </c>
      <c r="K16" s="532"/>
      <c r="L16" s="532">
        <v>1000</v>
      </c>
      <c r="M16" s="532">
        <v>920</v>
      </c>
      <c r="N16" s="532">
        <v>1370</v>
      </c>
      <c r="O16" s="532">
        <v>1250</v>
      </c>
      <c r="P16" s="532">
        <v>1250</v>
      </c>
      <c r="Q16" s="532">
        <v>2080</v>
      </c>
      <c r="R16" s="532">
        <v>2910</v>
      </c>
      <c r="S16" s="532">
        <v>4158</v>
      </c>
      <c r="T16" s="532">
        <v>4989.6000000000004</v>
      </c>
    </row>
    <row r="17" spans="1:20" ht="21.9" customHeight="1">
      <c r="A17" s="125" t="s">
        <v>2704</v>
      </c>
      <c r="B17" s="505" t="s">
        <v>2701</v>
      </c>
      <c r="C17" s="505" t="s">
        <v>2705</v>
      </c>
      <c r="D17" s="505" t="s">
        <v>2706</v>
      </c>
      <c r="E17" s="505">
        <f t="shared" si="0"/>
        <v>2.265625</v>
      </c>
      <c r="F17" s="98">
        <v>8.6999999999999993</v>
      </c>
      <c r="G17" s="98">
        <v>3.84</v>
      </c>
      <c r="H17" s="98">
        <f t="shared" si="1"/>
        <v>33.407999999999994</v>
      </c>
      <c r="I17" s="98">
        <v>0.18</v>
      </c>
      <c r="J17" s="532">
        <v>1275</v>
      </c>
      <c r="K17" s="532"/>
      <c r="L17" s="532">
        <v>1330</v>
      </c>
      <c r="M17" s="532">
        <v>1220</v>
      </c>
      <c r="N17" s="532">
        <v>1830</v>
      </c>
      <c r="O17" s="532">
        <v>1660</v>
      </c>
      <c r="P17" s="532">
        <v>1660</v>
      </c>
      <c r="Q17" s="532">
        <v>2770</v>
      </c>
      <c r="R17" s="532">
        <v>3880</v>
      </c>
      <c r="S17" s="532">
        <f>Q17/5*10</f>
        <v>5540</v>
      </c>
      <c r="T17" s="532">
        <v>6650</v>
      </c>
    </row>
    <row r="18" spans="1:20" ht="21.9" customHeight="1">
      <c r="A18" s="125" t="s">
        <v>2707</v>
      </c>
      <c r="B18" s="499" t="s">
        <v>2708</v>
      </c>
      <c r="C18" s="499" t="s">
        <v>2703</v>
      </c>
      <c r="D18" s="499" t="s">
        <v>2709</v>
      </c>
      <c r="E18" s="48">
        <f t="shared" si="0"/>
        <v>8.1632653061224492</v>
      </c>
      <c r="F18" s="223">
        <v>12</v>
      </c>
      <c r="G18" s="43">
        <v>1.47</v>
      </c>
      <c r="H18" s="43">
        <f t="shared" si="1"/>
        <v>17.64</v>
      </c>
      <c r="I18" s="43">
        <v>0.09</v>
      </c>
      <c r="J18" s="112">
        <v>350</v>
      </c>
      <c r="K18" s="112"/>
      <c r="L18" s="112">
        <v>267</v>
      </c>
      <c r="M18" s="112">
        <v>240</v>
      </c>
      <c r="N18" s="112">
        <v>505</v>
      </c>
      <c r="O18" s="112">
        <v>330</v>
      </c>
      <c r="P18" s="112">
        <v>330</v>
      </c>
      <c r="Q18" s="112">
        <v>770</v>
      </c>
      <c r="R18" s="112">
        <v>1070</v>
      </c>
      <c r="S18" s="112">
        <v>1530</v>
      </c>
      <c r="T18" s="112">
        <v>1830</v>
      </c>
    </row>
    <row r="19" spans="1:20" ht="21.9" customHeight="1">
      <c r="A19" s="125" t="s">
        <v>2710</v>
      </c>
      <c r="B19" s="499" t="s">
        <v>2708</v>
      </c>
      <c r="C19" s="499" t="s">
        <v>2703</v>
      </c>
      <c r="D19" s="499" t="s">
        <v>2711</v>
      </c>
      <c r="E19" s="48">
        <f t="shared" si="0"/>
        <v>6.1224489795918364</v>
      </c>
      <c r="F19" s="223">
        <v>12</v>
      </c>
      <c r="G19" s="43">
        <v>1.96</v>
      </c>
      <c r="H19" s="43">
        <f t="shared" si="1"/>
        <v>23.52</v>
      </c>
      <c r="I19" s="43">
        <v>0.13</v>
      </c>
      <c r="J19" s="112">
        <v>470</v>
      </c>
      <c r="K19" s="112"/>
      <c r="L19" s="112">
        <v>490</v>
      </c>
      <c r="M19" s="112">
        <v>450</v>
      </c>
      <c r="N19" s="112">
        <v>680</v>
      </c>
      <c r="O19" s="112">
        <v>610</v>
      </c>
      <c r="P19" s="112">
        <v>610</v>
      </c>
      <c r="Q19" s="112">
        <v>1020</v>
      </c>
      <c r="R19" s="112">
        <v>1430</v>
      </c>
      <c r="S19" s="112">
        <v>2040</v>
      </c>
      <c r="T19" s="112">
        <v>2450</v>
      </c>
    </row>
    <row r="20" spans="1:20" ht="21.9" customHeight="1">
      <c r="A20" s="125" t="s">
        <v>4747</v>
      </c>
      <c r="B20" s="505" t="s">
        <v>4748</v>
      </c>
      <c r="C20" s="505" t="s">
        <v>4749</v>
      </c>
      <c r="D20" s="505" t="s">
        <v>4749</v>
      </c>
      <c r="E20" s="505">
        <f t="shared" si="0"/>
        <v>4.0816326530612246</v>
      </c>
      <c r="F20" s="508">
        <v>12</v>
      </c>
      <c r="G20" s="98">
        <v>2.94</v>
      </c>
      <c r="H20" s="98">
        <f t="shared" si="1"/>
        <v>35.28</v>
      </c>
      <c r="I20" s="98">
        <v>0.18</v>
      </c>
      <c r="J20" s="533">
        <v>700</v>
      </c>
      <c r="K20" s="533"/>
      <c r="L20" s="534">
        <v>730</v>
      </c>
      <c r="M20" s="534">
        <v>670</v>
      </c>
      <c r="N20" s="534">
        <v>1000</v>
      </c>
      <c r="O20" s="534">
        <v>910</v>
      </c>
      <c r="P20" s="534">
        <v>910</v>
      </c>
      <c r="Q20" s="534">
        <v>1530</v>
      </c>
      <c r="R20" s="534">
        <v>2150</v>
      </c>
      <c r="S20" s="534">
        <v>3060</v>
      </c>
      <c r="T20" s="532">
        <v>3670</v>
      </c>
    </row>
    <row r="21" spans="1:20" ht="21.9" customHeight="1">
      <c r="A21" s="125" t="s">
        <v>4750</v>
      </c>
      <c r="B21" s="505" t="s">
        <v>4145</v>
      </c>
      <c r="C21" s="505" t="s">
        <v>4146</v>
      </c>
      <c r="D21" s="505" t="s">
        <v>2709</v>
      </c>
      <c r="E21" s="505">
        <f t="shared" si="0"/>
        <v>6.064814814814814</v>
      </c>
      <c r="F21" s="508">
        <v>13.1</v>
      </c>
      <c r="G21" s="98">
        <v>2.16</v>
      </c>
      <c r="H21" s="98">
        <f t="shared" si="1"/>
        <v>28.295999999999999</v>
      </c>
      <c r="I21" s="98">
        <v>0.15</v>
      </c>
      <c r="J21" s="532">
        <v>478</v>
      </c>
      <c r="K21" s="532"/>
      <c r="L21" s="532">
        <v>500</v>
      </c>
      <c r="M21" s="532">
        <v>460</v>
      </c>
      <c r="N21" s="532">
        <v>685</v>
      </c>
      <c r="O21" s="532">
        <v>620</v>
      </c>
      <c r="P21" s="532">
        <v>620</v>
      </c>
      <c r="Q21" s="532">
        <v>1040</v>
      </c>
      <c r="R21" s="532">
        <v>1450</v>
      </c>
      <c r="S21" s="532">
        <v>2080</v>
      </c>
      <c r="T21" s="532">
        <v>2490</v>
      </c>
    </row>
    <row r="22" spans="1:20" ht="21.9" customHeight="1">
      <c r="A22" s="125" t="s">
        <v>4147</v>
      </c>
      <c r="B22" s="499" t="s">
        <v>4145</v>
      </c>
      <c r="C22" s="499" t="s">
        <v>4749</v>
      </c>
      <c r="D22" s="499" t="s">
        <v>2698</v>
      </c>
      <c r="E22" s="48">
        <f t="shared" si="0"/>
        <v>4.5486111111111107</v>
      </c>
      <c r="F22" s="223">
        <v>13.1</v>
      </c>
      <c r="G22" s="43">
        <v>2.88</v>
      </c>
      <c r="H22" s="43">
        <f t="shared" si="1"/>
        <v>37.727999999999994</v>
      </c>
      <c r="I22" s="43">
        <v>0.2</v>
      </c>
      <c r="J22" s="153">
        <v>640</v>
      </c>
      <c r="K22" s="153"/>
      <c r="L22" s="68">
        <v>660</v>
      </c>
      <c r="M22" s="68">
        <v>605</v>
      </c>
      <c r="N22" s="68">
        <v>910</v>
      </c>
      <c r="O22" s="68">
        <v>820</v>
      </c>
      <c r="P22" s="68">
        <v>820</v>
      </c>
      <c r="Q22" s="68">
        <v>1390</v>
      </c>
      <c r="R22" s="68">
        <v>1940</v>
      </c>
      <c r="S22" s="68">
        <v>2770</v>
      </c>
      <c r="T22" s="112">
        <v>3320</v>
      </c>
    </row>
    <row r="23" spans="1:20" ht="21.9" customHeight="1">
      <c r="A23" s="125" t="s">
        <v>4148</v>
      </c>
      <c r="B23" s="499" t="s">
        <v>4145</v>
      </c>
      <c r="C23" s="499" t="s">
        <v>4749</v>
      </c>
      <c r="D23" s="499" t="s">
        <v>2703</v>
      </c>
      <c r="E23" s="48">
        <f t="shared" si="0"/>
        <v>3.032407407407407</v>
      </c>
      <c r="F23" s="223">
        <v>13.1</v>
      </c>
      <c r="G23" s="43">
        <v>4.32</v>
      </c>
      <c r="H23" s="43">
        <f t="shared" si="1"/>
        <v>56.591999999999999</v>
      </c>
      <c r="I23" s="43">
        <v>0.3</v>
      </c>
      <c r="J23" s="112">
        <v>960</v>
      </c>
      <c r="K23" s="112"/>
      <c r="L23" s="112">
        <v>1000</v>
      </c>
      <c r="M23" s="112">
        <v>920</v>
      </c>
      <c r="N23" s="112">
        <v>1375</v>
      </c>
      <c r="O23" s="112">
        <v>1250</v>
      </c>
      <c r="P23" s="112">
        <v>1250</v>
      </c>
      <c r="Q23" s="112">
        <v>2080</v>
      </c>
      <c r="R23" s="112">
        <v>2910</v>
      </c>
      <c r="S23" s="112">
        <v>4160</v>
      </c>
      <c r="T23" s="112">
        <v>4990</v>
      </c>
    </row>
    <row r="24" spans="1:20" ht="21.9" customHeight="1">
      <c r="A24" s="125" t="s">
        <v>4149</v>
      </c>
      <c r="B24" s="505" t="s">
        <v>4145</v>
      </c>
      <c r="C24" s="505" t="s">
        <v>4146</v>
      </c>
      <c r="D24" s="505" t="s">
        <v>2706</v>
      </c>
      <c r="E24" s="505">
        <f t="shared" si="0"/>
        <v>2.2586206896551726</v>
      </c>
      <c r="F24" s="508">
        <v>13.1</v>
      </c>
      <c r="G24" s="98">
        <v>5.8</v>
      </c>
      <c r="H24" s="98">
        <f t="shared" si="1"/>
        <v>75.97999999999999</v>
      </c>
      <c r="I24" s="98">
        <v>0.39</v>
      </c>
      <c r="J24" s="532">
        <v>1280</v>
      </c>
      <c r="K24" s="532"/>
      <c r="L24" s="532">
        <v>1330</v>
      </c>
      <c r="M24" s="532">
        <v>1220</v>
      </c>
      <c r="N24" s="532">
        <v>1830</v>
      </c>
      <c r="O24" s="532">
        <v>1660</v>
      </c>
      <c r="P24" s="532">
        <v>1660</v>
      </c>
      <c r="Q24" s="532">
        <v>2770</v>
      </c>
      <c r="R24" s="532">
        <v>3880</v>
      </c>
      <c r="S24" s="532">
        <v>5550</v>
      </c>
      <c r="T24" s="532">
        <v>6660</v>
      </c>
    </row>
    <row r="25" spans="1:20" ht="21.9" customHeight="1">
      <c r="A25" s="125" t="s">
        <v>4150</v>
      </c>
      <c r="B25" s="505" t="s">
        <v>4145</v>
      </c>
      <c r="C25" s="505" t="s">
        <v>4749</v>
      </c>
      <c r="D25" s="505" t="s">
        <v>4145</v>
      </c>
      <c r="E25" s="505">
        <f t="shared" si="0"/>
        <v>1.5144508670520229</v>
      </c>
      <c r="F25" s="508">
        <v>13.1</v>
      </c>
      <c r="G25" s="98">
        <v>8.65</v>
      </c>
      <c r="H25" s="98">
        <f t="shared" si="1"/>
        <v>113.315</v>
      </c>
      <c r="I25" s="98">
        <v>0.6</v>
      </c>
      <c r="J25" s="532">
        <v>1910</v>
      </c>
      <c r="K25" s="532"/>
      <c r="L25" s="532">
        <v>2000</v>
      </c>
      <c r="M25" s="532">
        <v>1830</v>
      </c>
      <c r="N25" s="532">
        <v>2740</v>
      </c>
      <c r="O25" s="532">
        <v>2500</v>
      </c>
      <c r="P25" s="532">
        <v>2500</v>
      </c>
      <c r="Q25" s="532">
        <v>4160</v>
      </c>
      <c r="R25" s="532">
        <v>5820</v>
      </c>
      <c r="S25" s="532">
        <v>8310</v>
      </c>
      <c r="T25" s="532">
        <v>9980</v>
      </c>
    </row>
    <row r="26" spans="1:20" ht="21.9" customHeight="1">
      <c r="A26" s="132" t="s">
        <v>5028</v>
      </c>
      <c r="B26" s="499" t="s">
        <v>4145</v>
      </c>
      <c r="C26" s="499" t="s">
        <v>4749</v>
      </c>
      <c r="D26" s="499" t="s">
        <v>5029</v>
      </c>
      <c r="E26" s="48">
        <f t="shared" si="0"/>
        <v>1.1391304347826086</v>
      </c>
      <c r="F26" s="223">
        <v>13.1</v>
      </c>
      <c r="G26" s="223">
        <v>11.5</v>
      </c>
      <c r="H26" s="43">
        <f t="shared" si="1"/>
        <v>150.65</v>
      </c>
      <c r="I26" s="43">
        <v>0.8</v>
      </c>
      <c r="J26" s="112">
        <v>2550</v>
      </c>
      <c r="K26" s="112"/>
      <c r="L26" s="112">
        <v>2660</v>
      </c>
      <c r="M26" s="112">
        <v>2440</v>
      </c>
      <c r="N26" s="112">
        <v>3660</v>
      </c>
      <c r="O26" s="112">
        <v>3320</v>
      </c>
      <c r="P26" s="112">
        <v>3320</v>
      </c>
      <c r="Q26" s="112">
        <v>5540</v>
      </c>
      <c r="R26" s="112">
        <v>7760</v>
      </c>
      <c r="S26" s="112">
        <v>11080</v>
      </c>
      <c r="T26" s="112">
        <v>13300</v>
      </c>
    </row>
    <row r="27" spans="1:20" ht="21.9" customHeight="1">
      <c r="A27" s="125" t="s">
        <v>5030</v>
      </c>
      <c r="B27" s="499" t="s">
        <v>5031</v>
      </c>
      <c r="C27" s="499" t="s">
        <v>2701</v>
      </c>
      <c r="D27" s="499" t="s">
        <v>5032</v>
      </c>
      <c r="E27" s="48">
        <f t="shared" si="0"/>
        <v>4.53125</v>
      </c>
      <c r="F27" s="223">
        <v>17.399999999999999</v>
      </c>
      <c r="G27" s="43">
        <v>3.84</v>
      </c>
      <c r="H27" s="43">
        <f t="shared" si="1"/>
        <v>66.815999999999988</v>
      </c>
      <c r="I27" s="43">
        <v>0.36</v>
      </c>
      <c r="J27" s="112">
        <v>640</v>
      </c>
      <c r="K27" s="112"/>
      <c r="L27" s="112">
        <v>665</v>
      </c>
      <c r="M27" s="112">
        <v>610</v>
      </c>
      <c r="N27" s="112">
        <v>915</v>
      </c>
      <c r="O27" s="112">
        <v>830</v>
      </c>
      <c r="P27" s="112">
        <v>830</v>
      </c>
      <c r="Q27" s="112">
        <v>1390</v>
      </c>
      <c r="R27" s="112">
        <v>1940</v>
      </c>
      <c r="S27" s="112">
        <v>2770</v>
      </c>
      <c r="T27" s="112">
        <v>3320</v>
      </c>
    </row>
    <row r="28" spans="1:20" ht="21.9" customHeight="1">
      <c r="A28" s="125" t="s">
        <v>5033</v>
      </c>
      <c r="B28" s="505" t="s">
        <v>4173</v>
      </c>
      <c r="C28" s="505" t="s">
        <v>4174</v>
      </c>
      <c r="D28" s="505" t="s">
        <v>4146</v>
      </c>
      <c r="E28" s="505">
        <f t="shared" si="0"/>
        <v>3.020833333333333</v>
      </c>
      <c r="F28" s="508">
        <v>17.399999999999999</v>
      </c>
      <c r="G28" s="98">
        <v>5.76</v>
      </c>
      <c r="H28" s="98">
        <f t="shared" si="1"/>
        <v>100.22399999999999</v>
      </c>
      <c r="I28" s="98">
        <v>0.54</v>
      </c>
      <c r="J28" s="532">
        <v>960</v>
      </c>
      <c r="K28" s="532"/>
      <c r="L28" s="532">
        <v>1000</v>
      </c>
      <c r="M28" s="532">
        <v>920</v>
      </c>
      <c r="N28" s="532">
        <v>1370</v>
      </c>
      <c r="O28" s="532">
        <v>1250</v>
      </c>
      <c r="P28" s="532">
        <v>1250</v>
      </c>
      <c r="Q28" s="532">
        <v>2080</v>
      </c>
      <c r="R28" s="532">
        <v>2910</v>
      </c>
      <c r="S28" s="532">
        <v>4160</v>
      </c>
      <c r="T28" s="532">
        <v>4990</v>
      </c>
    </row>
    <row r="29" spans="1:20" ht="21.9" customHeight="1">
      <c r="A29" s="125" t="s">
        <v>2763</v>
      </c>
      <c r="B29" s="505" t="s">
        <v>5031</v>
      </c>
      <c r="C29" s="505" t="s">
        <v>2701</v>
      </c>
      <c r="D29" s="505" t="s">
        <v>2701</v>
      </c>
      <c r="E29" s="505">
        <f t="shared" si="0"/>
        <v>2.2597402597402594</v>
      </c>
      <c r="F29" s="508">
        <v>17.399999999999999</v>
      </c>
      <c r="G29" s="98">
        <v>7.7</v>
      </c>
      <c r="H29" s="98">
        <f t="shared" si="1"/>
        <v>133.97999999999999</v>
      </c>
      <c r="I29" s="98">
        <v>0.72</v>
      </c>
      <c r="J29" s="532">
        <v>1270</v>
      </c>
      <c r="K29" s="532"/>
      <c r="L29" s="532">
        <v>1330</v>
      </c>
      <c r="M29" s="532">
        <v>1220</v>
      </c>
      <c r="N29" s="532">
        <v>1830</v>
      </c>
      <c r="O29" s="532">
        <v>1660</v>
      </c>
      <c r="P29" s="532">
        <v>1660</v>
      </c>
      <c r="Q29" s="532">
        <v>2800</v>
      </c>
      <c r="R29" s="532">
        <v>3880</v>
      </c>
      <c r="S29" s="532">
        <v>5545</v>
      </c>
      <c r="T29" s="532">
        <v>6650</v>
      </c>
    </row>
    <row r="30" spans="1:20" ht="21.9" customHeight="1">
      <c r="A30" s="125" t="s">
        <v>1588</v>
      </c>
      <c r="B30" s="499" t="s">
        <v>4173</v>
      </c>
      <c r="C30" s="499" t="s">
        <v>4174</v>
      </c>
      <c r="D30" s="499" t="s">
        <v>1589</v>
      </c>
      <c r="E30" s="48">
        <f t="shared" si="0"/>
        <v>1.8125</v>
      </c>
      <c r="F30" s="223">
        <v>17.399999999999999</v>
      </c>
      <c r="G30" s="43">
        <v>9.6</v>
      </c>
      <c r="H30" s="43">
        <f t="shared" si="1"/>
        <v>167.04</v>
      </c>
      <c r="I30" s="43">
        <v>0.89</v>
      </c>
      <c r="J30" s="112">
        <v>1590</v>
      </c>
      <c r="K30" s="112"/>
      <c r="L30" s="112">
        <v>1660</v>
      </c>
      <c r="M30" s="112">
        <v>1520</v>
      </c>
      <c r="N30" s="112">
        <v>2280</v>
      </c>
      <c r="O30" s="112">
        <v>2080</v>
      </c>
      <c r="P30" s="112">
        <v>2080</v>
      </c>
      <c r="Q30" s="112">
        <f>R30*5/7</f>
        <v>3464.2857142857142</v>
      </c>
      <c r="R30" s="112">
        <v>4850</v>
      </c>
      <c r="S30" s="112">
        <v>6930</v>
      </c>
      <c r="T30" s="112">
        <v>8310</v>
      </c>
    </row>
    <row r="31" spans="1:20" ht="21.9" customHeight="1">
      <c r="A31" s="125" t="s">
        <v>1590</v>
      </c>
      <c r="B31" s="499" t="s">
        <v>4173</v>
      </c>
      <c r="C31" s="499" t="s">
        <v>4174</v>
      </c>
      <c r="D31" s="499" t="s">
        <v>1591</v>
      </c>
      <c r="E31" s="48">
        <f t="shared" si="0"/>
        <v>1.2936802973977695</v>
      </c>
      <c r="F31" s="223">
        <v>17.399999999999999</v>
      </c>
      <c r="G31" s="223">
        <v>13.45</v>
      </c>
      <c r="H31" s="43">
        <f t="shared" si="1"/>
        <v>234.02999999999997</v>
      </c>
      <c r="I31" s="43">
        <v>1.25</v>
      </c>
      <c r="J31" s="112">
        <v>2230</v>
      </c>
      <c r="K31" s="112"/>
      <c r="L31" s="112">
        <v>2330</v>
      </c>
      <c r="M31" s="112">
        <v>2140</v>
      </c>
      <c r="N31" s="112">
        <v>3200</v>
      </c>
      <c r="O31" s="112">
        <v>2910</v>
      </c>
      <c r="P31" s="112">
        <v>2910</v>
      </c>
      <c r="Q31" s="112">
        <v>4850</v>
      </c>
      <c r="R31" s="112">
        <v>6790</v>
      </c>
      <c r="S31" s="112">
        <v>9700</v>
      </c>
      <c r="T31" s="112">
        <v>11640</v>
      </c>
    </row>
    <row r="32" spans="1:20" ht="21.9" customHeight="1">
      <c r="A32" s="132" t="s">
        <v>4726</v>
      </c>
      <c r="B32" s="505" t="s">
        <v>4723</v>
      </c>
      <c r="C32" s="505" t="s">
        <v>4724</v>
      </c>
      <c r="D32" s="505" t="s">
        <v>4727</v>
      </c>
      <c r="E32" s="505">
        <f>F32/G32</f>
        <v>3.0131004366812224</v>
      </c>
      <c r="F32" s="508">
        <v>20.7</v>
      </c>
      <c r="G32" s="98">
        <v>6.87</v>
      </c>
      <c r="H32" s="98">
        <f>F32*G32</f>
        <v>142.209</v>
      </c>
      <c r="I32" s="98">
        <v>0.75</v>
      </c>
      <c r="J32" s="532">
        <v>960</v>
      </c>
      <c r="K32" s="532"/>
      <c r="L32" s="532">
        <v>1000</v>
      </c>
      <c r="M32" s="532">
        <v>920</v>
      </c>
      <c r="N32" s="532">
        <v>1380</v>
      </c>
      <c r="O32" s="532">
        <v>1250</v>
      </c>
      <c r="P32" s="532">
        <v>1250</v>
      </c>
      <c r="Q32" s="532">
        <v>2080</v>
      </c>
      <c r="R32" s="532">
        <v>2920</v>
      </c>
      <c r="S32" s="532">
        <v>4170</v>
      </c>
      <c r="T32" s="532">
        <v>5000</v>
      </c>
    </row>
    <row r="33" spans="1:20" ht="21.9" customHeight="1">
      <c r="A33" s="125" t="s">
        <v>1592</v>
      </c>
      <c r="B33" s="505" t="s">
        <v>4723</v>
      </c>
      <c r="C33" s="505" t="s">
        <v>4724</v>
      </c>
      <c r="D33" s="505" t="s">
        <v>4725</v>
      </c>
      <c r="E33" s="505">
        <f t="shared" si="0"/>
        <v>2.8240109140518417</v>
      </c>
      <c r="F33" s="508">
        <v>20.7</v>
      </c>
      <c r="G33" s="98">
        <v>7.33</v>
      </c>
      <c r="H33" s="98">
        <f t="shared" si="1"/>
        <v>151.73099999999999</v>
      </c>
      <c r="I33" s="98">
        <v>0.81</v>
      </c>
      <c r="J33" s="532">
        <v>1020</v>
      </c>
      <c r="K33" s="532"/>
      <c r="L33" s="532">
        <v>1070</v>
      </c>
      <c r="M33" s="532">
        <v>980</v>
      </c>
      <c r="N33" s="532">
        <v>1470</v>
      </c>
      <c r="O33" s="532">
        <v>1340</v>
      </c>
      <c r="P33" s="532">
        <v>1340</v>
      </c>
      <c r="Q33" s="532">
        <v>2230</v>
      </c>
      <c r="R33" s="532">
        <v>3120</v>
      </c>
      <c r="S33" s="532">
        <v>4450</v>
      </c>
      <c r="T33" s="532">
        <v>5300</v>
      </c>
    </row>
    <row r="34" spans="1:20" ht="21.9" customHeight="1">
      <c r="A34" s="132" t="s">
        <v>4728</v>
      </c>
      <c r="B34" s="499" t="s">
        <v>4723</v>
      </c>
      <c r="C34" s="499" t="s">
        <v>4724</v>
      </c>
      <c r="D34" s="499" t="s">
        <v>4729</v>
      </c>
      <c r="E34" s="48">
        <f t="shared" si="0"/>
        <v>1.8482142857142858</v>
      </c>
      <c r="F34" s="223">
        <v>20.7</v>
      </c>
      <c r="G34" s="223">
        <v>11.2</v>
      </c>
      <c r="H34" s="43">
        <f t="shared" si="1"/>
        <v>231.83999999999997</v>
      </c>
      <c r="I34" s="43">
        <v>1.2</v>
      </c>
      <c r="J34" s="112">
        <v>1570</v>
      </c>
      <c r="K34" s="112"/>
      <c r="L34" s="112">
        <v>1630</v>
      </c>
      <c r="M34" s="112">
        <v>1490</v>
      </c>
      <c r="N34" s="112">
        <v>2250</v>
      </c>
      <c r="O34" s="112">
        <v>2040</v>
      </c>
      <c r="P34" s="112">
        <v>2040</v>
      </c>
      <c r="Q34" s="112">
        <v>3400</v>
      </c>
      <c r="R34" s="112">
        <v>4770</v>
      </c>
      <c r="S34" s="112">
        <v>6800</v>
      </c>
      <c r="T34" s="112">
        <v>8160</v>
      </c>
    </row>
    <row r="35" spans="1:20" ht="21.9" customHeight="1">
      <c r="A35" s="125" t="s">
        <v>4730</v>
      </c>
      <c r="B35" s="499" t="s">
        <v>4723</v>
      </c>
      <c r="C35" s="499" t="s">
        <v>4724</v>
      </c>
      <c r="D35" s="499" t="s">
        <v>4731</v>
      </c>
      <c r="E35" s="48">
        <f t="shared" si="0"/>
        <v>1.4275862068965517</v>
      </c>
      <c r="F35" s="223">
        <v>20.7</v>
      </c>
      <c r="G35" s="223">
        <v>14.5</v>
      </c>
      <c r="H35" s="43">
        <f t="shared" si="1"/>
        <v>300.14999999999998</v>
      </c>
      <c r="I35" s="43">
        <v>1.63</v>
      </c>
      <c r="J35" s="112">
        <v>2030</v>
      </c>
      <c r="K35" s="112"/>
      <c r="L35" s="112">
        <v>2120</v>
      </c>
      <c r="M35" s="112">
        <v>1940</v>
      </c>
      <c r="N35" s="112">
        <v>2910</v>
      </c>
      <c r="O35" s="112">
        <v>2650</v>
      </c>
      <c r="P35" s="112">
        <v>2650</v>
      </c>
      <c r="Q35" s="112">
        <v>4410</v>
      </c>
      <c r="R35" s="112">
        <v>6180</v>
      </c>
      <c r="S35" s="112">
        <v>8830</v>
      </c>
      <c r="T35" s="112">
        <v>10600</v>
      </c>
    </row>
    <row r="36" spans="1:20" ht="21.9" customHeight="1">
      <c r="A36" s="125" t="s">
        <v>4732</v>
      </c>
      <c r="B36" s="505" t="s">
        <v>3003</v>
      </c>
      <c r="C36" s="505" t="s">
        <v>4748</v>
      </c>
      <c r="D36" s="505" t="s">
        <v>4749</v>
      </c>
      <c r="E36" s="505">
        <f t="shared" si="0"/>
        <v>3.5862068965517242</v>
      </c>
      <c r="F36" s="508">
        <v>20.8</v>
      </c>
      <c r="G36" s="98">
        <v>5.8</v>
      </c>
      <c r="H36" s="98">
        <f t="shared" si="1"/>
        <v>120.64</v>
      </c>
      <c r="I36" s="98">
        <v>0.65</v>
      </c>
      <c r="J36" s="532">
        <v>810</v>
      </c>
      <c r="K36" s="532"/>
      <c r="L36" s="532">
        <v>850</v>
      </c>
      <c r="M36" s="532">
        <v>780</v>
      </c>
      <c r="N36" s="532">
        <v>1160</v>
      </c>
      <c r="O36" s="532">
        <v>1060</v>
      </c>
      <c r="P36" s="532">
        <v>1060</v>
      </c>
      <c r="Q36" s="532">
        <v>1760</v>
      </c>
      <c r="R36" s="532">
        <v>2470</v>
      </c>
      <c r="S36" s="532">
        <v>3530</v>
      </c>
      <c r="T36" s="532">
        <v>4230</v>
      </c>
    </row>
    <row r="37" spans="1:20" ht="21.9" customHeight="1">
      <c r="A37" s="125" t="s">
        <v>1570</v>
      </c>
      <c r="B37" s="505" t="s">
        <v>3003</v>
      </c>
      <c r="C37" s="505" t="s">
        <v>2708</v>
      </c>
      <c r="D37" s="505" t="s">
        <v>2701</v>
      </c>
      <c r="E37" s="505">
        <f>F37/G37</f>
        <v>2.666666666666667</v>
      </c>
      <c r="F37" s="508">
        <v>20.8</v>
      </c>
      <c r="G37" s="98">
        <v>7.8</v>
      </c>
      <c r="H37" s="98">
        <f>F37*G37</f>
        <v>162.24</v>
      </c>
      <c r="I37" s="98">
        <v>0.83</v>
      </c>
      <c r="J37" s="532">
        <v>1100</v>
      </c>
      <c r="K37" s="532"/>
      <c r="L37" s="532">
        <v>1130</v>
      </c>
      <c r="M37" s="532">
        <v>1040</v>
      </c>
      <c r="N37" s="532">
        <v>1550</v>
      </c>
      <c r="O37" s="532">
        <v>1410</v>
      </c>
      <c r="P37" s="532">
        <v>1410</v>
      </c>
      <c r="Q37" s="532">
        <v>2350</v>
      </c>
      <c r="R37" s="532">
        <v>3290</v>
      </c>
      <c r="S37" s="532">
        <v>4700</v>
      </c>
      <c r="T37" s="532">
        <v>5640</v>
      </c>
    </row>
    <row r="38" spans="1:20" ht="21.9" customHeight="1">
      <c r="A38" s="125" t="s">
        <v>4648</v>
      </c>
      <c r="B38" s="499" t="s">
        <v>3003</v>
      </c>
      <c r="C38" s="499" t="s">
        <v>2708</v>
      </c>
      <c r="D38" s="499" t="s">
        <v>4649</v>
      </c>
      <c r="E38" s="48">
        <f t="shared" si="0"/>
        <v>2.3771428571428572</v>
      </c>
      <c r="F38" s="223">
        <v>20.8</v>
      </c>
      <c r="G38" s="43">
        <v>8.75</v>
      </c>
      <c r="H38" s="43">
        <f t="shared" si="1"/>
        <v>182</v>
      </c>
      <c r="I38" s="43">
        <v>0.93</v>
      </c>
      <c r="J38" s="112">
        <v>1220</v>
      </c>
      <c r="K38" s="112"/>
      <c r="L38" s="112">
        <v>1270</v>
      </c>
      <c r="M38" s="112">
        <v>1160</v>
      </c>
      <c r="N38" s="112">
        <v>1750</v>
      </c>
      <c r="O38" s="112">
        <v>1590</v>
      </c>
      <c r="P38" s="112">
        <v>1590</v>
      </c>
      <c r="Q38" s="112">
        <v>2650</v>
      </c>
      <c r="R38" s="112">
        <v>3700</v>
      </c>
      <c r="S38" s="112">
        <v>5290</v>
      </c>
      <c r="T38" s="112">
        <v>6340</v>
      </c>
    </row>
    <row r="39" spans="1:20" ht="21.9" customHeight="1">
      <c r="A39" s="125" t="s">
        <v>3294</v>
      </c>
      <c r="B39" s="499" t="s">
        <v>3003</v>
      </c>
      <c r="C39" s="499" t="s">
        <v>2708</v>
      </c>
      <c r="D39" s="499" t="s">
        <v>2708</v>
      </c>
      <c r="E39" s="48">
        <f>F39/G39</f>
        <v>2.1443298969072169</v>
      </c>
      <c r="F39" s="223">
        <v>20.8</v>
      </c>
      <c r="G39" s="43">
        <v>9.6999999999999993</v>
      </c>
      <c r="H39" s="43">
        <f>F39*G39</f>
        <v>201.76</v>
      </c>
      <c r="I39" s="43">
        <v>1</v>
      </c>
      <c r="J39" s="112">
        <v>1350</v>
      </c>
      <c r="K39" s="112"/>
      <c r="L39" s="112">
        <v>1410</v>
      </c>
      <c r="M39" s="112">
        <v>1290</v>
      </c>
      <c r="N39" s="112">
        <v>1940</v>
      </c>
      <c r="O39" s="112">
        <v>1760</v>
      </c>
      <c r="P39" s="112">
        <v>1760</v>
      </c>
      <c r="Q39" s="112">
        <v>2940</v>
      </c>
      <c r="R39" s="112">
        <v>4110</v>
      </c>
      <c r="S39" s="112">
        <v>5880</v>
      </c>
      <c r="T39" s="112">
        <v>7050</v>
      </c>
    </row>
    <row r="40" spans="1:20" ht="21.9" customHeight="1">
      <c r="A40" s="125" t="s">
        <v>3292</v>
      </c>
      <c r="B40" s="505" t="s">
        <v>3003</v>
      </c>
      <c r="C40" s="505" t="s">
        <v>2708</v>
      </c>
      <c r="D40" s="505" t="s">
        <v>3293</v>
      </c>
      <c r="E40" s="505">
        <f t="shared" si="0"/>
        <v>1.94392523364486</v>
      </c>
      <c r="F40" s="508">
        <v>20.8</v>
      </c>
      <c r="G40" s="508">
        <v>10.7</v>
      </c>
      <c r="H40" s="98">
        <f t="shared" si="1"/>
        <v>222.56</v>
      </c>
      <c r="I40" s="98">
        <v>1.1299999999999999</v>
      </c>
      <c r="J40" s="532">
        <v>1500</v>
      </c>
      <c r="K40" s="532"/>
      <c r="L40" s="532">
        <v>1550</v>
      </c>
      <c r="M40" s="532">
        <v>1420</v>
      </c>
      <c r="N40" s="532">
        <v>2130</v>
      </c>
      <c r="O40" s="532">
        <v>1940</v>
      </c>
      <c r="P40" s="532">
        <v>1940</v>
      </c>
      <c r="Q40" s="532">
        <v>3230</v>
      </c>
      <c r="R40" s="532">
        <v>4530</v>
      </c>
      <c r="S40" s="532">
        <v>6470</v>
      </c>
      <c r="T40" s="532">
        <v>7750</v>
      </c>
    </row>
    <row r="41" spans="1:20" ht="21.9" customHeight="1">
      <c r="A41" s="125" t="s">
        <v>3295</v>
      </c>
      <c r="B41" s="505" t="s">
        <v>3003</v>
      </c>
      <c r="C41" s="505" t="s">
        <v>2708</v>
      </c>
      <c r="D41" s="505" t="s">
        <v>3296</v>
      </c>
      <c r="E41" s="505">
        <f t="shared" si="0"/>
        <v>1.6444972288202691</v>
      </c>
      <c r="F41" s="508">
        <v>20.77</v>
      </c>
      <c r="G41" s="508">
        <v>12.63</v>
      </c>
      <c r="H41" s="98">
        <f t="shared" si="1"/>
        <v>262.32510000000002</v>
      </c>
      <c r="I41" s="98">
        <v>1.37</v>
      </c>
      <c r="J41" s="532">
        <v>1760</v>
      </c>
      <c r="K41" s="532"/>
      <c r="L41" s="532">
        <v>1830</v>
      </c>
      <c r="M41" s="532">
        <v>1680</v>
      </c>
      <c r="N41" s="532">
        <v>2520</v>
      </c>
      <c r="O41" s="532">
        <v>2290</v>
      </c>
      <c r="P41" s="532">
        <v>2290</v>
      </c>
      <c r="Q41" s="532">
        <v>3820</v>
      </c>
      <c r="R41" s="532">
        <v>5350</v>
      </c>
      <c r="S41" s="532">
        <v>7640</v>
      </c>
      <c r="T41" s="532">
        <v>9160</v>
      </c>
    </row>
    <row r="42" spans="1:20" ht="21.9" customHeight="1">
      <c r="A42" s="125" t="s">
        <v>2511</v>
      </c>
      <c r="B42" s="499" t="s">
        <v>2512</v>
      </c>
      <c r="C42" s="499" t="s">
        <v>4145</v>
      </c>
      <c r="D42" s="499" t="s">
        <v>4152</v>
      </c>
      <c r="E42" s="48">
        <f t="shared" si="0"/>
        <v>5.8637469586374698</v>
      </c>
      <c r="F42" s="223">
        <v>24.1</v>
      </c>
      <c r="G42" s="43">
        <v>4.1100000000000003</v>
      </c>
      <c r="H42" s="43">
        <f t="shared" si="1"/>
        <v>99.051000000000016</v>
      </c>
      <c r="I42" s="43">
        <v>0.5</v>
      </c>
      <c r="J42" s="112">
        <v>490</v>
      </c>
      <c r="K42" s="112"/>
      <c r="L42" s="112">
        <v>510</v>
      </c>
      <c r="M42" s="112">
        <v>470</v>
      </c>
      <c r="N42" s="112">
        <v>710</v>
      </c>
      <c r="O42" s="112">
        <v>640</v>
      </c>
      <c r="P42" s="112">
        <v>640</v>
      </c>
      <c r="Q42" s="112">
        <v>1070</v>
      </c>
      <c r="R42" s="112">
        <v>1500</v>
      </c>
      <c r="S42" s="112">
        <v>2140</v>
      </c>
      <c r="T42" s="112">
        <v>2570</v>
      </c>
    </row>
    <row r="43" spans="1:20" ht="21.9" customHeight="1">
      <c r="A43" s="125" t="s">
        <v>4103</v>
      </c>
      <c r="B43" s="499" t="s">
        <v>4104</v>
      </c>
      <c r="C43" s="499" t="s">
        <v>1130</v>
      </c>
      <c r="D43" s="499" t="s">
        <v>1131</v>
      </c>
      <c r="E43" s="48">
        <f>F43/G43</f>
        <v>4.3978102189781021</v>
      </c>
      <c r="F43" s="223">
        <v>24.1</v>
      </c>
      <c r="G43" s="43">
        <v>5.48</v>
      </c>
      <c r="H43" s="43">
        <f>F43*G43</f>
        <v>132.06800000000001</v>
      </c>
      <c r="I43" s="43">
        <v>0.66</v>
      </c>
      <c r="J43" s="112">
        <v>660</v>
      </c>
      <c r="K43" s="112"/>
      <c r="L43" s="112">
        <v>680</v>
      </c>
      <c r="M43" s="112">
        <v>630</v>
      </c>
      <c r="N43" s="112">
        <v>940</v>
      </c>
      <c r="O43" s="112">
        <v>860</v>
      </c>
      <c r="P43" s="112">
        <v>860</v>
      </c>
      <c r="Q43" s="112">
        <v>1430</v>
      </c>
      <c r="R43" s="112">
        <v>2000</v>
      </c>
      <c r="S43" s="112">
        <v>2860</v>
      </c>
      <c r="T43" s="112">
        <v>3430</v>
      </c>
    </row>
    <row r="44" spans="1:20" ht="21.9" customHeight="1">
      <c r="A44" s="132" t="s">
        <v>1133</v>
      </c>
      <c r="B44" s="505" t="s">
        <v>2512</v>
      </c>
      <c r="C44" s="505" t="s">
        <v>4145</v>
      </c>
      <c r="D44" s="505" t="s">
        <v>1134</v>
      </c>
      <c r="E44" s="505">
        <f t="shared" si="0"/>
        <v>3.4232954545454546</v>
      </c>
      <c r="F44" s="508">
        <v>24.1</v>
      </c>
      <c r="G44" s="98">
        <v>7.04</v>
      </c>
      <c r="H44" s="98">
        <f t="shared" si="1"/>
        <v>169.66400000000002</v>
      </c>
      <c r="I44" s="98">
        <v>0.85</v>
      </c>
      <c r="J44" s="532">
        <v>840</v>
      </c>
      <c r="K44" s="532"/>
      <c r="L44" s="532">
        <v>880</v>
      </c>
      <c r="M44" s="532">
        <v>810</v>
      </c>
      <c r="N44" s="532">
        <v>1210</v>
      </c>
      <c r="O44" s="532">
        <v>1100</v>
      </c>
      <c r="P44" s="532">
        <v>1100</v>
      </c>
      <c r="Q44" s="532">
        <v>1840</v>
      </c>
      <c r="R44" s="532">
        <v>2570</v>
      </c>
      <c r="S44" s="532">
        <v>3670</v>
      </c>
      <c r="T44" s="532">
        <v>4410</v>
      </c>
    </row>
    <row r="45" spans="1:20" ht="21.9" customHeight="1">
      <c r="A45" s="125" t="s">
        <v>1135</v>
      </c>
      <c r="B45" s="505" t="s">
        <v>2512</v>
      </c>
      <c r="C45" s="505" t="s">
        <v>4748</v>
      </c>
      <c r="D45" s="505" t="s">
        <v>4749</v>
      </c>
      <c r="E45" s="505">
        <f t="shared" si="0"/>
        <v>3.0277777777777777</v>
      </c>
      <c r="F45" s="508">
        <v>21.8</v>
      </c>
      <c r="G45" s="98">
        <v>7.2</v>
      </c>
      <c r="H45" s="98">
        <f t="shared" si="1"/>
        <v>156.96</v>
      </c>
      <c r="I45" s="98">
        <v>0.85</v>
      </c>
      <c r="J45" s="532">
        <v>960</v>
      </c>
      <c r="K45" s="532"/>
      <c r="L45" s="532">
        <v>1000</v>
      </c>
      <c r="M45" s="532">
        <v>920</v>
      </c>
      <c r="N45" s="532">
        <v>1370</v>
      </c>
      <c r="O45" s="532">
        <v>1250</v>
      </c>
      <c r="P45" s="532">
        <v>1250</v>
      </c>
      <c r="Q45" s="532">
        <v>2080</v>
      </c>
      <c r="R45" s="532">
        <v>2910</v>
      </c>
      <c r="S45" s="532">
        <v>4160</v>
      </c>
      <c r="T45" s="532">
        <v>4990</v>
      </c>
    </row>
    <row r="46" spans="1:20" ht="21.9" customHeight="1">
      <c r="A46" s="125" t="s">
        <v>3485</v>
      </c>
      <c r="B46" s="499" t="s">
        <v>2512</v>
      </c>
      <c r="C46" s="499" t="s">
        <v>2834</v>
      </c>
      <c r="D46" s="499" t="s">
        <v>4146</v>
      </c>
      <c r="E46" s="499">
        <f t="shared" si="0"/>
        <v>4.1056218057921638</v>
      </c>
      <c r="F46" s="501">
        <v>24.1</v>
      </c>
      <c r="G46" s="582">
        <v>5.87</v>
      </c>
      <c r="H46" s="582">
        <f t="shared" si="1"/>
        <v>141.46700000000001</v>
      </c>
      <c r="I46" s="582">
        <v>0.7</v>
      </c>
      <c r="J46" s="586">
        <v>700</v>
      </c>
      <c r="K46" s="586"/>
      <c r="L46" s="586">
        <v>730</v>
      </c>
      <c r="M46" s="586">
        <v>670</v>
      </c>
      <c r="N46" s="586">
        <v>1004</v>
      </c>
      <c r="O46" s="586">
        <v>910</v>
      </c>
      <c r="P46" s="586">
        <v>910</v>
      </c>
      <c r="Q46" s="586">
        <v>1530</v>
      </c>
      <c r="R46" s="586">
        <v>2145</v>
      </c>
      <c r="S46" s="586">
        <v>3060</v>
      </c>
      <c r="T46" s="586">
        <v>3670</v>
      </c>
    </row>
    <row r="47" spans="1:20" ht="21.9" customHeight="1">
      <c r="A47" s="125" t="s">
        <v>2837</v>
      </c>
      <c r="B47" s="499" t="s">
        <v>2512</v>
      </c>
      <c r="C47" s="499" t="s">
        <v>4145</v>
      </c>
      <c r="D47" s="499" t="s">
        <v>2701</v>
      </c>
      <c r="E47" s="499">
        <f>F47/G47</f>
        <v>3.0897435897435899</v>
      </c>
      <c r="F47" s="501">
        <v>24.1</v>
      </c>
      <c r="G47" s="582">
        <v>7.8</v>
      </c>
      <c r="H47" s="582">
        <f>F47*G47</f>
        <v>187.98000000000002</v>
      </c>
      <c r="I47" s="582">
        <v>0.93</v>
      </c>
      <c r="J47" s="586">
        <v>940</v>
      </c>
      <c r="K47" s="586"/>
      <c r="L47" s="586">
        <v>980</v>
      </c>
      <c r="M47" s="586">
        <v>900</v>
      </c>
      <c r="N47" s="586">
        <v>1350</v>
      </c>
      <c r="O47" s="586">
        <v>1220</v>
      </c>
      <c r="P47" s="586">
        <v>1220</v>
      </c>
      <c r="Q47" s="586">
        <v>2040</v>
      </c>
      <c r="R47" s="586">
        <v>2860</v>
      </c>
      <c r="S47" s="586">
        <v>4090</v>
      </c>
      <c r="T47" s="586">
        <v>4910</v>
      </c>
    </row>
    <row r="48" spans="1:20" ht="21.9" customHeight="1">
      <c r="A48" s="125" t="s">
        <v>2835</v>
      </c>
      <c r="B48" s="505" t="s">
        <v>2512</v>
      </c>
      <c r="C48" s="505" t="s">
        <v>2834</v>
      </c>
      <c r="D48" s="505" t="s">
        <v>2836</v>
      </c>
      <c r="E48" s="505">
        <f t="shared" si="0"/>
        <v>2.9354445797807549</v>
      </c>
      <c r="F48" s="508">
        <v>24.1</v>
      </c>
      <c r="G48" s="98">
        <v>8.2100000000000009</v>
      </c>
      <c r="H48" s="98">
        <f t="shared" si="1"/>
        <v>197.86100000000002</v>
      </c>
      <c r="I48" s="98">
        <v>1</v>
      </c>
      <c r="J48" s="532">
        <v>990</v>
      </c>
      <c r="K48" s="532"/>
      <c r="L48" s="532">
        <v>1030</v>
      </c>
      <c r="M48" s="532">
        <v>940</v>
      </c>
      <c r="N48" s="532">
        <v>1410</v>
      </c>
      <c r="O48" s="532">
        <v>1290</v>
      </c>
      <c r="P48" s="532">
        <v>1290</v>
      </c>
      <c r="Q48" s="532">
        <v>2140</v>
      </c>
      <c r="R48" s="532">
        <v>3000</v>
      </c>
      <c r="S48" s="532">
        <v>4290</v>
      </c>
      <c r="T48" s="532">
        <v>5150</v>
      </c>
    </row>
    <row r="49" spans="1:20" ht="21.9" customHeight="1">
      <c r="A49" s="125" t="s">
        <v>2838</v>
      </c>
      <c r="B49" s="505" t="s">
        <v>2512</v>
      </c>
      <c r="C49" s="505" t="s">
        <v>2708</v>
      </c>
      <c r="D49" s="505" t="s">
        <v>2708</v>
      </c>
      <c r="E49" s="505">
        <f t="shared" si="0"/>
        <v>1.8126561199000832</v>
      </c>
      <c r="F49" s="508">
        <v>21.77</v>
      </c>
      <c r="G49" s="508">
        <v>12.01</v>
      </c>
      <c r="H49" s="98">
        <f t="shared" si="1"/>
        <v>261.45769999999999</v>
      </c>
      <c r="I49" s="98">
        <v>1.42</v>
      </c>
      <c r="J49" s="532">
        <v>1600</v>
      </c>
      <c r="K49" s="532"/>
      <c r="L49" s="532">
        <v>1660</v>
      </c>
      <c r="M49" s="532">
        <v>1520</v>
      </c>
      <c r="N49" s="532">
        <v>2280</v>
      </c>
      <c r="O49" s="532">
        <v>2080</v>
      </c>
      <c r="P49" s="532">
        <v>2080</v>
      </c>
      <c r="Q49" s="532">
        <v>3470</v>
      </c>
      <c r="R49" s="532">
        <v>4850</v>
      </c>
      <c r="S49" s="532">
        <v>6930</v>
      </c>
      <c r="T49" s="532">
        <v>8310</v>
      </c>
    </row>
    <row r="50" spans="1:20" ht="21.9" customHeight="1">
      <c r="A50" s="125" t="s">
        <v>2839</v>
      </c>
      <c r="B50" s="499" t="s">
        <v>2512</v>
      </c>
      <c r="C50" s="499" t="s">
        <v>4145</v>
      </c>
      <c r="D50" s="499" t="s">
        <v>4748</v>
      </c>
      <c r="E50" s="499">
        <f t="shared" si="0"/>
        <v>2.4591836734693877</v>
      </c>
      <c r="F50" s="501">
        <v>24.1</v>
      </c>
      <c r="G50" s="582">
        <v>9.8000000000000007</v>
      </c>
      <c r="H50" s="582">
        <f t="shared" si="1"/>
        <v>236.18000000000004</v>
      </c>
      <c r="I50" s="582">
        <v>1.2</v>
      </c>
      <c r="J50" s="586">
        <v>1170</v>
      </c>
      <c r="K50" s="878"/>
      <c r="L50" s="586">
        <v>1220</v>
      </c>
      <c r="M50" s="586">
        <v>1120</v>
      </c>
      <c r="N50" s="586">
        <v>1680</v>
      </c>
      <c r="O50" s="586">
        <v>1520</v>
      </c>
      <c r="P50" s="586">
        <v>1520</v>
      </c>
      <c r="Q50" s="586">
        <v>2550</v>
      </c>
      <c r="R50" s="586">
        <v>3580</v>
      </c>
      <c r="S50" s="586">
        <v>5100</v>
      </c>
      <c r="T50" s="586">
        <v>6120</v>
      </c>
    </row>
    <row r="51" spans="1:20" ht="21.9" customHeight="1">
      <c r="A51" s="125" t="s">
        <v>520</v>
      </c>
      <c r="B51" s="499" t="s">
        <v>2512</v>
      </c>
      <c r="C51" s="499" t="s">
        <v>2708</v>
      </c>
      <c r="D51" s="499" t="s">
        <v>521</v>
      </c>
      <c r="E51" s="499">
        <f>F51/G51</f>
        <v>1.5118055555555554</v>
      </c>
      <c r="F51" s="501">
        <v>21.77</v>
      </c>
      <c r="G51" s="501">
        <v>14.4</v>
      </c>
      <c r="H51" s="582">
        <f>F51*G51</f>
        <v>313.488</v>
      </c>
      <c r="I51" s="582">
        <v>1.4</v>
      </c>
      <c r="J51" s="586">
        <v>1910</v>
      </c>
      <c r="K51" s="586"/>
      <c r="L51" s="586">
        <v>2000</v>
      </c>
      <c r="M51" s="586">
        <v>1830</v>
      </c>
      <c r="N51" s="586">
        <v>2740</v>
      </c>
      <c r="O51" s="586">
        <v>2500</v>
      </c>
      <c r="P51" s="586">
        <v>2500</v>
      </c>
      <c r="Q51" s="586">
        <v>4160</v>
      </c>
      <c r="R51" s="586">
        <v>5820</v>
      </c>
      <c r="S51" s="586">
        <v>8310</v>
      </c>
      <c r="T51" s="586">
        <v>9980</v>
      </c>
    </row>
    <row r="52" spans="1:20" ht="21.9" customHeight="1">
      <c r="A52" s="125" t="s">
        <v>4116</v>
      </c>
      <c r="B52" s="505" t="s">
        <v>2512</v>
      </c>
      <c r="C52" s="505" t="s">
        <v>2834</v>
      </c>
      <c r="D52" s="505" t="s">
        <v>704</v>
      </c>
      <c r="E52" s="505">
        <f>F52/G52</f>
        <v>2.0598290598290601</v>
      </c>
      <c r="F52" s="508">
        <v>24.1</v>
      </c>
      <c r="G52" s="508">
        <v>11.7</v>
      </c>
      <c r="H52" s="98">
        <f>F52*G52</f>
        <v>281.97000000000003</v>
      </c>
      <c r="I52" s="98">
        <v>1.44</v>
      </c>
      <c r="J52" s="532">
        <v>1410</v>
      </c>
      <c r="K52" s="532"/>
      <c r="L52" s="532">
        <v>1470</v>
      </c>
      <c r="M52" s="532">
        <v>1350</v>
      </c>
      <c r="N52" s="532">
        <v>2020</v>
      </c>
      <c r="O52" s="532">
        <v>1840</v>
      </c>
      <c r="P52" s="532">
        <v>1840</v>
      </c>
      <c r="Q52" s="532">
        <v>3060</v>
      </c>
      <c r="R52" s="532">
        <v>4290</v>
      </c>
      <c r="S52" s="532">
        <v>6130</v>
      </c>
      <c r="T52" s="532">
        <v>7350</v>
      </c>
    </row>
    <row r="53" spans="1:20" ht="21.9" customHeight="1">
      <c r="A53" s="125" t="s">
        <v>2840</v>
      </c>
      <c r="B53" s="505" t="s">
        <v>2512</v>
      </c>
      <c r="C53" s="505" t="s">
        <v>2834</v>
      </c>
      <c r="D53" s="505" t="s">
        <v>4731</v>
      </c>
      <c r="E53" s="505">
        <f t="shared" si="0"/>
        <v>1.932367149758454</v>
      </c>
      <c r="F53" s="508">
        <v>24</v>
      </c>
      <c r="G53" s="508">
        <v>12.42</v>
      </c>
      <c r="H53" s="98">
        <f t="shared" si="1"/>
        <v>298.08</v>
      </c>
      <c r="I53" s="98">
        <v>1.54</v>
      </c>
      <c r="J53" s="532">
        <v>1490</v>
      </c>
      <c r="K53" s="532"/>
      <c r="L53" s="532">
        <v>1550</v>
      </c>
      <c r="M53" s="532">
        <v>1420</v>
      </c>
      <c r="N53" s="532">
        <v>2140</v>
      </c>
      <c r="O53" s="532">
        <v>1940</v>
      </c>
      <c r="P53" s="532">
        <v>1940</v>
      </c>
      <c r="Q53" s="532">
        <v>3240</v>
      </c>
      <c r="R53" s="532">
        <v>4540</v>
      </c>
      <c r="S53" s="532">
        <v>6480</v>
      </c>
      <c r="T53" s="532">
        <v>7780</v>
      </c>
    </row>
    <row r="54" spans="1:20" ht="21.9" customHeight="1">
      <c r="A54" s="132" t="s">
        <v>1559</v>
      </c>
      <c r="B54" s="499" t="s">
        <v>1560</v>
      </c>
      <c r="C54" s="499" t="s">
        <v>2834</v>
      </c>
      <c r="D54" s="499" t="s">
        <v>2832</v>
      </c>
      <c r="E54" s="499">
        <f t="shared" si="0"/>
        <v>6.041666666666667</v>
      </c>
      <c r="F54" s="501">
        <v>26.1</v>
      </c>
      <c r="G54" s="582">
        <v>4.32</v>
      </c>
      <c r="H54" s="582">
        <f t="shared" si="1"/>
        <v>112.75200000000001</v>
      </c>
      <c r="I54" s="582">
        <v>0.6</v>
      </c>
      <c r="J54" s="586">
        <v>480</v>
      </c>
      <c r="K54" s="586"/>
      <c r="L54" s="586">
        <v>500</v>
      </c>
      <c r="M54" s="586">
        <v>460</v>
      </c>
      <c r="N54" s="586">
        <v>685</v>
      </c>
      <c r="O54" s="586">
        <v>620</v>
      </c>
      <c r="P54" s="586">
        <v>620</v>
      </c>
      <c r="Q54" s="586">
        <f>R54/7*5</f>
        <v>1035.7142857142858</v>
      </c>
      <c r="R54" s="586">
        <v>1450</v>
      </c>
      <c r="S54" s="586">
        <v>2080</v>
      </c>
      <c r="T54" s="586">
        <v>2490</v>
      </c>
    </row>
    <row r="55" spans="1:20" ht="21.9" customHeight="1">
      <c r="A55" s="125" t="s">
        <v>1561</v>
      </c>
      <c r="B55" s="499" t="s">
        <v>1560</v>
      </c>
      <c r="C55" s="499" t="s">
        <v>4145</v>
      </c>
      <c r="D55" s="499" t="s">
        <v>2701</v>
      </c>
      <c r="E55" s="499">
        <f t="shared" si="0"/>
        <v>2.2695652173913046</v>
      </c>
      <c r="F55" s="501">
        <v>26.1</v>
      </c>
      <c r="G55" s="501">
        <v>11.5</v>
      </c>
      <c r="H55" s="582">
        <f t="shared" si="1"/>
        <v>300.15000000000003</v>
      </c>
      <c r="I55" s="582">
        <v>1.56</v>
      </c>
      <c r="J55" s="586">
        <v>1270</v>
      </c>
      <c r="K55" s="586"/>
      <c r="L55" s="586">
        <v>1325</v>
      </c>
      <c r="M55" s="586">
        <v>1210</v>
      </c>
      <c r="N55" s="586">
        <v>1830</v>
      </c>
      <c r="O55" s="586">
        <v>1660</v>
      </c>
      <c r="P55" s="586">
        <v>1660</v>
      </c>
      <c r="Q55" s="586">
        <v>2770</v>
      </c>
      <c r="R55" s="586">
        <v>3880</v>
      </c>
      <c r="S55" s="586">
        <v>5540</v>
      </c>
      <c r="T55" s="586">
        <v>6650</v>
      </c>
    </row>
    <row r="56" spans="1:20" ht="21.9" customHeight="1">
      <c r="A56" s="125" t="s">
        <v>2207</v>
      </c>
      <c r="B56" s="505" t="s">
        <v>2833</v>
      </c>
      <c r="C56" s="505" t="s">
        <v>2834</v>
      </c>
      <c r="D56" s="505" t="s">
        <v>2209</v>
      </c>
      <c r="E56" s="505">
        <f t="shared" si="0"/>
        <v>1.6211180124223601</v>
      </c>
      <c r="F56" s="508">
        <v>26.1</v>
      </c>
      <c r="G56" s="508">
        <v>16.100000000000001</v>
      </c>
      <c r="H56" s="98">
        <f t="shared" si="1"/>
        <v>420.21000000000004</v>
      </c>
      <c r="I56" s="98">
        <v>2.19</v>
      </c>
      <c r="J56" s="532">
        <v>1780</v>
      </c>
      <c r="K56" s="532"/>
      <c r="L56" s="532">
        <v>1860</v>
      </c>
      <c r="M56" s="532">
        <v>1700</v>
      </c>
      <c r="N56" s="532">
        <v>2560</v>
      </c>
      <c r="O56" s="532">
        <v>2320</v>
      </c>
      <c r="P56" s="532">
        <v>2320</v>
      </c>
      <c r="Q56" s="532">
        <v>3880</v>
      </c>
      <c r="R56" s="532">
        <v>5430</v>
      </c>
      <c r="S56" s="532">
        <v>7760</v>
      </c>
      <c r="T56" s="532">
        <v>9310</v>
      </c>
    </row>
    <row r="57" spans="1:20" ht="21.9" customHeight="1">
      <c r="A57" s="125" t="s">
        <v>2210</v>
      </c>
      <c r="B57" s="505" t="s">
        <v>2833</v>
      </c>
      <c r="C57" s="505" t="s">
        <v>2834</v>
      </c>
      <c r="D57" s="505" t="s">
        <v>2708</v>
      </c>
      <c r="E57" s="505">
        <f t="shared" si="0"/>
        <v>1.8125</v>
      </c>
      <c r="F57" s="508">
        <v>26.1</v>
      </c>
      <c r="G57" s="508">
        <v>14.4</v>
      </c>
      <c r="H57" s="98">
        <f t="shared" si="1"/>
        <v>375.84000000000003</v>
      </c>
      <c r="I57" s="98">
        <v>1.96</v>
      </c>
      <c r="J57" s="532">
        <v>1590</v>
      </c>
      <c r="K57" s="532"/>
      <c r="L57" s="532">
        <v>1660</v>
      </c>
      <c r="M57" s="532">
        <v>1520</v>
      </c>
      <c r="N57" s="532">
        <v>2290</v>
      </c>
      <c r="O57" s="532">
        <v>2080</v>
      </c>
      <c r="P57" s="532">
        <v>2080</v>
      </c>
      <c r="Q57" s="532">
        <v>3460</v>
      </c>
      <c r="R57" s="532">
        <v>4850</v>
      </c>
      <c r="S57" s="532">
        <v>6930</v>
      </c>
      <c r="T57" s="532">
        <v>8310</v>
      </c>
    </row>
    <row r="58" spans="1:20" ht="21.9" customHeight="1">
      <c r="A58" s="125" t="s">
        <v>2211</v>
      </c>
      <c r="B58" s="499" t="s">
        <v>2833</v>
      </c>
      <c r="C58" s="499" t="s">
        <v>2834</v>
      </c>
      <c r="D58" s="499" t="s">
        <v>704</v>
      </c>
      <c r="E58" s="499">
        <f t="shared" si="0"/>
        <v>1.5104166666666667</v>
      </c>
      <c r="F58" s="501">
        <v>26.1</v>
      </c>
      <c r="G58" s="501">
        <v>17.28</v>
      </c>
      <c r="H58" s="582">
        <f t="shared" si="1"/>
        <v>451.00800000000004</v>
      </c>
      <c r="I58" s="582">
        <v>2.4</v>
      </c>
      <c r="J58" s="586">
        <v>1910</v>
      </c>
      <c r="K58" s="586"/>
      <c r="L58" s="586">
        <v>2000</v>
      </c>
      <c r="M58" s="586">
        <v>1830</v>
      </c>
      <c r="N58" s="586">
        <v>2740</v>
      </c>
      <c r="O58" s="586">
        <v>2500</v>
      </c>
      <c r="P58" s="586">
        <v>2500</v>
      </c>
      <c r="Q58" s="586">
        <v>4160</v>
      </c>
      <c r="R58" s="586">
        <v>5810</v>
      </c>
      <c r="S58" s="586">
        <v>8310</v>
      </c>
      <c r="T58" s="586">
        <v>9980</v>
      </c>
    </row>
    <row r="59" spans="1:20" ht="21.9" customHeight="1">
      <c r="A59" s="125" t="s">
        <v>3891</v>
      </c>
      <c r="B59" s="499" t="s">
        <v>2833</v>
      </c>
      <c r="C59" s="499" t="s">
        <v>2834</v>
      </c>
      <c r="D59" s="499" t="s">
        <v>3892</v>
      </c>
      <c r="E59" s="499">
        <f>F59/G59</f>
        <v>1.1298701298701299</v>
      </c>
      <c r="F59" s="501">
        <v>26.1</v>
      </c>
      <c r="G59" s="501">
        <v>23.1</v>
      </c>
      <c r="H59" s="582">
        <f>F59*G59</f>
        <v>602.91000000000008</v>
      </c>
      <c r="I59" s="582">
        <v>3.25</v>
      </c>
      <c r="J59" s="586">
        <v>2550</v>
      </c>
      <c r="K59" s="586"/>
      <c r="L59" s="586">
        <v>2660</v>
      </c>
      <c r="M59" s="586">
        <v>2440</v>
      </c>
      <c r="N59" s="586">
        <v>3660</v>
      </c>
      <c r="O59" s="586">
        <v>3320</v>
      </c>
      <c r="P59" s="586">
        <v>3320</v>
      </c>
      <c r="Q59" s="586">
        <v>5540</v>
      </c>
      <c r="R59" s="586">
        <v>7760</v>
      </c>
      <c r="S59" s="586">
        <v>11090</v>
      </c>
      <c r="T59" s="586">
        <v>13300</v>
      </c>
    </row>
    <row r="60" spans="1:20" ht="21.9" customHeight="1">
      <c r="A60" s="125" t="s">
        <v>2042</v>
      </c>
      <c r="B60" s="505" t="s">
        <v>2213</v>
      </c>
      <c r="C60" s="505" t="s">
        <v>2040</v>
      </c>
      <c r="D60" s="505" t="s">
        <v>2703</v>
      </c>
      <c r="E60" s="505">
        <f>F60/G60</f>
        <v>4.4571428571428573</v>
      </c>
      <c r="F60" s="508">
        <v>31.2</v>
      </c>
      <c r="G60" s="98">
        <v>7</v>
      </c>
      <c r="H60" s="98">
        <f>F60*G60</f>
        <v>218.4</v>
      </c>
      <c r="I60" s="98">
        <v>1.1299999999999999</v>
      </c>
      <c r="J60" s="532">
        <v>670</v>
      </c>
      <c r="K60" s="532"/>
      <c r="L60" s="532">
        <v>680</v>
      </c>
      <c r="M60" s="532">
        <v>620</v>
      </c>
      <c r="N60" s="532">
        <v>935</v>
      </c>
      <c r="O60" s="532">
        <v>850</v>
      </c>
      <c r="P60" s="532">
        <v>850</v>
      </c>
      <c r="Q60" s="532">
        <v>1420</v>
      </c>
      <c r="R60" s="532">
        <v>1970</v>
      </c>
      <c r="S60" s="532">
        <v>2800</v>
      </c>
      <c r="T60" s="532">
        <v>3360</v>
      </c>
    </row>
    <row r="61" spans="1:20" ht="21.9" customHeight="1">
      <c r="A61" s="132" t="s">
        <v>2212</v>
      </c>
      <c r="B61" s="505" t="s">
        <v>2213</v>
      </c>
      <c r="C61" s="505" t="s">
        <v>2040</v>
      </c>
      <c r="D61" s="505" t="s">
        <v>2041</v>
      </c>
      <c r="E61" s="505">
        <f>F61/G61</f>
        <v>3.8002436053593174</v>
      </c>
      <c r="F61" s="508">
        <v>31.2</v>
      </c>
      <c r="G61" s="98">
        <v>8.2100000000000009</v>
      </c>
      <c r="H61" s="98">
        <f>F61*G61</f>
        <v>256.15200000000004</v>
      </c>
      <c r="I61" s="98">
        <v>1.3</v>
      </c>
      <c r="J61" s="532">
        <v>760</v>
      </c>
      <c r="K61" s="532"/>
      <c r="L61" s="532">
        <v>790</v>
      </c>
      <c r="M61" s="532">
        <v>720</v>
      </c>
      <c r="N61" s="532">
        <v>1090</v>
      </c>
      <c r="O61" s="532">
        <v>990</v>
      </c>
      <c r="P61" s="532">
        <v>990</v>
      </c>
      <c r="Q61" s="532">
        <f>R61/7*5</f>
        <v>1650</v>
      </c>
      <c r="R61" s="532">
        <v>2310</v>
      </c>
      <c r="S61" s="532">
        <f>R61/7*10</f>
        <v>3300</v>
      </c>
      <c r="T61" s="532">
        <v>3960</v>
      </c>
    </row>
    <row r="62" spans="1:20" ht="21.9" customHeight="1">
      <c r="A62" s="125" t="s">
        <v>2045</v>
      </c>
      <c r="B62" s="499" t="s">
        <v>2213</v>
      </c>
      <c r="C62" s="499" t="s">
        <v>2040</v>
      </c>
      <c r="D62" s="499" t="s">
        <v>2706</v>
      </c>
      <c r="E62" s="488">
        <f>F62/G62</f>
        <v>3.3262260127931764</v>
      </c>
      <c r="F62" s="501">
        <v>31.2</v>
      </c>
      <c r="G62" s="582">
        <v>9.3800000000000008</v>
      </c>
      <c r="H62" s="490">
        <f>F62*G62</f>
        <v>292.65600000000001</v>
      </c>
      <c r="I62" s="582">
        <v>1.49</v>
      </c>
      <c r="J62" s="586">
        <v>870</v>
      </c>
      <c r="K62" s="586"/>
      <c r="L62" s="586">
        <v>910</v>
      </c>
      <c r="M62" s="586">
        <v>830</v>
      </c>
      <c r="N62" s="586">
        <v>1250</v>
      </c>
      <c r="O62" s="586">
        <v>1140</v>
      </c>
      <c r="P62" s="586">
        <v>1140</v>
      </c>
      <c r="Q62" s="586">
        <v>1890</v>
      </c>
      <c r="R62" s="586">
        <v>2640</v>
      </c>
      <c r="S62" s="586">
        <v>3770</v>
      </c>
      <c r="T62" s="586">
        <v>4530</v>
      </c>
    </row>
    <row r="63" spans="1:20" ht="21.9" customHeight="1">
      <c r="A63" s="125" t="s">
        <v>884</v>
      </c>
      <c r="B63" s="499" t="s">
        <v>5300</v>
      </c>
      <c r="C63" s="499" t="s">
        <v>5301</v>
      </c>
      <c r="D63" s="499" t="s">
        <v>2946</v>
      </c>
      <c r="E63" s="499">
        <f>F63/G63</f>
        <v>2.9714285714285715</v>
      </c>
      <c r="F63" s="501">
        <v>31.2</v>
      </c>
      <c r="G63" s="501">
        <v>10.5</v>
      </c>
      <c r="H63" s="582">
        <f>F63*G63</f>
        <v>327.59999999999997</v>
      </c>
      <c r="I63" s="582">
        <v>1.67</v>
      </c>
      <c r="J63" s="586">
        <v>980</v>
      </c>
      <c r="K63" s="586"/>
      <c r="L63" s="586">
        <v>1020</v>
      </c>
      <c r="M63" s="586">
        <v>935</v>
      </c>
      <c r="N63" s="586">
        <v>1400</v>
      </c>
      <c r="O63" s="586">
        <v>1270</v>
      </c>
      <c r="P63" s="586">
        <v>1270</v>
      </c>
      <c r="Q63" s="586">
        <v>2120</v>
      </c>
      <c r="R63" s="586">
        <v>2970</v>
      </c>
      <c r="S63" s="586">
        <v>4250</v>
      </c>
      <c r="T63" s="586">
        <v>5100</v>
      </c>
    </row>
    <row r="64" spans="1:20" ht="21.9" customHeight="1">
      <c r="A64" s="125" t="s">
        <v>2043</v>
      </c>
      <c r="B64" s="499" t="s">
        <v>2213</v>
      </c>
      <c r="C64" s="499" t="s">
        <v>2040</v>
      </c>
      <c r="D64" s="499" t="s">
        <v>2044</v>
      </c>
      <c r="E64" s="499">
        <f t="shared" si="0"/>
        <v>2.7610619469026547</v>
      </c>
      <c r="F64" s="501">
        <v>31.2</v>
      </c>
      <c r="G64" s="501">
        <v>11.3</v>
      </c>
      <c r="H64" s="582">
        <f t="shared" si="1"/>
        <v>352.56</v>
      </c>
      <c r="I64" s="582">
        <v>1.72</v>
      </c>
      <c r="J64" s="586">
        <v>1040</v>
      </c>
      <c r="K64" s="586"/>
      <c r="L64" s="586">
        <v>1090</v>
      </c>
      <c r="M64" s="586">
        <v>1000</v>
      </c>
      <c r="N64" s="586">
        <v>1500</v>
      </c>
      <c r="O64" s="586">
        <v>1360</v>
      </c>
      <c r="P64" s="586">
        <v>1360</v>
      </c>
      <c r="Q64" s="586">
        <v>2270</v>
      </c>
      <c r="R64" s="586">
        <v>3170</v>
      </c>
      <c r="S64" s="586">
        <v>4500</v>
      </c>
      <c r="T64" s="586">
        <v>5400</v>
      </c>
    </row>
    <row r="65" spans="1:20" s="643" customFormat="1" ht="21.9" customHeight="1">
      <c r="A65" s="642" t="s">
        <v>656</v>
      </c>
      <c r="B65" s="477" t="s">
        <v>86</v>
      </c>
      <c r="C65" s="477" t="s">
        <v>657</v>
      </c>
      <c r="D65" s="477" t="s">
        <v>658</v>
      </c>
      <c r="E65" s="477">
        <f>F65/G65</f>
        <v>2.0344827586206895</v>
      </c>
      <c r="F65" s="479">
        <v>29.5</v>
      </c>
      <c r="G65" s="479">
        <v>14.5</v>
      </c>
      <c r="H65" s="478">
        <f>F65*G65</f>
        <v>427.75</v>
      </c>
      <c r="I65" s="478">
        <v>2.16</v>
      </c>
      <c r="J65" s="702">
        <v>1420</v>
      </c>
      <c r="K65" s="702"/>
      <c r="L65" s="702">
        <v>1480</v>
      </c>
      <c r="M65" s="702">
        <v>1360</v>
      </c>
      <c r="N65" s="702">
        <v>2040</v>
      </c>
      <c r="O65" s="702">
        <v>1860</v>
      </c>
      <c r="P65" s="702">
        <v>1860</v>
      </c>
      <c r="Q65" s="702">
        <v>3100</v>
      </c>
      <c r="R65" s="702">
        <v>4330</v>
      </c>
      <c r="S65" s="702">
        <v>6190</v>
      </c>
      <c r="T65" s="702">
        <v>7420</v>
      </c>
    </row>
    <row r="66" spans="1:20" ht="21.9" customHeight="1">
      <c r="A66" s="125" t="s">
        <v>712</v>
      </c>
      <c r="B66" s="505" t="s">
        <v>2213</v>
      </c>
      <c r="C66" s="505" t="s">
        <v>2040</v>
      </c>
      <c r="D66" s="505" t="s">
        <v>713</v>
      </c>
      <c r="E66" s="505">
        <f>F66/G66</f>
        <v>2.666666666666667</v>
      </c>
      <c r="F66" s="508">
        <v>31.2</v>
      </c>
      <c r="G66" s="508">
        <v>11.7</v>
      </c>
      <c r="H66" s="98">
        <f>F66*G66</f>
        <v>365.03999999999996</v>
      </c>
      <c r="I66" s="98">
        <v>1.88</v>
      </c>
      <c r="J66" s="532">
        <v>1090</v>
      </c>
      <c r="K66" s="532"/>
      <c r="L66" s="532">
        <v>1130</v>
      </c>
      <c r="M66" s="532">
        <v>1040</v>
      </c>
      <c r="N66" s="532">
        <v>1560</v>
      </c>
      <c r="O66" s="532">
        <v>1410</v>
      </c>
      <c r="P66" s="532">
        <v>1410</v>
      </c>
      <c r="Q66" s="532">
        <v>2360</v>
      </c>
      <c r="R66" s="532">
        <v>3300</v>
      </c>
      <c r="S66" s="532">
        <v>4720</v>
      </c>
      <c r="T66" s="532">
        <v>5660</v>
      </c>
    </row>
    <row r="67" spans="1:20" ht="21.9" customHeight="1">
      <c r="A67" s="125" t="s">
        <v>1475</v>
      </c>
      <c r="B67" s="505" t="s">
        <v>2213</v>
      </c>
      <c r="C67" s="505" t="s">
        <v>2040</v>
      </c>
      <c r="D67" s="505" t="s">
        <v>88</v>
      </c>
      <c r="E67" s="505">
        <f>F67/G67</f>
        <v>2.557377049180328</v>
      </c>
      <c r="F67" s="508">
        <v>31.2</v>
      </c>
      <c r="G67" s="508">
        <v>12.2</v>
      </c>
      <c r="H67" s="98">
        <f>F67*G67</f>
        <v>380.64</v>
      </c>
      <c r="I67" s="98">
        <v>1.92</v>
      </c>
      <c r="J67" s="532">
        <v>1130</v>
      </c>
      <c r="K67" s="532"/>
      <c r="L67" s="532">
        <v>1180</v>
      </c>
      <c r="M67" s="532">
        <v>1080</v>
      </c>
      <c r="N67" s="532">
        <v>1620</v>
      </c>
      <c r="O67" s="532">
        <v>1470</v>
      </c>
      <c r="P67" s="532">
        <v>1470</v>
      </c>
      <c r="Q67" s="532">
        <v>2450</v>
      </c>
      <c r="R67" s="532">
        <v>3440</v>
      </c>
      <c r="S67" s="532">
        <v>4910</v>
      </c>
      <c r="T67" s="532">
        <v>5890</v>
      </c>
    </row>
    <row r="68" spans="1:20" ht="21.9" customHeight="1">
      <c r="A68" s="132" t="s">
        <v>5299</v>
      </c>
      <c r="B68" s="499" t="s">
        <v>5300</v>
      </c>
      <c r="C68" s="499" t="s">
        <v>5301</v>
      </c>
      <c r="D68" s="499" t="s">
        <v>758</v>
      </c>
      <c r="E68" s="499">
        <f>F68/G68</f>
        <v>2.4186046511627906</v>
      </c>
      <c r="F68" s="501">
        <v>31.2</v>
      </c>
      <c r="G68" s="501">
        <v>12.9</v>
      </c>
      <c r="H68" s="582">
        <f>F68*G68</f>
        <v>402.48</v>
      </c>
      <c r="I68" s="582">
        <v>2.0299999999999998</v>
      </c>
      <c r="J68" s="586">
        <v>1190</v>
      </c>
      <c r="K68" s="586"/>
      <c r="L68" s="586">
        <v>1250</v>
      </c>
      <c r="M68" s="586">
        <v>1140</v>
      </c>
      <c r="N68" s="586">
        <v>1710</v>
      </c>
      <c r="O68" s="586">
        <v>1560</v>
      </c>
      <c r="P68" s="586">
        <v>1560</v>
      </c>
      <c r="Q68" s="586">
        <v>2600</v>
      </c>
      <c r="R68" s="586">
        <v>3640</v>
      </c>
      <c r="S68" s="586">
        <v>5190</v>
      </c>
      <c r="T68" s="586">
        <v>6230</v>
      </c>
    </row>
    <row r="69" spans="1:20" ht="21.9" customHeight="1">
      <c r="A69" s="132" t="s">
        <v>5302</v>
      </c>
      <c r="B69" s="499" t="s">
        <v>5300</v>
      </c>
      <c r="C69" s="499" t="s">
        <v>5301</v>
      </c>
      <c r="D69" s="499" t="s">
        <v>3843</v>
      </c>
      <c r="E69" s="499">
        <f t="shared" si="0"/>
        <v>2.2941176470588234</v>
      </c>
      <c r="F69" s="501">
        <v>31.2</v>
      </c>
      <c r="G69" s="501">
        <v>13.6</v>
      </c>
      <c r="H69" s="582">
        <f t="shared" si="1"/>
        <v>424.32</v>
      </c>
      <c r="I69" s="582">
        <v>2.15</v>
      </c>
      <c r="J69" s="586">
        <v>1260</v>
      </c>
      <c r="K69" s="586"/>
      <c r="L69" s="586">
        <v>1310</v>
      </c>
      <c r="M69" s="586">
        <v>1200</v>
      </c>
      <c r="N69" s="586">
        <v>1800</v>
      </c>
      <c r="O69" s="586">
        <v>1640</v>
      </c>
      <c r="P69" s="586">
        <v>1640</v>
      </c>
      <c r="Q69" s="586">
        <v>2740</v>
      </c>
      <c r="R69" s="586">
        <v>3830</v>
      </c>
      <c r="S69" s="586">
        <v>5470</v>
      </c>
      <c r="T69" s="586">
        <v>6570</v>
      </c>
    </row>
    <row r="70" spans="1:20" ht="21.9" customHeight="1">
      <c r="A70" s="125" t="s">
        <v>714</v>
      </c>
      <c r="B70" s="505" t="s">
        <v>2213</v>
      </c>
      <c r="C70" s="505" t="s">
        <v>715</v>
      </c>
      <c r="D70" s="505" t="s">
        <v>4731</v>
      </c>
      <c r="E70" s="505">
        <f t="shared" si="0"/>
        <v>2.0939597315436242</v>
      </c>
      <c r="F70" s="508">
        <v>31.2</v>
      </c>
      <c r="G70" s="508">
        <v>14.9</v>
      </c>
      <c r="H70" s="98">
        <f t="shared" si="1"/>
        <v>464.88</v>
      </c>
      <c r="I70" s="98">
        <v>2.38</v>
      </c>
      <c r="J70" s="532">
        <v>1380</v>
      </c>
      <c r="K70" s="532"/>
      <c r="L70" s="532">
        <v>1440</v>
      </c>
      <c r="M70" s="532">
        <v>1320</v>
      </c>
      <c r="N70" s="532">
        <v>1980</v>
      </c>
      <c r="O70" s="532">
        <v>1800</v>
      </c>
      <c r="P70" s="532">
        <v>1800</v>
      </c>
      <c r="Q70" s="532">
        <v>3000</v>
      </c>
      <c r="R70" s="532">
        <v>4200</v>
      </c>
      <c r="S70" s="532">
        <v>6000</v>
      </c>
      <c r="T70" s="532">
        <v>7200</v>
      </c>
    </row>
    <row r="71" spans="1:20" ht="21.9" customHeight="1">
      <c r="A71" s="125" t="s">
        <v>716</v>
      </c>
      <c r="B71" s="505" t="s">
        <v>2213</v>
      </c>
      <c r="C71" s="505" t="s">
        <v>2040</v>
      </c>
      <c r="D71" s="505" t="s">
        <v>3743</v>
      </c>
      <c r="E71" s="505">
        <f t="shared" si="0"/>
        <v>1.902439024390244</v>
      </c>
      <c r="F71" s="508">
        <v>31.2</v>
      </c>
      <c r="G71" s="508">
        <v>16.399999999999999</v>
      </c>
      <c r="H71" s="98">
        <f t="shared" si="1"/>
        <v>511.67999999999995</v>
      </c>
      <c r="I71" s="98">
        <v>2.6</v>
      </c>
      <c r="J71" s="532">
        <v>1520</v>
      </c>
      <c r="K71" s="532"/>
      <c r="L71" s="532">
        <v>1590</v>
      </c>
      <c r="M71" s="532">
        <v>1460</v>
      </c>
      <c r="N71" s="532">
        <v>2180</v>
      </c>
      <c r="O71" s="532">
        <v>1990</v>
      </c>
      <c r="P71" s="532">
        <v>1990</v>
      </c>
      <c r="Q71" s="532">
        <v>3300</v>
      </c>
      <c r="R71" s="532">
        <v>4620</v>
      </c>
      <c r="S71" s="532">
        <v>6600</v>
      </c>
      <c r="T71" s="532">
        <v>7930</v>
      </c>
    </row>
    <row r="72" spans="1:20" ht="21.9" customHeight="1">
      <c r="A72" s="132" t="s">
        <v>3744</v>
      </c>
      <c r="B72" s="499" t="s">
        <v>3745</v>
      </c>
      <c r="C72" s="499" t="s">
        <v>4173</v>
      </c>
      <c r="D72" s="499" t="s">
        <v>2709</v>
      </c>
      <c r="E72" s="499">
        <f t="shared" si="0"/>
        <v>7.4885844748858439</v>
      </c>
      <c r="F72" s="501">
        <v>32.799999999999997</v>
      </c>
      <c r="G72" s="582">
        <v>4.38</v>
      </c>
      <c r="H72" s="582">
        <f t="shared" si="1"/>
        <v>143.66399999999999</v>
      </c>
      <c r="I72" s="582">
        <v>0.73</v>
      </c>
      <c r="J72" s="586">
        <v>385</v>
      </c>
      <c r="K72" s="586"/>
      <c r="L72" s="586">
        <v>400</v>
      </c>
      <c r="M72" s="586">
        <v>370</v>
      </c>
      <c r="N72" s="586">
        <v>550</v>
      </c>
      <c r="O72" s="586">
        <v>500</v>
      </c>
      <c r="P72" s="586">
        <v>500</v>
      </c>
      <c r="Q72" s="586">
        <v>840</v>
      </c>
      <c r="R72" s="586">
        <v>1170</v>
      </c>
      <c r="S72" s="586">
        <v>1680</v>
      </c>
      <c r="T72" s="586">
        <v>2010</v>
      </c>
    </row>
    <row r="73" spans="1:20" ht="21.9" customHeight="1">
      <c r="A73" s="132" t="s">
        <v>3749</v>
      </c>
      <c r="B73" s="499" t="s">
        <v>3745</v>
      </c>
      <c r="C73" s="499" t="s">
        <v>4173</v>
      </c>
      <c r="D73" s="499" t="s">
        <v>3750</v>
      </c>
      <c r="E73" s="499">
        <f>F73/G73</f>
        <v>6.2357414448669202</v>
      </c>
      <c r="F73" s="501">
        <v>32.799999999999997</v>
      </c>
      <c r="G73" s="582">
        <v>5.26</v>
      </c>
      <c r="H73" s="582">
        <f>F73*G73</f>
        <v>172.52799999999999</v>
      </c>
      <c r="I73" s="582">
        <v>0.88</v>
      </c>
      <c r="J73" s="586">
        <v>460</v>
      </c>
      <c r="K73" s="586"/>
      <c r="L73" s="586">
        <v>480</v>
      </c>
      <c r="M73" s="586">
        <v>440</v>
      </c>
      <c r="N73" s="586">
        <v>660</v>
      </c>
      <c r="O73" s="586">
        <v>600</v>
      </c>
      <c r="P73" s="586">
        <v>600</v>
      </c>
      <c r="Q73" s="586">
        <v>1000</v>
      </c>
      <c r="R73" s="586">
        <v>1410</v>
      </c>
      <c r="S73" s="586">
        <v>2010</v>
      </c>
      <c r="T73" s="586">
        <v>2410</v>
      </c>
    </row>
    <row r="74" spans="1:20" ht="21.9" customHeight="1">
      <c r="A74" s="132" t="s">
        <v>3747</v>
      </c>
      <c r="B74" s="505" t="s">
        <v>3745</v>
      </c>
      <c r="C74" s="505" t="s">
        <v>4173</v>
      </c>
      <c r="D74" s="505" t="s">
        <v>3748</v>
      </c>
      <c r="E74" s="505">
        <f t="shared" si="0"/>
        <v>4.4931506849315062</v>
      </c>
      <c r="F74" s="508">
        <v>32.799999999999997</v>
      </c>
      <c r="G74" s="98">
        <v>7.3</v>
      </c>
      <c r="H74" s="98">
        <f t="shared" si="1"/>
        <v>239.43999999999997</v>
      </c>
      <c r="I74" s="98">
        <v>1.22</v>
      </c>
      <c r="J74" s="532">
        <v>640</v>
      </c>
      <c r="K74" s="532"/>
      <c r="L74" s="532">
        <v>670</v>
      </c>
      <c r="M74" s="532">
        <v>610</v>
      </c>
      <c r="N74" s="532">
        <v>920</v>
      </c>
      <c r="O74" s="532">
        <v>840</v>
      </c>
      <c r="P74" s="532">
        <v>840</v>
      </c>
      <c r="Q74" s="532">
        <v>1400</v>
      </c>
      <c r="R74" s="532">
        <v>1960</v>
      </c>
      <c r="S74" s="532">
        <v>2800</v>
      </c>
      <c r="T74" s="532">
        <v>3350</v>
      </c>
    </row>
    <row r="75" spans="1:20" ht="21.9" customHeight="1">
      <c r="A75" s="125" t="s">
        <v>1159</v>
      </c>
      <c r="B75" s="505" t="s">
        <v>3745</v>
      </c>
      <c r="C75" s="505" t="s">
        <v>4173</v>
      </c>
      <c r="D75" s="505" t="s">
        <v>4749</v>
      </c>
      <c r="E75" s="505">
        <f>F75/G75</f>
        <v>3.7400228050171038</v>
      </c>
      <c r="F75" s="508">
        <v>32.799999999999997</v>
      </c>
      <c r="G75" s="98">
        <v>8.77</v>
      </c>
      <c r="H75" s="98">
        <f>F75*G75</f>
        <v>287.65599999999995</v>
      </c>
      <c r="I75" s="98">
        <v>1.49</v>
      </c>
      <c r="J75" s="532">
        <v>770</v>
      </c>
      <c r="K75" s="532"/>
      <c r="L75" s="532">
        <v>800</v>
      </c>
      <c r="M75" s="532">
        <v>730</v>
      </c>
      <c r="N75" s="532">
        <v>1110</v>
      </c>
      <c r="O75" s="532">
        <v>1000</v>
      </c>
      <c r="P75" s="532">
        <v>1000</v>
      </c>
      <c r="Q75" s="532">
        <v>1680</v>
      </c>
      <c r="R75" s="532">
        <v>2350</v>
      </c>
      <c r="S75" s="532">
        <v>3360</v>
      </c>
      <c r="T75" s="532">
        <v>4030</v>
      </c>
    </row>
    <row r="76" spans="1:20" ht="21.9" customHeight="1">
      <c r="A76" s="132" t="s">
        <v>1158</v>
      </c>
      <c r="B76" s="499" t="s">
        <v>3745</v>
      </c>
      <c r="C76" s="499" t="s">
        <v>4173</v>
      </c>
      <c r="D76" s="499" t="s">
        <v>3844</v>
      </c>
      <c r="E76" s="499">
        <f t="shared" si="0"/>
        <v>3.215686274509804</v>
      </c>
      <c r="F76" s="501">
        <v>32.799999999999997</v>
      </c>
      <c r="G76" s="501">
        <v>10.199999999999999</v>
      </c>
      <c r="H76" s="582">
        <f t="shared" si="1"/>
        <v>334.55999999999995</v>
      </c>
      <c r="I76" s="582">
        <v>1.7</v>
      </c>
      <c r="J76" s="586">
        <v>900</v>
      </c>
      <c r="K76" s="586"/>
      <c r="L76" s="586">
        <v>940</v>
      </c>
      <c r="M76" s="586">
        <v>860</v>
      </c>
      <c r="N76" s="586">
        <v>1290</v>
      </c>
      <c r="O76" s="586">
        <v>1180</v>
      </c>
      <c r="P76" s="586">
        <v>1180</v>
      </c>
      <c r="Q76" s="586">
        <v>1960</v>
      </c>
      <c r="R76" s="586">
        <v>2740</v>
      </c>
      <c r="S76" s="586">
        <v>3920</v>
      </c>
      <c r="T76" s="586">
        <v>4700</v>
      </c>
    </row>
    <row r="77" spans="1:20" ht="21.9" customHeight="1">
      <c r="A77" s="125" t="s">
        <v>1161</v>
      </c>
      <c r="B77" s="499" t="s">
        <v>1160</v>
      </c>
      <c r="C77" s="499" t="s">
        <v>5031</v>
      </c>
      <c r="D77" s="499" t="s">
        <v>2701</v>
      </c>
      <c r="E77" s="499">
        <f t="shared" si="0"/>
        <v>2.8034188034188032</v>
      </c>
      <c r="F77" s="501">
        <v>32.799999999999997</v>
      </c>
      <c r="G77" s="501">
        <v>11.7</v>
      </c>
      <c r="H77" s="582">
        <f t="shared" si="1"/>
        <v>383.75999999999993</v>
      </c>
      <c r="I77" s="582">
        <v>1.88</v>
      </c>
      <c r="J77" s="586">
        <v>1030</v>
      </c>
      <c r="K77" s="586"/>
      <c r="L77" s="586">
        <v>1070</v>
      </c>
      <c r="M77" s="586">
        <v>980</v>
      </c>
      <c r="N77" s="586">
        <v>1480</v>
      </c>
      <c r="O77" s="586">
        <v>1340</v>
      </c>
      <c r="P77" s="586">
        <v>1340</v>
      </c>
      <c r="Q77" s="586">
        <v>2340</v>
      </c>
      <c r="R77" s="586">
        <v>3130</v>
      </c>
      <c r="S77" s="586">
        <v>4480</v>
      </c>
      <c r="T77" s="586">
        <v>5370</v>
      </c>
    </row>
    <row r="78" spans="1:20" ht="21.9" customHeight="1">
      <c r="A78" s="125" t="s">
        <v>3833</v>
      </c>
      <c r="B78" s="505" t="s">
        <v>3745</v>
      </c>
      <c r="C78" s="505" t="s">
        <v>5031</v>
      </c>
      <c r="D78" s="505" t="s">
        <v>4748</v>
      </c>
      <c r="E78" s="505">
        <f>F78/G78</f>
        <v>2.2465753424657531</v>
      </c>
      <c r="F78" s="508">
        <v>32.799999999999997</v>
      </c>
      <c r="G78" s="508">
        <v>14.6</v>
      </c>
      <c r="H78" s="98">
        <f>F78*G78</f>
        <v>478.87999999999994</v>
      </c>
      <c r="I78" s="98">
        <v>2.5099999999999998</v>
      </c>
      <c r="J78" s="532">
        <v>1290</v>
      </c>
      <c r="K78" s="532"/>
      <c r="L78" s="532">
        <v>1340</v>
      </c>
      <c r="M78" s="532">
        <v>1230</v>
      </c>
      <c r="N78" s="532">
        <v>1850</v>
      </c>
      <c r="O78" s="532">
        <v>1680</v>
      </c>
      <c r="P78" s="532">
        <v>1680</v>
      </c>
      <c r="Q78" s="532">
        <v>2800</v>
      </c>
      <c r="R78" s="532">
        <v>3920</v>
      </c>
      <c r="S78" s="532">
        <v>5600</v>
      </c>
      <c r="T78" s="532">
        <v>6710</v>
      </c>
    </row>
    <row r="79" spans="1:20" ht="21.9" customHeight="1">
      <c r="A79" s="125" t="s">
        <v>3834</v>
      </c>
      <c r="B79" s="505" t="s">
        <v>3745</v>
      </c>
      <c r="C79" s="505" t="s">
        <v>3003</v>
      </c>
      <c r="D79" s="505" t="s">
        <v>1577</v>
      </c>
      <c r="E79" s="505">
        <f>F79/G79</f>
        <v>2.8455284552845526</v>
      </c>
      <c r="F79" s="508">
        <v>35</v>
      </c>
      <c r="G79" s="508">
        <v>12.3</v>
      </c>
      <c r="H79" s="98">
        <f>F79*G79</f>
        <v>430.5</v>
      </c>
      <c r="I79" s="98">
        <v>2.12</v>
      </c>
      <c r="J79" s="532">
        <v>1020</v>
      </c>
      <c r="K79" s="532"/>
      <c r="L79" s="532">
        <v>1060</v>
      </c>
      <c r="M79" s="532">
        <v>970</v>
      </c>
      <c r="N79" s="532">
        <v>1460</v>
      </c>
      <c r="O79" s="532">
        <v>1320</v>
      </c>
      <c r="P79" s="532">
        <v>1320</v>
      </c>
      <c r="Q79" s="532">
        <v>2200</v>
      </c>
      <c r="R79" s="532">
        <v>2960</v>
      </c>
      <c r="S79" s="532">
        <v>4420</v>
      </c>
      <c r="T79" s="532">
        <v>5300</v>
      </c>
    </row>
    <row r="80" spans="1:20" ht="21.9" customHeight="1">
      <c r="A80" s="125" t="s">
        <v>3832</v>
      </c>
      <c r="B80" s="499" t="s">
        <v>3745</v>
      </c>
      <c r="C80" s="499" t="s">
        <v>5031</v>
      </c>
      <c r="D80" s="499" t="s">
        <v>3293</v>
      </c>
      <c r="E80" s="499">
        <f t="shared" si="0"/>
        <v>2.0372670807453415</v>
      </c>
      <c r="F80" s="501">
        <v>32.799999999999997</v>
      </c>
      <c r="G80" s="501">
        <v>16.100000000000001</v>
      </c>
      <c r="H80" s="582">
        <f t="shared" si="1"/>
        <v>528.08000000000004</v>
      </c>
      <c r="I80" s="582">
        <v>2.64</v>
      </c>
      <c r="J80" s="586">
        <v>1420</v>
      </c>
      <c r="K80" s="586"/>
      <c r="L80" s="586">
        <v>1480</v>
      </c>
      <c r="M80" s="586">
        <v>1360</v>
      </c>
      <c r="N80" s="586">
        <v>2030</v>
      </c>
      <c r="O80" s="586">
        <v>1850</v>
      </c>
      <c r="P80" s="586">
        <v>1850</v>
      </c>
      <c r="Q80" s="586">
        <v>3080</v>
      </c>
      <c r="R80" s="586">
        <v>4300</v>
      </c>
      <c r="S80" s="586">
        <v>6150</v>
      </c>
      <c r="T80" s="586">
        <v>7380</v>
      </c>
    </row>
    <row r="81" spans="1:20" ht="21.9" customHeight="1">
      <c r="A81" s="125" t="s">
        <v>3899</v>
      </c>
      <c r="B81" s="499" t="s">
        <v>3745</v>
      </c>
      <c r="C81" s="499" t="s">
        <v>5031</v>
      </c>
      <c r="D81" s="499" t="s">
        <v>4145</v>
      </c>
      <c r="E81" s="499">
        <f>F81/G81</f>
        <v>1.8742857142857141</v>
      </c>
      <c r="F81" s="501">
        <v>32.799999999999997</v>
      </c>
      <c r="G81" s="501">
        <v>17.5</v>
      </c>
      <c r="H81" s="582">
        <f>F81*G81</f>
        <v>574</v>
      </c>
      <c r="I81" s="582">
        <v>2.88</v>
      </c>
      <c r="J81" s="586">
        <v>1540</v>
      </c>
      <c r="K81" s="586"/>
      <c r="L81" s="586">
        <v>1610</v>
      </c>
      <c r="M81" s="586">
        <v>1480</v>
      </c>
      <c r="N81" s="586">
        <v>2220</v>
      </c>
      <c r="O81" s="586">
        <v>2010</v>
      </c>
      <c r="P81" s="586">
        <v>2010</v>
      </c>
      <c r="Q81" s="586">
        <v>3360</v>
      </c>
      <c r="R81" s="586">
        <v>4700</v>
      </c>
      <c r="S81" s="586">
        <v>6700</v>
      </c>
      <c r="T81" s="586">
        <v>8050</v>
      </c>
    </row>
    <row r="82" spans="1:20" ht="21.9" customHeight="1">
      <c r="A82" s="125" t="s">
        <v>3900</v>
      </c>
      <c r="B82" s="505" t="s">
        <v>3745</v>
      </c>
      <c r="C82" s="505" t="s">
        <v>3003</v>
      </c>
      <c r="D82" s="505" t="s">
        <v>4145</v>
      </c>
      <c r="E82" s="505">
        <f>F82/G82</f>
        <v>2.3648648648648649</v>
      </c>
      <c r="F82" s="508">
        <v>35</v>
      </c>
      <c r="G82" s="508">
        <v>14.8</v>
      </c>
      <c r="H82" s="98">
        <f>F82*G82</f>
        <v>518</v>
      </c>
      <c r="I82" s="98">
        <v>2.5</v>
      </c>
      <c r="J82" s="532">
        <v>1220</v>
      </c>
      <c r="K82" s="532"/>
      <c r="L82" s="532">
        <v>1270</v>
      </c>
      <c r="M82" s="532">
        <v>1160</v>
      </c>
      <c r="N82" s="532">
        <v>1750</v>
      </c>
      <c r="O82" s="532">
        <v>1590</v>
      </c>
      <c r="P82" s="532">
        <v>1590</v>
      </c>
      <c r="Q82" s="532">
        <v>2650</v>
      </c>
      <c r="R82" s="532">
        <v>3710</v>
      </c>
      <c r="S82" s="532">
        <v>5300</v>
      </c>
      <c r="T82" s="532">
        <v>6360</v>
      </c>
    </row>
    <row r="83" spans="1:20" ht="21.9" customHeight="1">
      <c r="A83" s="132" t="s">
        <v>3835</v>
      </c>
      <c r="B83" s="505" t="s">
        <v>3745</v>
      </c>
      <c r="C83" s="505" t="s">
        <v>5031</v>
      </c>
      <c r="D83" s="505" t="s">
        <v>3836</v>
      </c>
      <c r="E83" s="505">
        <f t="shared" si="0"/>
        <v>1.726842105263158</v>
      </c>
      <c r="F83" s="508">
        <v>32.81</v>
      </c>
      <c r="G83" s="508">
        <v>19</v>
      </c>
      <c r="H83" s="98">
        <f t="shared" si="1"/>
        <v>623.3900000000001</v>
      </c>
      <c r="I83" s="98">
        <v>3.22</v>
      </c>
      <c r="J83" s="532">
        <v>1670</v>
      </c>
      <c r="K83" s="532"/>
      <c r="L83" s="532">
        <v>1750</v>
      </c>
      <c r="M83" s="532">
        <v>1600</v>
      </c>
      <c r="N83" s="532">
        <v>2400</v>
      </c>
      <c r="O83" s="532">
        <v>2190</v>
      </c>
      <c r="P83" s="532">
        <v>2190</v>
      </c>
      <c r="Q83" s="532">
        <v>3640</v>
      </c>
      <c r="R83" s="532">
        <v>5100</v>
      </c>
      <c r="S83" s="532">
        <v>7270</v>
      </c>
      <c r="T83" s="532">
        <v>8730</v>
      </c>
    </row>
    <row r="84" spans="1:20" ht="21.9" customHeight="1">
      <c r="A84" s="125" t="s">
        <v>3901</v>
      </c>
      <c r="B84" s="499" t="s">
        <v>3745</v>
      </c>
      <c r="C84" s="499" t="s">
        <v>3743</v>
      </c>
      <c r="D84" s="499" t="s">
        <v>3743</v>
      </c>
      <c r="E84" s="499">
        <f t="shared" ref="E84:E150" si="2">F84/G84</f>
        <v>1.2978723404255319</v>
      </c>
      <c r="F84" s="501">
        <v>30.5</v>
      </c>
      <c r="G84" s="501">
        <v>23.5</v>
      </c>
      <c r="H84" s="582">
        <f t="shared" ref="H84:H150" si="3">F84*G84</f>
        <v>716.75</v>
      </c>
      <c r="I84" s="582">
        <v>3.99</v>
      </c>
      <c r="J84" s="586">
        <v>2230</v>
      </c>
      <c r="K84" s="586"/>
      <c r="L84" s="586">
        <v>2330</v>
      </c>
      <c r="M84" s="586">
        <v>2140</v>
      </c>
      <c r="N84" s="586">
        <v>3200</v>
      </c>
      <c r="O84" s="586">
        <v>2910</v>
      </c>
      <c r="P84" s="586">
        <v>2910</v>
      </c>
      <c r="Q84" s="586">
        <v>4850</v>
      </c>
      <c r="R84" s="586">
        <v>6790</v>
      </c>
      <c r="S84" s="586">
        <v>9700</v>
      </c>
      <c r="T84" s="586">
        <v>11640</v>
      </c>
    </row>
    <row r="85" spans="1:20" ht="21.9" customHeight="1">
      <c r="A85" s="125" t="s">
        <v>3902</v>
      </c>
      <c r="B85" s="499" t="s">
        <v>3745</v>
      </c>
      <c r="C85" s="499" t="s">
        <v>5031</v>
      </c>
      <c r="D85" s="499" t="s">
        <v>3743</v>
      </c>
      <c r="E85" s="499">
        <f t="shared" si="2"/>
        <v>1.5999999999999999</v>
      </c>
      <c r="F85" s="501">
        <v>32.799999999999997</v>
      </c>
      <c r="G85" s="501">
        <v>20.5</v>
      </c>
      <c r="H85" s="582">
        <f t="shared" si="3"/>
        <v>672.4</v>
      </c>
      <c r="I85" s="582">
        <v>3.53</v>
      </c>
      <c r="J85" s="586">
        <v>1800</v>
      </c>
      <c r="K85" s="586"/>
      <c r="L85" s="586">
        <v>1880</v>
      </c>
      <c r="M85" s="586">
        <v>1720</v>
      </c>
      <c r="N85" s="586">
        <v>2580</v>
      </c>
      <c r="O85" s="586">
        <v>2350</v>
      </c>
      <c r="P85" s="586">
        <v>2350</v>
      </c>
      <c r="Q85" s="586">
        <v>3920</v>
      </c>
      <c r="R85" s="586">
        <v>5480</v>
      </c>
      <c r="S85" s="586">
        <v>7830</v>
      </c>
      <c r="T85" s="586">
        <v>9400</v>
      </c>
    </row>
    <row r="86" spans="1:20" ht="21.9" customHeight="1">
      <c r="A86" s="125" t="s">
        <v>3903</v>
      </c>
      <c r="B86" s="505" t="s">
        <v>4204</v>
      </c>
      <c r="C86" s="505" t="s">
        <v>4205</v>
      </c>
      <c r="D86" s="505" t="s">
        <v>4206</v>
      </c>
      <c r="E86" s="505">
        <f t="shared" si="2"/>
        <v>1.5238095238095237</v>
      </c>
      <c r="F86" s="508">
        <v>32</v>
      </c>
      <c r="G86" s="508">
        <v>21</v>
      </c>
      <c r="H86" s="98">
        <f t="shared" si="3"/>
        <v>672</v>
      </c>
      <c r="I86" s="98">
        <v>3.55</v>
      </c>
      <c r="J86" s="532">
        <v>1900</v>
      </c>
      <c r="K86" s="532"/>
      <c r="L86" s="532">
        <v>1980</v>
      </c>
      <c r="M86" s="532">
        <v>1820</v>
      </c>
      <c r="N86" s="532">
        <v>2730</v>
      </c>
      <c r="O86" s="532">
        <v>2480</v>
      </c>
      <c r="P86" s="532">
        <v>2480</v>
      </c>
      <c r="Q86" s="532">
        <v>4130</v>
      </c>
      <c r="R86" s="532">
        <v>5780</v>
      </c>
      <c r="S86" s="532">
        <v>8260</v>
      </c>
      <c r="T86" s="532">
        <v>9910</v>
      </c>
    </row>
    <row r="87" spans="1:20" ht="21.9" customHeight="1">
      <c r="A87" s="125" t="s">
        <v>4641</v>
      </c>
      <c r="B87" s="505" t="s">
        <v>3745</v>
      </c>
      <c r="C87" s="505" t="s">
        <v>3003</v>
      </c>
      <c r="D87" s="505" t="s">
        <v>3743</v>
      </c>
      <c r="E87" s="505">
        <f t="shared" si="2"/>
        <v>2.0348837209302326</v>
      </c>
      <c r="F87" s="508">
        <v>35</v>
      </c>
      <c r="G87" s="508">
        <v>17.2</v>
      </c>
      <c r="H87" s="98">
        <f t="shared" si="3"/>
        <v>602</v>
      </c>
      <c r="I87" s="98">
        <v>3</v>
      </c>
      <c r="J87" s="532">
        <v>1420</v>
      </c>
      <c r="K87" s="532"/>
      <c r="L87" s="532">
        <v>1480</v>
      </c>
      <c r="M87" s="532">
        <v>1360</v>
      </c>
      <c r="N87" s="532">
        <v>2040</v>
      </c>
      <c r="O87" s="532">
        <v>1850</v>
      </c>
      <c r="P87" s="532">
        <v>1850</v>
      </c>
      <c r="Q87" s="532">
        <v>3090</v>
      </c>
      <c r="R87" s="532">
        <v>4330</v>
      </c>
      <c r="S87" s="532">
        <v>6190</v>
      </c>
      <c r="T87" s="532">
        <v>7420</v>
      </c>
    </row>
    <row r="88" spans="1:20" s="643" customFormat="1" ht="21.9" customHeight="1">
      <c r="A88" s="642" t="s">
        <v>3774</v>
      </c>
      <c r="B88" s="488" t="s">
        <v>1580</v>
      </c>
      <c r="C88" s="488" t="s">
        <v>1978</v>
      </c>
      <c r="D88" s="488" t="s">
        <v>3028</v>
      </c>
      <c r="E88" s="488">
        <f>F88/G88</f>
        <v>1.9021739130434785</v>
      </c>
      <c r="F88" s="491">
        <v>35</v>
      </c>
      <c r="G88" s="491">
        <v>18.399999999999999</v>
      </c>
      <c r="H88" s="490">
        <f>F88*G88</f>
        <v>644</v>
      </c>
      <c r="I88" s="490">
        <v>3.23</v>
      </c>
      <c r="J88" s="685">
        <v>1520</v>
      </c>
      <c r="K88" s="685"/>
      <c r="L88" s="685">
        <v>1590</v>
      </c>
      <c r="M88" s="685">
        <v>1460</v>
      </c>
      <c r="N88" s="685">
        <v>2180</v>
      </c>
      <c r="O88" s="685">
        <v>1990</v>
      </c>
      <c r="P88" s="685">
        <v>1990</v>
      </c>
      <c r="Q88" s="685">
        <v>3310</v>
      </c>
      <c r="R88" s="685">
        <v>4640</v>
      </c>
      <c r="S88" s="685">
        <v>6630</v>
      </c>
      <c r="T88" s="685">
        <v>7950</v>
      </c>
    </row>
    <row r="89" spans="1:20" ht="21.9" customHeight="1">
      <c r="A89" s="132" t="s">
        <v>4642</v>
      </c>
      <c r="B89" s="499" t="s">
        <v>3745</v>
      </c>
      <c r="C89" s="499" t="s">
        <v>5031</v>
      </c>
      <c r="D89" s="499" t="s">
        <v>5031</v>
      </c>
      <c r="E89" s="499">
        <f t="shared" si="2"/>
        <v>1.4029084687767321</v>
      </c>
      <c r="F89" s="501">
        <v>32.799999999999997</v>
      </c>
      <c r="G89" s="501">
        <v>23.38</v>
      </c>
      <c r="H89" s="582">
        <f t="shared" si="3"/>
        <v>766.86399999999992</v>
      </c>
      <c r="I89" s="582">
        <v>3.9</v>
      </c>
      <c r="J89" s="586">
        <v>2060</v>
      </c>
      <c r="K89" s="586"/>
      <c r="L89" s="586">
        <v>2150</v>
      </c>
      <c r="M89" s="586">
        <v>1970</v>
      </c>
      <c r="N89" s="586">
        <v>2950</v>
      </c>
      <c r="O89" s="586">
        <v>2690</v>
      </c>
      <c r="P89" s="586">
        <v>2690</v>
      </c>
      <c r="Q89" s="586">
        <v>4480</v>
      </c>
      <c r="R89" s="586">
        <v>6270</v>
      </c>
      <c r="S89" s="586">
        <v>8950</v>
      </c>
      <c r="T89" s="586">
        <v>10740</v>
      </c>
    </row>
    <row r="90" spans="1:20" ht="21.9" customHeight="1">
      <c r="A90" s="125" t="s">
        <v>4643</v>
      </c>
      <c r="B90" s="505" t="s">
        <v>3745</v>
      </c>
      <c r="C90" s="505" t="s">
        <v>3003</v>
      </c>
      <c r="D90" s="505" t="s">
        <v>5031</v>
      </c>
      <c r="E90" s="505">
        <f t="shared" si="2"/>
        <v>1.7766497461928934</v>
      </c>
      <c r="F90" s="508">
        <v>35</v>
      </c>
      <c r="G90" s="508">
        <v>19.7</v>
      </c>
      <c r="H90" s="98">
        <f t="shared" si="3"/>
        <v>689.5</v>
      </c>
      <c r="I90" s="98">
        <v>3.5</v>
      </c>
      <c r="J90" s="532">
        <v>1630</v>
      </c>
      <c r="K90" s="532"/>
      <c r="L90" s="532">
        <v>1700</v>
      </c>
      <c r="M90" s="532">
        <v>1560</v>
      </c>
      <c r="N90" s="532">
        <v>2330</v>
      </c>
      <c r="O90" s="532">
        <v>2120</v>
      </c>
      <c r="P90" s="532">
        <v>2120</v>
      </c>
      <c r="Q90" s="532">
        <v>3530</v>
      </c>
      <c r="R90" s="532">
        <v>4950</v>
      </c>
      <c r="S90" s="532">
        <v>7070</v>
      </c>
      <c r="T90" s="532">
        <v>8480</v>
      </c>
    </row>
    <row r="91" spans="1:20" ht="21.9" customHeight="1">
      <c r="A91" s="125" t="s">
        <v>4644</v>
      </c>
      <c r="B91" s="505" t="s">
        <v>3745</v>
      </c>
      <c r="C91" s="505" t="s">
        <v>5031</v>
      </c>
      <c r="D91" s="505" t="s">
        <v>3003</v>
      </c>
      <c r="E91" s="505">
        <f t="shared" si="2"/>
        <v>1.2471482889733838</v>
      </c>
      <c r="F91" s="508">
        <v>32.799999999999997</v>
      </c>
      <c r="G91" s="508">
        <v>26.3</v>
      </c>
      <c r="H91" s="98">
        <f t="shared" si="3"/>
        <v>862.64</v>
      </c>
      <c r="I91" s="98">
        <v>4.32</v>
      </c>
      <c r="J91" s="532">
        <v>2320</v>
      </c>
      <c r="K91" s="532"/>
      <c r="L91" s="532">
        <v>2420</v>
      </c>
      <c r="M91" s="532">
        <v>2220</v>
      </c>
      <c r="N91" s="532">
        <v>3320</v>
      </c>
      <c r="O91" s="532">
        <v>3020</v>
      </c>
      <c r="P91" s="532">
        <v>3020</v>
      </c>
      <c r="Q91" s="532">
        <v>5040</v>
      </c>
      <c r="R91" s="532">
        <v>7050</v>
      </c>
      <c r="S91" s="532">
        <v>10070</v>
      </c>
      <c r="T91" s="532">
        <v>12080</v>
      </c>
    </row>
    <row r="92" spans="1:20" ht="21.9" customHeight="1">
      <c r="A92" s="132" t="s">
        <v>4645</v>
      </c>
      <c r="B92" s="499" t="s">
        <v>3745</v>
      </c>
      <c r="C92" s="499" t="s">
        <v>3003</v>
      </c>
      <c r="D92" s="499" t="s">
        <v>3003</v>
      </c>
      <c r="E92" s="499">
        <f t="shared" si="2"/>
        <v>1.5837104072398189</v>
      </c>
      <c r="F92" s="501">
        <v>35</v>
      </c>
      <c r="G92" s="501">
        <v>22.1</v>
      </c>
      <c r="H92" s="582">
        <f t="shared" si="3"/>
        <v>773.5</v>
      </c>
      <c r="I92" s="582">
        <v>3.82</v>
      </c>
      <c r="J92" s="586">
        <v>1830</v>
      </c>
      <c r="K92" s="586"/>
      <c r="L92" s="586">
        <v>1910</v>
      </c>
      <c r="M92" s="586">
        <v>1750</v>
      </c>
      <c r="N92" s="586">
        <v>2620</v>
      </c>
      <c r="O92" s="586">
        <v>2390</v>
      </c>
      <c r="P92" s="586">
        <v>2390</v>
      </c>
      <c r="Q92" s="586">
        <v>3980</v>
      </c>
      <c r="R92" s="586">
        <v>5570</v>
      </c>
      <c r="S92" s="586">
        <v>7950</v>
      </c>
      <c r="T92" s="586">
        <v>9540</v>
      </c>
    </row>
    <row r="93" spans="1:20" ht="21.9" customHeight="1">
      <c r="A93" s="132" t="s">
        <v>3746</v>
      </c>
      <c r="B93" s="499" t="s">
        <v>3745</v>
      </c>
      <c r="C93" s="499" t="s">
        <v>4173</v>
      </c>
      <c r="D93" s="499" t="s">
        <v>668</v>
      </c>
      <c r="E93" s="499">
        <f>F93/G93</f>
        <v>1.1232876712328765</v>
      </c>
      <c r="F93" s="501">
        <v>32.799999999999997</v>
      </c>
      <c r="G93" s="501">
        <v>29.2</v>
      </c>
      <c r="H93" s="582">
        <f>F93*G93</f>
        <v>957.75999999999988</v>
      </c>
      <c r="I93" s="582">
        <v>4.9000000000000004</v>
      </c>
      <c r="J93" s="586">
        <v>2570</v>
      </c>
      <c r="K93" s="586"/>
      <c r="L93" s="586">
        <v>2680</v>
      </c>
      <c r="M93" s="586">
        <v>2460</v>
      </c>
      <c r="N93" s="586">
        <v>3690</v>
      </c>
      <c r="O93" s="586">
        <v>3350</v>
      </c>
      <c r="P93" s="586">
        <v>3350</v>
      </c>
      <c r="Q93" s="586">
        <v>5600</v>
      </c>
      <c r="R93" s="586">
        <v>7830</v>
      </c>
      <c r="S93" s="586">
        <v>11200</v>
      </c>
      <c r="T93" s="586">
        <v>13400</v>
      </c>
    </row>
    <row r="94" spans="1:20" ht="21.9" customHeight="1">
      <c r="A94" s="132" t="s">
        <v>2956</v>
      </c>
      <c r="B94" s="505" t="s">
        <v>2957</v>
      </c>
      <c r="C94" s="505" t="s">
        <v>2512</v>
      </c>
      <c r="D94" s="505" t="s">
        <v>2958</v>
      </c>
      <c r="E94" s="505">
        <f t="shared" si="2"/>
        <v>2.8088235294117649</v>
      </c>
      <c r="F94" s="508">
        <v>38.200000000000003</v>
      </c>
      <c r="G94" s="508">
        <v>13.6</v>
      </c>
      <c r="H94" s="98">
        <f t="shared" si="3"/>
        <v>519.52</v>
      </c>
      <c r="I94" s="98">
        <v>2.58</v>
      </c>
      <c r="J94" s="532">
        <v>1030</v>
      </c>
      <c r="K94" s="532"/>
      <c r="L94" s="532">
        <v>1070</v>
      </c>
      <c r="M94" s="532">
        <v>980</v>
      </c>
      <c r="N94" s="532">
        <v>1470</v>
      </c>
      <c r="O94" s="532">
        <v>1340</v>
      </c>
      <c r="P94" s="532">
        <v>1340</v>
      </c>
      <c r="Q94" s="532">
        <v>2230</v>
      </c>
      <c r="R94" s="532">
        <v>3120</v>
      </c>
      <c r="S94" s="532">
        <v>4460</v>
      </c>
      <c r="T94" s="532">
        <v>5350</v>
      </c>
    </row>
    <row r="95" spans="1:20" ht="21.9" customHeight="1">
      <c r="A95" s="132" t="s">
        <v>2959</v>
      </c>
      <c r="B95" s="505" t="s">
        <v>2960</v>
      </c>
      <c r="C95" s="505" t="s">
        <v>2961</v>
      </c>
      <c r="D95" s="505" t="s">
        <v>3338</v>
      </c>
      <c r="E95" s="505">
        <f t="shared" si="2"/>
        <v>8.1914893617021267</v>
      </c>
      <c r="F95" s="508">
        <v>38.5</v>
      </c>
      <c r="G95" s="98">
        <v>4.7</v>
      </c>
      <c r="H95" s="98">
        <f t="shared" si="3"/>
        <v>180.95000000000002</v>
      </c>
      <c r="I95" s="98">
        <v>0.91</v>
      </c>
      <c r="J95" s="532">
        <v>350</v>
      </c>
      <c r="K95" s="532"/>
      <c r="L95" s="532">
        <v>370</v>
      </c>
      <c r="M95" s="532">
        <v>340</v>
      </c>
      <c r="N95" s="532">
        <v>500</v>
      </c>
      <c r="O95" s="532">
        <v>460</v>
      </c>
      <c r="P95" s="532">
        <v>460</v>
      </c>
      <c r="Q95" s="532">
        <v>770</v>
      </c>
      <c r="R95" s="532">
        <v>1070</v>
      </c>
      <c r="S95" s="532">
        <v>1530</v>
      </c>
      <c r="T95" s="532">
        <v>1840</v>
      </c>
    </row>
    <row r="96" spans="1:20" ht="21.9" customHeight="1">
      <c r="A96" s="125" t="s">
        <v>3344</v>
      </c>
      <c r="B96" s="499" t="s">
        <v>2960</v>
      </c>
      <c r="C96" s="499" t="s">
        <v>2961</v>
      </c>
      <c r="D96" s="499" t="s">
        <v>3345</v>
      </c>
      <c r="E96" s="499">
        <f>F96/G96</f>
        <v>4.1001064962726304</v>
      </c>
      <c r="F96" s="501">
        <v>38.5</v>
      </c>
      <c r="G96" s="582">
        <v>9.39</v>
      </c>
      <c r="H96" s="582">
        <f>F96*G96</f>
        <v>361.51500000000004</v>
      </c>
      <c r="I96" s="582">
        <v>1.85</v>
      </c>
      <c r="J96" s="586">
        <v>700</v>
      </c>
      <c r="K96" s="586"/>
      <c r="L96" s="586">
        <v>740</v>
      </c>
      <c r="M96" s="586">
        <v>680</v>
      </c>
      <c r="N96" s="586">
        <v>1010</v>
      </c>
      <c r="O96" s="586">
        <v>920</v>
      </c>
      <c r="P96" s="586">
        <v>920</v>
      </c>
      <c r="Q96" s="586">
        <v>1530</v>
      </c>
      <c r="R96" s="586">
        <v>2140</v>
      </c>
      <c r="S96" s="586">
        <v>3060</v>
      </c>
      <c r="T96" s="586">
        <v>3670</v>
      </c>
    </row>
    <row r="97" spans="1:20" ht="21.9" customHeight="1">
      <c r="A97" s="125" t="s">
        <v>2966</v>
      </c>
      <c r="B97" s="499" t="s">
        <v>2960</v>
      </c>
      <c r="C97" s="499" t="s">
        <v>3025</v>
      </c>
      <c r="D97" s="499" t="s">
        <v>2697</v>
      </c>
      <c r="E97" s="499">
        <f>F97/G97</f>
        <v>3.0750798722044728</v>
      </c>
      <c r="F97" s="501">
        <v>38.5</v>
      </c>
      <c r="G97" s="501">
        <v>12.52</v>
      </c>
      <c r="H97" s="582">
        <f>F97*G97</f>
        <v>482.02</v>
      </c>
      <c r="I97" s="582">
        <v>2.46</v>
      </c>
      <c r="J97" s="586">
        <v>940</v>
      </c>
      <c r="K97" s="586"/>
      <c r="L97" s="586">
        <v>980</v>
      </c>
      <c r="M97" s="586">
        <v>900</v>
      </c>
      <c r="N97" s="586">
        <v>1350</v>
      </c>
      <c r="O97" s="586">
        <v>1220</v>
      </c>
      <c r="P97" s="586">
        <v>1220</v>
      </c>
      <c r="Q97" s="586">
        <v>2040</v>
      </c>
      <c r="R97" s="586">
        <v>2860</v>
      </c>
      <c r="S97" s="586">
        <v>4080</v>
      </c>
      <c r="T97" s="586">
        <v>4900</v>
      </c>
    </row>
    <row r="98" spans="1:20" ht="21.9" customHeight="1">
      <c r="A98" s="125" t="s">
        <v>2967</v>
      </c>
      <c r="B98" s="505" t="s">
        <v>2960</v>
      </c>
      <c r="C98" s="505" t="s">
        <v>3026</v>
      </c>
      <c r="D98" s="505" t="s">
        <v>2706</v>
      </c>
      <c r="E98" s="505">
        <f>F98/G98</f>
        <v>3.3389830508474572</v>
      </c>
      <c r="F98" s="508">
        <v>39.4</v>
      </c>
      <c r="G98" s="508">
        <v>11.8</v>
      </c>
      <c r="H98" s="98">
        <f>F98*G98</f>
        <v>464.92</v>
      </c>
      <c r="I98" s="98">
        <v>2.2999999999999998</v>
      </c>
      <c r="J98" s="532">
        <v>860</v>
      </c>
      <c r="K98" s="532"/>
      <c r="L98" s="532">
        <v>900</v>
      </c>
      <c r="M98" s="532">
        <v>820</v>
      </c>
      <c r="N98" s="532">
        <v>1240</v>
      </c>
      <c r="O98" s="532">
        <v>1120</v>
      </c>
      <c r="P98" s="532">
        <v>1120</v>
      </c>
      <c r="Q98" s="532">
        <v>1880</v>
      </c>
      <c r="R98" s="532">
        <v>2630</v>
      </c>
      <c r="S98" s="532">
        <v>3760</v>
      </c>
      <c r="T98" s="532">
        <v>4510</v>
      </c>
    </row>
    <row r="99" spans="1:20" ht="21.9" customHeight="1">
      <c r="A99" s="125" t="s">
        <v>2964</v>
      </c>
      <c r="B99" s="505" t="s">
        <v>2960</v>
      </c>
      <c r="C99" s="505" t="s">
        <v>2961</v>
      </c>
      <c r="D99" s="505" t="s">
        <v>2965</v>
      </c>
      <c r="E99" s="505">
        <f t="shared" si="2"/>
        <v>2.7304964539007095</v>
      </c>
      <c r="F99" s="508">
        <v>38.5</v>
      </c>
      <c r="G99" s="508">
        <v>14.1</v>
      </c>
      <c r="H99" s="98">
        <f t="shared" si="3"/>
        <v>542.85</v>
      </c>
      <c r="I99" s="98">
        <v>3.1</v>
      </c>
      <c r="J99" s="532">
        <v>1060</v>
      </c>
      <c r="K99" s="532"/>
      <c r="L99" s="532">
        <v>1100</v>
      </c>
      <c r="M99" s="532">
        <v>1010</v>
      </c>
      <c r="N99" s="532">
        <v>1520</v>
      </c>
      <c r="O99" s="532">
        <v>1380</v>
      </c>
      <c r="P99" s="532">
        <v>1380</v>
      </c>
      <c r="Q99" s="532">
        <v>2300</v>
      </c>
      <c r="R99" s="532">
        <v>3220</v>
      </c>
      <c r="S99" s="532">
        <v>4600</v>
      </c>
      <c r="T99" s="532">
        <v>5510</v>
      </c>
    </row>
    <row r="100" spans="1:20" ht="21.9" customHeight="1">
      <c r="A100" s="132" t="s">
        <v>829</v>
      </c>
      <c r="B100" s="499" t="s">
        <v>830</v>
      </c>
      <c r="C100" s="499" t="s">
        <v>2512</v>
      </c>
      <c r="D100" s="499" t="s">
        <v>2708</v>
      </c>
      <c r="E100" s="499">
        <f t="shared" si="2"/>
        <v>2.6802721088435373</v>
      </c>
      <c r="F100" s="501">
        <v>39.4</v>
      </c>
      <c r="G100" s="501">
        <v>14.7</v>
      </c>
      <c r="H100" s="582">
        <f t="shared" si="3"/>
        <v>579.17999999999995</v>
      </c>
      <c r="I100" s="582">
        <v>3</v>
      </c>
      <c r="J100" s="586">
        <v>1080</v>
      </c>
      <c r="K100" s="586"/>
      <c r="L100" s="586">
        <v>1130</v>
      </c>
      <c r="M100" s="586">
        <v>1040</v>
      </c>
      <c r="N100" s="586">
        <v>1550</v>
      </c>
      <c r="O100" s="586">
        <v>1410</v>
      </c>
      <c r="P100" s="586">
        <v>1410</v>
      </c>
      <c r="Q100" s="586">
        <v>2350</v>
      </c>
      <c r="R100" s="586">
        <v>3290</v>
      </c>
      <c r="S100" s="586">
        <v>4700</v>
      </c>
      <c r="T100" s="586">
        <v>5640</v>
      </c>
    </row>
    <row r="101" spans="1:20" ht="21.9" customHeight="1">
      <c r="A101" s="125" t="s">
        <v>4739</v>
      </c>
      <c r="B101" s="499" t="s">
        <v>2960</v>
      </c>
      <c r="C101" s="499" t="s">
        <v>2961</v>
      </c>
      <c r="D101" s="499" t="s">
        <v>4748</v>
      </c>
      <c r="E101" s="499">
        <f t="shared" si="2"/>
        <v>2.4522292993630574</v>
      </c>
      <c r="F101" s="501">
        <v>38.5</v>
      </c>
      <c r="G101" s="501">
        <v>15.7</v>
      </c>
      <c r="H101" s="582">
        <f t="shared" si="3"/>
        <v>604.44999999999993</v>
      </c>
      <c r="I101" s="582">
        <v>3.12</v>
      </c>
      <c r="J101" s="586">
        <v>1170</v>
      </c>
      <c r="K101" s="586"/>
      <c r="L101" s="586">
        <v>1220</v>
      </c>
      <c r="M101" s="586">
        <v>1120</v>
      </c>
      <c r="N101" s="586">
        <v>1680</v>
      </c>
      <c r="O101" s="586">
        <v>1520</v>
      </c>
      <c r="P101" s="586">
        <v>1520</v>
      </c>
      <c r="Q101" s="586">
        <v>2550</v>
      </c>
      <c r="R101" s="586">
        <v>3580</v>
      </c>
      <c r="S101" s="586">
        <v>5110</v>
      </c>
      <c r="T101" s="586">
        <v>6130</v>
      </c>
    </row>
    <row r="102" spans="1:20" ht="21.9" customHeight="1">
      <c r="A102" s="125" t="s">
        <v>343</v>
      </c>
      <c r="B102" s="505" t="s">
        <v>2960</v>
      </c>
      <c r="C102" s="505" t="s">
        <v>2208</v>
      </c>
      <c r="D102" s="505" t="s">
        <v>344</v>
      </c>
      <c r="E102" s="505">
        <f>F102/G102</f>
        <v>3.9816513761467887</v>
      </c>
      <c r="F102" s="508">
        <v>43.4</v>
      </c>
      <c r="G102" s="508">
        <v>10.9</v>
      </c>
      <c r="H102" s="98">
        <f>F102*G102</f>
        <v>473.06</v>
      </c>
      <c r="I102" s="98">
        <v>2.2999999999999998</v>
      </c>
      <c r="J102" s="532">
        <v>730</v>
      </c>
      <c r="K102" s="532"/>
      <c r="L102" s="532">
        <v>760</v>
      </c>
      <c r="M102" s="532">
        <v>700</v>
      </c>
      <c r="N102" s="532">
        <v>1040</v>
      </c>
      <c r="O102" s="532">
        <v>950</v>
      </c>
      <c r="P102" s="532">
        <v>950</v>
      </c>
      <c r="Q102" s="532">
        <v>1580</v>
      </c>
      <c r="R102" s="532">
        <v>2210</v>
      </c>
      <c r="S102" s="532">
        <v>3160</v>
      </c>
      <c r="T102" s="532">
        <v>3790</v>
      </c>
    </row>
    <row r="103" spans="1:20" ht="21.9" customHeight="1">
      <c r="A103" s="125" t="s">
        <v>3972</v>
      </c>
      <c r="B103" s="505" t="s">
        <v>3973</v>
      </c>
      <c r="C103" s="505" t="s">
        <v>3974</v>
      </c>
      <c r="D103" s="505" t="s">
        <v>3975</v>
      </c>
      <c r="E103" s="505">
        <f>F103/G103</f>
        <v>2.2259887005649719</v>
      </c>
      <c r="F103" s="508">
        <v>39.4</v>
      </c>
      <c r="G103" s="508">
        <v>17.7</v>
      </c>
      <c r="H103" s="98">
        <f>F103*G103</f>
        <v>697.38</v>
      </c>
      <c r="I103" s="98">
        <v>3.5</v>
      </c>
      <c r="J103" s="532">
        <v>1300</v>
      </c>
      <c r="K103" s="532"/>
      <c r="L103" s="532">
        <v>1350</v>
      </c>
      <c r="M103" s="532">
        <v>1240</v>
      </c>
      <c r="N103" s="532">
        <v>1860</v>
      </c>
      <c r="O103" s="532">
        <v>1690</v>
      </c>
      <c r="P103" s="532">
        <v>1690</v>
      </c>
      <c r="Q103" s="532">
        <v>2820</v>
      </c>
      <c r="R103" s="532">
        <v>3950</v>
      </c>
      <c r="S103" s="532">
        <v>5640</v>
      </c>
      <c r="T103" s="532">
        <v>6770</v>
      </c>
    </row>
    <row r="104" spans="1:20" ht="21.9" customHeight="1">
      <c r="A104" s="125" t="s">
        <v>4740</v>
      </c>
      <c r="B104" s="505" t="s">
        <v>2960</v>
      </c>
      <c r="C104" s="505" t="s">
        <v>2961</v>
      </c>
      <c r="D104" s="505" t="s">
        <v>4741</v>
      </c>
      <c r="E104" s="505">
        <f t="shared" si="2"/>
        <v>2.0157068062827221</v>
      </c>
      <c r="F104" s="508">
        <v>38.5</v>
      </c>
      <c r="G104" s="508">
        <v>19.100000000000001</v>
      </c>
      <c r="H104" s="98">
        <f t="shared" si="3"/>
        <v>735.35</v>
      </c>
      <c r="I104" s="98">
        <v>3.7</v>
      </c>
      <c r="J104" s="532">
        <v>1430</v>
      </c>
      <c r="K104" s="532"/>
      <c r="L104" s="532">
        <v>1500</v>
      </c>
      <c r="M104" s="532">
        <v>1380</v>
      </c>
      <c r="N104" s="532">
        <v>2050</v>
      </c>
      <c r="O104" s="532">
        <v>1880</v>
      </c>
      <c r="P104" s="532">
        <v>1880</v>
      </c>
      <c r="Q104" s="532">
        <v>3000</v>
      </c>
      <c r="R104" s="532">
        <v>4360</v>
      </c>
      <c r="S104" s="532">
        <v>6230</v>
      </c>
      <c r="T104" s="532">
        <v>7470</v>
      </c>
    </row>
    <row r="105" spans="1:20" ht="22.5" customHeight="1">
      <c r="A105" s="125" t="s">
        <v>4742</v>
      </c>
      <c r="B105" s="499" t="s">
        <v>2960</v>
      </c>
      <c r="C105" s="499" t="s">
        <v>2961</v>
      </c>
      <c r="D105" s="499" t="s">
        <v>4743</v>
      </c>
      <c r="E105" s="499">
        <f t="shared" si="2"/>
        <v>1.9543147208121827</v>
      </c>
      <c r="F105" s="501">
        <v>38.5</v>
      </c>
      <c r="G105" s="501">
        <v>19.7</v>
      </c>
      <c r="H105" s="582">
        <f t="shared" si="3"/>
        <v>758.44999999999993</v>
      </c>
      <c r="I105" s="582">
        <v>3.96</v>
      </c>
      <c r="J105" s="586">
        <v>1470</v>
      </c>
      <c r="K105" s="586"/>
      <c r="L105" s="586">
        <v>1540</v>
      </c>
      <c r="M105" s="586">
        <v>1410</v>
      </c>
      <c r="N105" s="586">
        <v>2120</v>
      </c>
      <c r="O105" s="586">
        <v>1920</v>
      </c>
      <c r="P105" s="586">
        <v>1920</v>
      </c>
      <c r="Q105" s="586">
        <v>3220</v>
      </c>
      <c r="R105" s="586">
        <v>4500</v>
      </c>
      <c r="S105" s="586">
        <v>6440</v>
      </c>
      <c r="T105" s="586">
        <v>7720</v>
      </c>
    </row>
    <row r="106" spans="1:20" ht="21.9" customHeight="1">
      <c r="A106" s="125" t="s">
        <v>3434</v>
      </c>
      <c r="B106" s="499" t="s">
        <v>1681</v>
      </c>
      <c r="C106" s="499" t="s">
        <v>2961</v>
      </c>
      <c r="D106" s="499" t="s">
        <v>5208</v>
      </c>
      <c r="E106" s="499">
        <f>F106/G106</f>
        <v>1.7579908675799087</v>
      </c>
      <c r="F106" s="501">
        <v>38.5</v>
      </c>
      <c r="G106" s="501">
        <v>21.9</v>
      </c>
      <c r="H106" s="582">
        <f>F106*G106</f>
        <v>843.15</v>
      </c>
      <c r="I106" s="582">
        <v>4.4000000000000004</v>
      </c>
      <c r="J106" s="586">
        <v>1640</v>
      </c>
      <c r="K106" s="586"/>
      <c r="L106" s="586">
        <v>1710</v>
      </c>
      <c r="M106" s="586">
        <v>1570</v>
      </c>
      <c r="N106" s="586">
        <v>2360</v>
      </c>
      <c r="O106" s="586">
        <v>2140</v>
      </c>
      <c r="P106" s="586">
        <v>2140</v>
      </c>
      <c r="Q106" s="586">
        <v>3500</v>
      </c>
      <c r="R106" s="586">
        <v>5000</v>
      </c>
      <c r="S106" s="586">
        <v>7150</v>
      </c>
      <c r="T106" s="586">
        <v>8580</v>
      </c>
    </row>
    <row r="107" spans="1:20" ht="21.9" customHeight="1">
      <c r="A107" s="642" t="s">
        <v>2204</v>
      </c>
      <c r="B107" s="477" t="s">
        <v>3339</v>
      </c>
      <c r="C107" s="477" t="s">
        <v>3341</v>
      </c>
      <c r="D107" s="477" t="s">
        <v>2205</v>
      </c>
      <c r="E107" s="477">
        <f t="shared" si="2"/>
        <v>1.9126213592233008</v>
      </c>
      <c r="F107" s="479">
        <v>39.4</v>
      </c>
      <c r="G107" s="479">
        <v>20.6</v>
      </c>
      <c r="H107" s="478">
        <f t="shared" si="3"/>
        <v>811.64</v>
      </c>
      <c r="I107" s="478">
        <v>4.1100000000000003</v>
      </c>
      <c r="J107" s="702">
        <v>1510</v>
      </c>
      <c r="K107" s="702"/>
      <c r="L107" s="702">
        <v>1580</v>
      </c>
      <c r="M107" s="702">
        <v>1450</v>
      </c>
      <c r="N107" s="702">
        <v>2170</v>
      </c>
      <c r="O107" s="702">
        <v>1980</v>
      </c>
      <c r="P107" s="702">
        <v>1980</v>
      </c>
      <c r="Q107" s="702">
        <v>3290</v>
      </c>
      <c r="R107" s="702">
        <v>4600</v>
      </c>
      <c r="S107" s="702">
        <v>6580</v>
      </c>
      <c r="T107" s="702">
        <v>7900</v>
      </c>
    </row>
    <row r="108" spans="1:20" ht="21.9" customHeight="1">
      <c r="A108" s="125" t="s">
        <v>5207</v>
      </c>
      <c r="B108" s="505" t="s">
        <v>830</v>
      </c>
      <c r="C108" s="505" t="s">
        <v>2208</v>
      </c>
      <c r="D108" s="505" t="s">
        <v>5208</v>
      </c>
      <c r="E108" s="505">
        <f t="shared" si="2"/>
        <v>3.122302158273381</v>
      </c>
      <c r="F108" s="508">
        <v>43.4</v>
      </c>
      <c r="G108" s="508">
        <v>13.9</v>
      </c>
      <c r="H108" s="98">
        <f t="shared" si="3"/>
        <v>603.26</v>
      </c>
      <c r="I108" s="98">
        <v>3</v>
      </c>
      <c r="J108" s="532">
        <v>930</v>
      </c>
      <c r="K108" s="532"/>
      <c r="L108" s="532">
        <v>970</v>
      </c>
      <c r="M108" s="532">
        <v>890</v>
      </c>
      <c r="N108" s="532">
        <v>1330</v>
      </c>
      <c r="O108" s="532">
        <v>1210</v>
      </c>
      <c r="P108" s="532">
        <v>1210</v>
      </c>
      <c r="Q108" s="532">
        <v>2010</v>
      </c>
      <c r="R108" s="532">
        <v>2820</v>
      </c>
      <c r="S108" s="532">
        <v>3900</v>
      </c>
      <c r="T108" s="532">
        <v>4830</v>
      </c>
    </row>
    <row r="109" spans="1:20" ht="21.9" customHeight="1">
      <c r="A109" s="125" t="s">
        <v>4744</v>
      </c>
      <c r="B109" s="499" t="s">
        <v>830</v>
      </c>
      <c r="C109" s="499" t="s">
        <v>2208</v>
      </c>
      <c r="D109" s="499" t="s">
        <v>3913</v>
      </c>
      <c r="E109" s="499">
        <f>F109/G109</f>
        <v>2.912751677852349</v>
      </c>
      <c r="F109" s="501">
        <v>43.4</v>
      </c>
      <c r="G109" s="501">
        <v>14.9</v>
      </c>
      <c r="H109" s="582">
        <f>F109*G109</f>
        <v>646.66</v>
      </c>
      <c r="I109" s="582">
        <v>3.15</v>
      </c>
      <c r="J109" s="586">
        <v>990</v>
      </c>
      <c r="K109" s="586"/>
      <c r="L109" s="586">
        <v>1040</v>
      </c>
      <c r="M109" s="586">
        <v>950</v>
      </c>
      <c r="N109" s="586">
        <v>1420</v>
      </c>
      <c r="O109" s="586">
        <v>1290</v>
      </c>
      <c r="P109" s="586">
        <v>1290</v>
      </c>
      <c r="Q109" s="586">
        <v>2160</v>
      </c>
      <c r="R109" s="586">
        <v>3020</v>
      </c>
      <c r="S109" s="586">
        <v>4320</v>
      </c>
      <c r="T109" s="586">
        <v>5170</v>
      </c>
    </row>
    <row r="110" spans="1:20" ht="21.9" customHeight="1">
      <c r="A110" s="125" t="s">
        <v>4183</v>
      </c>
      <c r="B110" s="499" t="s">
        <v>2960</v>
      </c>
      <c r="C110" s="499" t="s">
        <v>2961</v>
      </c>
      <c r="D110" s="499" t="s">
        <v>5031</v>
      </c>
      <c r="E110" s="499">
        <f>F110/G110</f>
        <v>1.5338645418326693</v>
      </c>
      <c r="F110" s="501">
        <v>38.5</v>
      </c>
      <c r="G110" s="501">
        <v>25.1</v>
      </c>
      <c r="H110" s="582">
        <f>F110*G110</f>
        <v>966.35</v>
      </c>
      <c r="I110" s="582">
        <v>4.9000000000000004</v>
      </c>
      <c r="J110" s="586">
        <v>1880</v>
      </c>
      <c r="K110" s="586"/>
      <c r="L110" s="586">
        <v>1960</v>
      </c>
      <c r="M110" s="586">
        <v>1800</v>
      </c>
      <c r="N110" s="586">
        <v>2700</v>
      </c>
      <c r="O110" s="586">
        <v>2450</v>
      </c>
      <c r="P110" s="586">
        <v>2450</v>
      </c>
      <c r="Q110" s="586">
        <v>4080</v>
      </c>
      <c r="R110" s="586">
        <v>5720</v>
      </c>
      <c r="S110" s="586">
        <v>8170</v>
      </c>
      <c r="T110" s="586">
        <v>9800</v>
      </c>
    </row>
    <row r="111" spans="1:20" ht="21.9" customHeight="1">
      <c r="A111" s="125" t="s">
        <v>3435</v>
      </c>
      <c r="B111" s="505" t="s">
        <v>830</v>
      </c>
      <c r="C111" s="505" t="s">
        <v>2208</v>
      </c>
      <c r="D111" s="505" t="s">
        <v>5031</v>
      </c>
      <c r="E111" s="505">
        <f t="shared" si="2"/>
        <v>2.7295597484276728</v>
      </c>
      <c r="F111" s="508">
        <v>43.4</v>
      </c>
      <c r="G111" s="508">
        <v>15.9</v>
      </c>
      <c r="H111" s="98">
        <f t="shared" si="3"/>
        <v>690.06</v>
      </c>
      <c r="I111" s="98">
        <v>3.41</v>
      </c>
      <c r="J111" s="532">
        <v>1060</v>
      </c>
      <c r="K111" s="532"/>
      <c r="L111" s="532">
        <v>1100</v>
      </c>
      <c r="M111" s="532">
        <v>1010</v>
      </c>
      <c r="N111" s="532">
        <v>1520</v>
      </c>
      <c r="O111" s="532">
        <v>1380</v>
      </c>
      <c r="P111" s="532">
        <v>1380</v>
      </c>
      <c r="Q111" s="532">
        <v>2300</v>
      </c>
      <c r="R111" s="532">
        <v>3220</v>
      </c>
      <c r="S111" s="532">
        <v>4600</v>
      </c>
      <c r="T111" s="532">
        <v>5520</v>
      </c>
    </row>
    <row r="112" spans="1:20" ht="21.9" customHeight="1">
      <c r="A112" s="125" t="s">
        <v>2962</v>
      </c>
      <c r="B112" s="505" t="s">
        <v>3339</v>
      </c>
      <c r="C112" s="505" t="s">
        <v>3340</v>
      </c>
      <c r="D112" s="505" t="s">
        <v>3341</v>
      </c>
      <c r="E112" s="505">
        <f>F112/G112</f>
        <v>2.1809045226130652</v>
      </c>
      <c r="F112" s="508">
        <v>43.4</v>
      </c>
      <c r="G112" s="508">
        <v>19.899999999999999</v>
      </c>
      <c r="H112" s="98">
        <f>F112*G112</f>
        <v>863.65999999999985</v>
      </c>
      <c r="I112" s="98">
        <v>4.22</v>
      </c>
      <c r="J112" s="532">
        <v>1320</v>
      </c>
      <c r="K112" s="532"/>
      <c r="L112" s="532">
        <v>1380</v>
      </c>
      <c r="M112" s="532">
        <v>1260</v>
      </c>
      <c r="N112" s="532">
        <v>1900</v>
      </c>
      <c r="O112" s="532">
        <v>1720</v>
      </c>
      <c r="P112" s="532">
        <v>1720</v>
      </c>
      <c r="Q112" s="532">
        <v>2870</v>
      </c>
      <c r="R112" s="532">
        <v>4030</v>
      </c>
      <c r="S112" s="532">
        <v>5750</v>
      </c>
      <c r="T112" s="532">
        <v>6900</v>
      </c>
    </row>
    <row r="113" spans="1:20" ht="21.9" customHeight="1">
      <c r="A113" s="125" t="s">
        <v>3342</v>
      </c>
      <c r="B113" s="499" t="s">
        <v>2960</v>
      </c>
      <c r="C113" s="499" t="s">
        <v>2961</v>
      </c>
      <c r="D113" s="499" t="s">
        <v>3343</v>
      </c>
      <c r="E113" s="499">
        <f>F113/G113</f>
        <v>1.1191860465116279</v>
      </c>
      <c r="F113" s="501">
        <v>38.5</v>
      </c>
      <c r="G113" s="501">
        <v>34.4</v>
      </c>
      <c r="H113" s="582">
        <f>F113*G113</f>
        <v>1324.3999999999999</v>
      </c>
      <c r="I113" s="582">
        <v>6.8</v>
      </c>
      <c r="J113" s="586">
        <v>2580</v>
      </c>
      <c r="K113" s="586"/>
      <c r="L113" s="586">
        <v>2700</v>
      </c>
      <c r="M113" s="586">
        <v>2480</v>
      </c>
      <c r="N113" s="586">
        <v>3710</v>
      </c>
      <c r="O113" s="586">
        <v>3380</v>
      </c>
      <c r="P113" s="586">
        <v>3380</v>
      </c>
      <c r="Q113" s="586">
        <v>5620</v>
      </c>
      <c r="R113" s="586">
        <v>7860</v>
      </c>
      <c r="S113" s="586">
        <v>11240</v>
      </c>
      <c r="T113" s="586">
        <v>13480</v>
      </c>
    </row>
    <row r="114" spans="1:20" ht="21.9" customHeight="1">
      <c r="A114" s="125" t="s">
        <v>4184</v>
      </c>
      <c r="B114" s="499" t="s">
        <v>4185</v>
      </c>
      <c r="C114" s="499" t="s">
        <v>4186</v>
      </c>
      <c r="D114" s="499" t="s">
        <v>4187</v>
      </c>
      <c r="E114" s="499">
        <f t="shared" si="2"/>
        <v>1.6679027606098062</v>
      </c>
      <c r="F114" s="501">
        <v>40.479999999999997</v>
      </c>
      <c r="G114" s="501">
        <v>24.27</v>
      </c>
      <c r="H114" s="582">
        <f t="shared" si="3"/>
        <v>982.44959999999992</v>
      </c>
      <c r="I114" s="582">
        <v>5.0599999999999996</v>
      </c>
      <c r="J114" s="586">
        <v>1730</v>
      </c>
      <c r="K114" s="586"/>
      <c r="L114" s="586">
        <v>1810</v>
      </c>
      <c r="M114" s="586">
        <v>1660</v>
      </c>
      <c r="N114" s="586">
        <v>2480</v>
      </c>
      <c r="O114" s="586">
        <v>2260</v>
      </c>
      <c r="P114" s="586">
        <v>2260</v>
      </c>
      <c r="Q114" s="586">
        <v>3770</v>
      </c>
      <c r="R114" s="586">
        <v>5270</v>
      </c>
      <c r="S114" s="586">
        <v>7530</v>
      </c>
      <c r="T114" s="586">
        <v>9040</v>
      </c>
    </row>
    <row r="115" spans="1:20" ht="21.9" customHeight="1">
      <c r="A115" s="125" t="s">
        <v>4188</v>
      </c>
      <c r="B115" s="505" t="s">
        <v>4185</v>
      </c>
      <c r="C115" s="505" t="s">
        <v>2512</v>
      </c>
      <c r="D115" s="505" t="s">
        <v>5031</v>
      </c>
      <c r="E115" s="505">
        <f t="shared" si="2"/>
        <v>1.4800731261425959</v>
      </c>
      <c r="F115" s="508">
        <v>40.479999999999997</v>
      </c>
      <c r="G115" s="508">
        <v>27.35</v>
      </c>
      <c r="H115" s="98">
        <f t="shared" si="3"/>
        <v>1107.1279999999999</v>
      </c>
      <c r="I115" s="98">
        <v>5.28</v>
      </c>
      <c r="J115" s="532">
        <v>1950</v>
      </c>
      <c r="K115" s="532"/>
      <c r="L115" s="532">
        <v>2040</v>
      </c>
      <c r="M115" s="532">
        <v>1870</v>
      </c>
      <c r="N115" s="532">
        <v>2800</v>
      </c>
      <c r="O115" s="532">
        <v>2550</v>
      </c>
      <c r="P115" s="532">
        <v>2550</v>
      </c>
      <c r="Q115" s="532">
        <v>4240</v>
      </c>
      <c r="R115" s="532">
        <v>5940</v>
      </c>
      <c r="S115" s="532">
        <v>8490</v>
      </c>
      <c r="T115" s="532">
        <v>10180</v>
      </c>
    </row>
    <row r="116" spans="1:20" ht="21.9" customHeight="1">
      <c r="A116" s="132" t="s">
        <v>138</v>
      </c>
      <c r="B116" s="505" t="s">
        <v>4194</v>
      </c>
      <c r="C116" s="505" t="s">
        <v>1560</v>
      </c>
      <c r="D116" s="505" t="s">
        <v>4146</v>
      </c>
      <c r="E116" s="505">
        <f t="shared" si="2"/>
        <v>5.1689189189189184</v>
      </c>
      <c r="F116" s="508">
        <v>45.9</v>
      </c>
      <c r="G116" s="98">
        <v>8.8800000000000008</v>
      </c>
      <c r="H116" s="98">
        <f t="shared" si="3"/>
        <v>407.59200000000004</v>
      </c>
      <c r="I116" s="98">
        <v>2.0299999999999998</v>
      </c>
      <c r="J116" s="532">
        <v>560</v>
      </c>
      <c r="K116" s="532"/>
      <c r="L116" s="532">
        <v>580</v>
      </c>
      <c r="M116" s="532">
        <v>530</v>
      </c>
      <c r="N116" s="532">
        <v>800</v>
      </c>
      <c r="O116" s="532">
        <v>720</v>
      </c>
      <c r="P116" s="532">
        <v>720</v>
      </c>
      <c r="Q116" s="532">
        <v>1210</v>
      </c>
      <c r="R116" s="532">
        <v>1700</v>
      </c>
      <c r="S116" s="532">
        <v>2430</v>
      </c>
      <c r="T116" s="532">
        <v>2920</v>
      </c>
    </row>
    <row r="117" spans="1:20" ht="21.9" customHeight="1">
      <c r="A117" s="132" t="s">
        <v>1682</v>
      </c>
      <c r="B117" s="499" t="s">
        <v>140</v>
      </c>
      <c r="C117" s="499" t="s">
        <v>2512</v>
      </c>
      <c r="D117" s="499" t="s">
        <v>1683</v>
      </c>
      <c r="E117" s="499">
        <f>F117/G117</f>
        <v>2.8819444444444442</v>
      </c>
      <c r="F117" s="501">
        <v>41.5</v>
      </c>
      <c r="G117" s="501">
        <v>14.4</v>
      </c>
      <c r="H117" s="582">
        <f>F117*G117</f>
        <v>597.6</v>
      </c>
      <c r="I117" s="582">
        <v>3.1</v>
      </c>
      <c r="J117" s="586">
        <v>1000</v>
      </c>
      <c r="K117" s="586"/>
      <c r="L117" s="586">
        <v>1040</v>
      </c>
      <c r="M117" s="586">
        <v>950</v>
      </c>
      <c r="N117" s="586">
        <v>1430</v>
      </c>
      <c r="O117" s="586">
        <v>1300</v>
      </c>
      <c r="P117" s="586">
        <v>1300</v>
      </c>
      <c r="Q117" s="586">
        <v>2170</v>
      </c>
      <c r="R117" s="586">
        <v>3040</v>
      </c>
      <c r="S117" s="586">
        <v>4350</v>
      </c>
      <c r="T117" s="586">
        <v>5220</v>
      </c>
    </row>
    <row r="118" spans="1:20" ht="21.9" customHeight="1">
      <c r="A118" s="132" t="s">
        <v>139</v>
      </c>
      <c r="B118" s="499" t="s">
        <v>140</v>
      </c>
      <c r="C118" s="499" t="s">
        <v>2512</v>
      </c>
      <c r="D118" s="499" t="s">
        <v>4192</v>
      </c>
      <c r="E118" s="499">
        <f t="shared" si="2"/>
        <v>2.6774193548387095</v>
      </c>
      <c r="F118" s="501">
        <v>41.5</v>
      </c>
      <c r="G118" s="501">
        <v>15.5</v>
      </c>
      <c r="H118" s="582">
        <f t="shared" si="3"/>
        <v>643.25</v>
      </c>
      <c r="I118" s="582">
        <v>3.27</v>
      </c>
      <c r="J118" s="586">
        <v>1080</v>
      </c>
      <c r="K118" s="586"/>
      <c r="L118" s="586">
        <v>1130</v>
      </c>
      <c r="M118" s="586">
        <v>1040</v>
      </c>
      <c r="N118" s="586">
        <v>1550</v>
      </c>
      <c r="O118" s="586">
        <v>1410</v>
      </c>
      <c r="P118" s="586">
        <v>1410</v>
      </c>
      <c r="Q118" s="586">
        <v>2350</v>
      </c>
      <c r="R118" s="586">
        <v>3290</v>
      </c>
      <c r="S118" s="586">
        <v>4700</v>
      </c>
      <c r="T118" s="586">
        <v>5640</v>
      </c>
    </row>
    <row r="119" spans="1:20" ht="21.9" customHeight="1">
      <c r="A119" s="125" t="s">
        <v>141</v>
      </c>
      <c r="B119" s="505" t="s">
        <v>4194</v>
      </c>
      <c r="C119" s="505" t="s">
        <v>4195</v>
      </c>
      <c r="D119" s="505" t="s">
        <v>2708</v>
      </c>
      <c r="E119" s="505">
        <f t="shared" si="2"/>
        <v>2.1391752577319587</v>
      </c>
      <c r="F119" s="508">
        <v>41.5</v>
      </c>
      <c r="G119" s="508">
        <v>19.399999999999999</v>
      </c>
      <c r="H119" s="98">
        <f t="shared" si="3"/>
        <v>805.09999999999991</v>
      </c>
      <c r="I119" s="98">
        <v>4.03</v>
      </c>
      <c r="J119" s="532">
        <v>1350</v>
      </c>
      <c r="K119" s="532"/>
      <c r="L119" s="532">
        <v>1410</v>
      </c>
      <c r="M119" s="532">
        <v>1290</v>
      </c>
      <c r="N119" s="532">
        <v>1940</v>
      </c>
      <c r="O119" s="532">
        <v>1760</v>
      </c>
      <c r="P119" s="532">
        <v>1760</v>
      </c>
      <c r="Q119" s="532">
        <v>3050</v>
      </c>
      <c r="R119" s="532">
        <v>4120</v>
      </c>
      <c r="S119" s="532">
        <v>5880</v>
      </c>
      <c r="T119" s="532">
        <v>7050</v>
      </c>
    </row>
    <row r="120" spans="1:20" ht="21.9" customHeight="1">
      <c r="A120" s="125" t="s">
        <v>142</v>
      </c>
      <c r="B120" s="505" t="s">
        <v>4194</v>
      </c>
      <c r="C120" s="505" t="s">
        <v>4195</v>
      </c>
      <c r="D120" s="505" t="s">
        <v>3296</v>
      </c>
      <c r="E120" s="505">
        <f t="shared" si="2"/>
        <v>1.6403162055335967</v>
      </c>
      <c r="F120" s="508">
        <v>41.5</v>
      </c>
      <c r="G120" s="508">
        <v>25.3</v>
      </c>
      <c r="H120" s="98">
        <f t="shared" si="3"/>
        <v>1049.95</v>
      </c>
      <c r="I120" s="98">
        <v>5.3</v>
      </c>
      <c r="J120" s="532">
        <v>1760</v>
      </c>
      <c r="K120" s="532"/>
      <c r="L120" s="532">
        <v>1830</v>
      </c>
      <c r="M120" s="532">
        <v>1680</v>
      </c>
      <c r="N120" s="532">
        <v>2520</v>
      </c>
      <c r="O120" s="532">
        <v>2290</v>
      </c>
      <c r="P120" s="532">
        <v>2290</v>
      </c>
      <c r="Q120" s="532">
        <v>3820</v>
      </c>
      <c r="R120" s="532">
        <v>5350</v>
      </c>
      <c r="S120" s="532">
        <v>7640</v>
      </c>
      <c r="T120" s="532">
        <v>9170</v>
      </c>
    </row>
    <row r="121" spans="1:20" ht="21.9" customHeight="1">
      <c r="A121" s="125" t="s">
        <v>143</v>
      </c>
      <c r="B121" s="499" t="s">
        <v>140</v>
      </c>
      <c r="C121" s="499" t="s">
        <v>2512</v>
      </c>
      <c r="D121" s="499" t="s">
        <v>3848</v>
      </c>
      <c r="E121" s="499">
        <f t="shared" si="2"/>
        <v>1.7811158798283262</v>
      </c>
      <c r="F121" s="501">
        <v>41.5</v>
      </c>
      <c r="G121" s="501">
        <v>23.3</v>
      </c>
      <c r="H121" s="582">
        <f t="shared" si="3"/>
        <v>966.95</v>
      </c>
      <c r="I121" s="582">
        <v>4.9000000000000004</v>
      </c>
      <c r="J121" s="586">
        <v>1620</v>
      </c>
      <c r="K121" s="586"/>
      <c r="L121" s="586">
        <v>1690</v>
      </c>
      <c r="M121" s="586">
        <v>1550</v>
      </c>
      <c r="N121" s="586">
        <v>2320</v>
      </c>
      <c r="O121" s="586">
        <v>2110</v>
      </c>
      <c r="P121" s="586">
        <v>2110</v>
      </c>
      <c r="Q121" s="586">
        <v>3530</v>
      </c>
      <c r="R121" s="586">
        <v>4940</v>
      </c>
      <c r="S121" s="586">
        <v>7050</v>
      </c>
      <c r="T121" s="586">
        <v>8460</v>
      </c>
    </row>
    <row r="122" spans="1:20" ht="21.9" customHeight="1">
      <c r="A122" s="125" t="s">
        <v>3849</v>
      </c>
      <c r="B122" s="499" t="s">
        <v>3850</v>
      </c>
      <c r="C122" s="499" t="s">
        <v>2208</v>
      </c>
      <c r="D122" s="499" t="s">
        <v>704</v>
      </c>
      <c r="E122" s="499">
        <f t="shared" si="2"/>
        <v>2.5786516853932584</v>
      </c>
      <c r="F122" s="501">
        <v>45.9</v>
      </c>
      <c r="G122" s="501">
        <v>17.8</v>
      </c>
      <c r="H122" s="582">
        <f t="shared" si="3"/>
        <v>817.02</v>
      </c>
      <c r="I122" s="582">
        <v>4.03</v>
      </c>
      <c r="J122" s="586">
        <v>1120</v>
      </c>
      <c r="K122" s="586"/>
      <c r="L122" s="586">
        <v>1170</v>
      </c>
      <c r="M122" s="586">
        <v>1070</v>
      </c>
      <c r="N122" s="586">
        <v>1600</v>
      </c>
      <c r="O122" s="586">
        <v>1460</v>
      </c>
      <c r="P122" s="586">
        <v>1460</v>
      </c>
      <c r="Q122" s="586">
        <v>2400</v>
      </c>
      <c r="R122" s="586">
        <v>3400</v>
      </c>
      <c r="S122" s="586">
        <v>4850</v>
      </c>
      <c r="T122" s="586">
        <v>5840</v>
      </c>
    </row>
    <row r="123" spans="1:20" ht="21.9" customHeight="1">
      <c r="A123" s="125" t="s">
        <v>3851</v>
      </c>
      <c r="B123" s="505" t="s">
        <v>4194</v>
      </c>
      <c r="C123" s="505" t="s">
        <v>4195</v>
      </c>
      <c r="D123" s="505" t="s">
        <v>3743</v>
      </c>
      <c r="E123" s="505">
        <f t="shared" si="2"/>
        <v>1.5257352941176472</v>
      </c>
      <c r="F123" s="508">
        <v>41.5</v>
      </c>
      <c r="G123" s="508">
        <v>27.2</v>
      </c>
      <c r="H123" s="98">
        <f t="shared" si="3"/>
        <v>1128.8</v>
      </c>
      <c r="I123" s="98">
        <v>5.94</v>
      </c>
      <c r="J123" s="532">
        <v>1890</v>
      </c>
      <c r="K123" s="532"/>
      <c r="L123" s="532">
        <v>1970</v>
      </c>
      <c r="M123" s="532">
        <v>1800</v>
      </c>
      <c r="N123" s="532">
        <v>2710</v>
      </c>
      <c r="O123" s="532">
        <v>2460</v>
      </c>
      <c r="P123" s="532">
        <v>2460</v>
      </c>
      <c r="Q123" s="532">
        <v>4120</v>
      </c>
      <c r="R123" s="532">
        <v>5760</v>
      </c>
      <c r="S123" s="532">
        <v>8230</v>
      </c>
      <c r="T123" s="532">
        <v>9870</v>
      </c>
    </row>
    <row r="124" spans="1:20" ht="21.9" customHeight="1">
      <c r="A124" s="125" t="s">
        <v>1947</v>
      </c>
      <c r="B124" s="505" t="s">
        <v>2798</v>
      </c>
      <c r="C124" s="505" t="s">
        <v>2799</v>
      </c>
      <c r="D124" s="505" t="s">
        <v>3743</v>
      </c>
      <c r="E124" s="505">
        <f t="shared" si="2"/>
        <v>1.5469713456655785</v>
      </c>
      <c r="F124" s="508">
        <v>42.65</v>
      </c>
      <c r="G124" s="508">
        <v>27.57</v>
      </c>
      <c r="H124" s="98">
        <f t="shared" si="3"/>
        <v>1175.8605</v>
      </c>
      <c r="I124" s="98">
        <v>6.11</v>
      </c>
      <c r="J124" s="532">
        <v>1870</v>
      </c>
      <c r="K124" s="532"/>
      <c r="L124" s="532">
        <v>1950</v>
      </c>
      <c r="M124" s="532">
        <v>1790</v>
      </c>
      <c r="N124" s="532">
        <v>2680</v>
      </c>
      <c r="O124" s="532">
        <v>2440</v>
      </c>
      <c r="P124" s="532">
        <v>2440</v>
      </c>
      <c r="Q124" s="532">
        <v>4060</v>
      </c>
      <c r="R124" s="532">
        <v>5680</v>
      </c>
      <c r="S124" s="532">
        <v>8120</v>
      </c>
      <c r="T124" s="532">
        <v>9740</v>
      </c>
    </row>
    <row r="125" spans="1:20" ht="21.9" customHeight="1">
      <c r="A125" s="125" t="s">
        <v>1948</v>
      </c>
      <c r="B125" s="499" t="s">
        <v>4194</v>
      </c>
      <c r="C125" s="499" t="s">
        <v>4195</v>
      </c>
      <c r="D125" s="499" t="s">
        <v>5031</v>
      </c>
      <c r="E125" s="499">
        <f t="shared" si="2"/>
        <v>1.3344051446945338</v>
      </c>
      <c r="F125" s="501">
        <v>41.5</v>
      </c>
      <c r="G125" s="501">
        <v>31.1</v>
      </c>
      <c r="H125" s="582">
        <f t="shared" si="3"/>
        <v>1290.6500000000001</v>
      </c>
      <c r="I125" s="582">
        <v>6.67</v>
      </c>
      <c r="J125" s="586">
        <v>2160</v>
      </c>
      <c r="K125" s="586"/>
      <c r="L125" s="586">
        <v>2250</v>
      </c>
      <c r="M125" s="586">
        <v>2060</v>
      </c>
      <c r="N125" s="586">
        <v>3100</v>
      </c>
      <c r="O125" s="586">
        <v>2810</v>
      </c>
      <c r="P125" s="586">
        <v>2810</v>
      </c>
      <c r="Q125" s="586">
        <v>4700</v>
      </c>
      <c r="R125" s="586">
        <v>6600</v>
      </c>
      <c r="S125" s="586">
        <v>9400</v>
      </c>
      <c r="T125" s="586">
        <v>11280</v>
      </c>
    </row>
    <row r="126" spans="1:20" ht="21.9" customHeight="1">
      <c r="A126" s="125" t="s">
        <v>1949</v>
      </c>
      <c r="B126" s="499" t="s">
        <v>3850</v>
      </c>
      <c r="C126" s="499" t="s">
        <v>2208</v>
      </c>
      <c r="D126" s="499" t="s">
        <v>5031</v>
      </c>
      <c r="E126" s="499">
        <f t="shared" si="2"/>
        <v>1.9367088607594938</v>
      </c>
      <c r="F126" s="501">
        <v>45.9</v>
      </c>
      <c r="G126" s="501">
        <v>23.7</v>
      </c>
      <c r="H126" s="582">
        <f t="shared" si="3"/>
        <v>1087.83</v>
      </c>
      <c r="I126" s="582">
        <v>5.28</v>
      </c>
      <c r="J126" s="586">
        <v>1490</v>
      </c>
      <c r="K126" s="586"/>
      <c r="L126" s="586">
        <v>1550</v>
      </c>
      <c r="M126" s="586">
        <v>1420</v>
      </c>
      <c r="N126" s="586">
        <v>2140</v>
      </c>
      <c r="O126" s="586">
        <v>1940</v>
      </c>
      <c r="P126" s="586">
        <v>1940</v>
      </c>
      <c r="Q126" s="586">
        <v>3240</v>
      </c>
      <c r="R126" s="586">
        <v>4540</v>
      </c>
      <c r="S126" s="586">
        <v>6490</v>
      </c>
      <c r="T126" s="586">
        <v>7780</v>
      </c>
    </row>
    <row r="127" spans="1:20" ht="21.9" customHeight="1">
      <c r="A127" s="125" t="s">
        <v>1360</v>
      </c>
      <c r="B127" s="505" t="s">
        <v>3850</v>
      </c>
      <c r="C127" s="505" t="s">
        <v>2512</v>
      </c>
      <c r="D127" s="505" t="s">
        <v>1361</v>
      </c>
      <c r="E127" s="505">
        <f t="shared" si="2"/>
        <v>1.1857142857142857</v>
      </c>
      <c r="F127" s="508">
        <v>41.5</v>
      </c>
      <c r="G127" s="508">
        <v>35</v>
      </c>
      <c r="H127" s="98">
        <f t="shared" si="3"/>
        <v>1452.5</v>
      </c>
      <c r="I127" s="98">
        <v>7.5</v>
      </c>
      <c r="J127" s="532">
        <v>2430</v>
      </c>
      <c r="K127" s="532"/>
      <c r="L127" s="532">
        <v>2540</v>
      </c>
      <c r="M127" s="532">
        <v>2330</v>
      </c>
      <c r="N127" s="532">
        <v>3490</v>
      </c>
      <c r="O127" s="532">
        <v>3180</v>
      </c>
      <c r="P127" s="532">
        <v>3180</v>
      </c>
      <c r="Q127" s="532">
        <v>5290</v>
      </c>
      <c r="R127" s="532">
        <v>7400</v>
      </c>
      <c r="S127" s="532">
        <v>10600</v>
      </c>
      <c r="T127" s="532">
        <v>12700</v>
      </c>
    </row>
    <row r="128" spans="1:20" ht="21.9" customHeight="1">
      <c r="A128" s="125" t="s">
        <v>4193</v>
      </c>
      <c r="B128" s="505" t="s">
        <v>4194</v>
      </c>
      <c r="C128" s="505" t="s">
        <v>4195</v>
      </c>
      <c r="D128" s="505" t="s">
        <v>2512</v>
      </c>
      <c r="E128" s="505">
        <f t="shared" ref="E128:E134" si="4">F128/G128</f>
        <v>1.0668380462724936</v>
      </c>
      <c r="F128" s="508">
        <v>41.5</v>
      </c>
      <c r="G128" s="508">
        <v>38.9</v>
      </c>
      <c r="H128" s="98">
        <f t="shared" ref="H128:H134" si="5">F128*G128</f>
        <v>1614.35</v>
      </c>
      <c r="I128" s="98">
        <v>8.11</v>
      </c>
      <c r="J128" s="532">
        <v>2700</v>
      </c>
      <c r="K128" s="532"/>
      <c r="L128" s="532">
        <v>2820</v>
      </c>
      <c r="M128" s="532">
        <v>2580</v>
      </c>
      <c r="N128" s="532">
        <v>3880</v>
      </c>
      <c r="O128" s="532">
        <v>3520</v>
      </c>
      <c r="P128" s="532">
        <v>3520</v>
      </c>
      <c r="Q128" s="532">
        <v>5880</v>
      </c>
      <c r="R128" s="532">
        <v>8230</v>
      </c>
      <c r="S128" s="532">
        <v>11800</v>
      </c>
      <c r="T128" s="532">
        <v>14100</v>
      </c>
    </row>
    <row r="129" spans="1:20" ht="21.9" customHeight="1">
      <c r="A129" s="132" t="s">
        <v>4196</v>
      </c>
      <c r="B129" s="499" t="s">
        <v>2798</v>
      </c>
      <c r="C129" s="499" t="s">
        <v>2799</v>
      </c>
      <c r="D129" s="499" t="s">
        <v>2512</v>
      </c>
      <c r="E129" s="499">
        <f t="shared" si="4"/>
        <v>1.0830370746571862</v>
      </c>
      <c r="F129" s="501">
        <v>42.65</v>
      </c>
      <c r="G129" s="501">
        <v>39.380000000000003</v>
      </c>
      <c r="H129" s="582">
        <f t="shared" si="5"/>
        <v>1679.557</v>
      </c>
      <c r="I129" s="582">
        <v>8.73</v>
      </c>
      <c r="J129" s="586">
        <v>2670</v>
      </c>
      <c r="K129" s="586"/>
      <c r="L129" s="586">
        <v>2780</v>
      </c>
      <c r="M129" s="586">
        <v>2550</v>
      </c>
      <c r="N129" s="586">
        <v>3830</v>
      </c>
      <c r="O129" s="586">
        <v>3480</v>
      </c>
      <c r="P129" s="586">
        <v>3480</v>
      </c>
      <c r="Q129" s="586">
        <v>5800</v>
      </c>
      <c r="R129" s="586">
        <v>8120</v>
      </c>
      <c r="S129" s="586">
        <v>11750</v>
      </c>
      <c r="T129" s="586">
        <v>13920</v>
      </c>
    </row>
    <row r="130" spans="1:20" ht="21.9" customHeight="1">
      <c r="A130" s="125" t="s">
        <v>2800</v>
      </c>
      <c r="B130" s="499" t="s">
        <v>4194</v>
      </c>
      <c r="C130" s="499" t="s">
        <v>1560</v>
      </c>
      <c r="D130" s="499" t="s">
        <v>2512</v>
      </c>
      <c r="E130" s="499">
        <f t="shared" si="4"/>
        <v>1.5472972972972971</v>
      </c>
      <c r="F130" s="501">
        <v>45.8</v>
      </c>
      <c r="G130" s="501">
        <v>29.6</v>
      </c>
      <c r="H130" s="582">
        <f t="shared" si="5"/>
        <v>1355.68</v>
      </c>
      <c r="I130" s="582">
        <v>6.7</v>
      </c>
      <c r="J130" s="586">
        <v>1850</v>
      </c>
      <c r="K130" s="586"/>
      <c r="L130" s="586">
        <v>1940</v>
      </c>
      <c r="M130" s="586">
        <v>1780</v>
      </c>
      <c r="N130" s="586">
        <v>2670</v>
      </c>
      <c r="O130" s="586">
        <v>2420</v>
      </c>
      <c r="P130" s="586">
        <v>2420</v>
      </c>
      <c r="Q130" s="586">
        <v>4050</v>
      </c>
      <c r="R130" s="586">
        <v>5670</v>
      </c>
      <c r="S130" s="586">
        <v>8100</v>
      </c>
      <c r="T130" s="586">
        <v>9730</v>
      </c>
    </row>
    <row r="131" spans="1:20" ht="21.9" customHeight="1">
      <c r="A131" s="125" t="s">
        <v>137</v>
      </c>
      <c r="B131" s="505" t="s">
        <v>4194</v>
      </c>
      <c r="C131" s="505" t="s">
        <v>4195</v>
      </c>
      <c r="D131" s="505" t="s">
        <v>2208</v>
      </c>
      <c r="E131" s="516">
        <f t="shared" si="4"/>
        <v>0.8905579399141631</v>
      </c>
      <c r="F131" s="508">
        <v>41.5</v>
      </c>
      <c r="G131" s="508">
        <v>46.6</v>
      </c>
      <c r="H131" s="98">
        <f t="shared" si="5"/>
        <v>1933.9</v>
      </c>
      <c r="I131" s="98">
        <v>10.1</v>
      </c>
      <c r="J131" s="532">
        <v>3240</v>
      </c>
      <c r="K131" s="532"/>
      <c r="L131" s="532">
        <v>3380</v>
      </c>
      <c r="M131" s="532">
        <v>3100</v>
      </c>
      <c r="N131" s="532">
        <v>4650</v>
      </c>
      <c r="O131" s="532">
        <v>4220</v>
      </c>
      <c r="P131" s="532">
        <v>4220</v>
      </c>
      <c r="Q131" s="532">
        <v>7050</v>
      </c>
      <c r="R131" s="532">
        <v>9870</v>
      </c>
      <c r="S131" s="532">
        <v>14100</v>
      </c>
      <c r="T131" s="532">
        <v>16920</v>
      </c>
    </row>
    <row r="132" spans="1:20" ht="21.9" customHeight="1">
      <c r="A132" s="125" t="s">
        <v>135</v>
      </c>
      <c r="B132" s="505" t="s">
        <v>4194</v>
      </c>
      <c r="C132" s="505" t="s">
        <v>4195</v>
      </c>
      <c r="D132" s="505" t="s">
        <v>136</v>
      </c>
      <c r="E132" s="516">
        <f t="shared" si="4"/>
        <v>0.84008097165991902</v>
      </c>
      <c r="F132" s="508">
        <v>41.5</v>
      </c>
      <c r="G132" s="508">
        <v>49.4</v>
      </c>
      <c r="H132" s="98">
        <f t="shared" si="5"/>
        <v>2050.1</v>
      </c>
      <c r="I132" s="98">
        <v>10.61</v>
      </c>
      <c r="J132" s="532">
        <v>3430</v>
      </c>
      <c r="K132" s="532"/>
      <c r="L132" s="532">
        <v>3580</v>
      </c>
      <c r="M132" s="532">
        <v>3280</v>
      </c>
      <c r="N132" s="532">
        <v>4920</v>
      </c>
      <c r="O132" s="532">
        <v>4480</v>
      </c>
      <c r="P132" s="532">
        <v>4480</v>
      </c>
      <c r="Q132" s="532">
        <v>7460</v>
      </c>
      <c r="R132" s="532">
        <v>10450</v>
      </c>
      <c r="S132" s="532">
        <v>14900</v>
      </c>
      <c r="T132" s="532">
        <v>17900</v>
      </c>
    </row>
    <row r="133" spans="1:20" ht="21.9" customHeight="1">
      <c r="A133" s="125" t="s">
        <v>3367</v>
      </c>
      <c r="B133" s="499" t="s">
        <v>4194</v>
      </c>
      <c r="C133" s="499" t="s">
        <v>4195</v>
      </c>
      <c r="D133" s="499" t="s">
        <v>136</v>
      </c>
      <c r="E133" s="548">
        <f>F133/G133</f>
        <v>0.84008097165991902</v>
      </c>
      <c r="F133" s="501">
        <v>41.5</v>
      </c>
      <c r="G133" s="501">
        <v>49.4</v>
      </c>
      <c r="H133" s="582">
        <f>F133*G133</f>
        <v>2050.1</v>
      </c>
      <c r="I133" s="582">
        <v>10.61</v>
      </c>
      <c r="J133" s="586">
        <v>3430</v>
      </c>
      <c r="K133" s="586"/>
      <c r="L133" s="586">
        <v>3580</v>
      </c>
      <c r="M133" s="586">
        <v>3280</v>
      </c>
      <c r="N133" s="586">
        <v>4920</v>
      </c>
      <c r="O133" s="586">
        <v>4480</v>
      </c>
      <c r="P133" s="586">
        <v>4480</v>
      </c>
      <c r="Q133" s="586">
        <v>7460</v>
      </c>
      <c r="R133" s="586">
        <v>10450</v>
      </c>
      <c r="S133" s="586">
        <v>14900</v>
      </c>
      <c r="T133" s="586">
        <v>17900</v>
      </c>
    </row>
    <row r="134" spans="1:20" ht="21.9" customHeight="1">
      <c r="A134" s="125" t="s">
        <v>4189</v>
      </c>
      <c r="B134" s="499" t="s">
        <v>4190</v>
      </c>
      <c r="C134" s="499" t="s">
        <v>4191</v>
      </c>
      <c r="D134" s="499" t="s">
        <v>4192</v>
      </c>
      <c r="E134" s="499">
        <f t="shared" si="4"/>
        <v>2.4761904761904763</v>
      </c>
      <c r="F134" s="501">
        <v>41.6</v>
      </c>
      <c r="G134" s="501">
        <v>16.8</v>
      </c>
      <c r="H134" s="582">
        <f t="shared" si="5"/>
        <v>698.88000000000011</v>
      </c>
      <c r="I134" s="582">
        <v>3.75</v>
      </c>
      <c r="J134" s="586">
        <v>1170</v>
      </c>
      <c r="K134" s="586"/>
      <c r="L134" s="586">
        <v>1220</v>
      </c>
      <c r="M134" s="586">
        <v>1120</v>
      </c>
      <c r="N134" s="586">
        <v>1670</v>
      </c>
      <c r="O134" s="586">
        <v>1520</v>
      </c>
      <c r="P134" s="586">
        <v>1520</v>
      </c>
      <c r="Q134" s="586">
        <v>2540</v>
      </c>
      <c r="R134" s="586">
        <v>3560</v>
      </c>
      <c r="S134" s="586">
        <v>5080</v>
      </c>
      <c r="T134" s="586">
        <v>6090</v>
      </c>
    </row>
    <row r="135" spans="1:20" ht="21.9" customHeight="1">
      <c r="A135" s="125" t="s">
        <v>4479</v>
      </c>
      <c r="B135" s="499" t="s">
        <v>4017</v>
      </c>
      <c r="C135" s="499" t="s">
        <v>2438</v>
      </c>
      <c r="D135" s="499" t="s">
        <v>4480</v>
      </c>
      <c r="E135" s="499">
        <f>F135/G135</f>
        <v>0.9607390300230948</v>
      </c>
      <c r="F135" s="501">
        <v>41.6</v>
      </c>
      <c r="G135" s="501">
        <v>43.3</v>
      </c>
      <c r="H135" s="582">
        <f>F135*G135</f>
        <v>1801.28</v>
      </c>
      <c r="I135" s="582">
        <v>9.5299999999999994</v>
      </c>
      <c r="J135" s="586">
        <v>3010</v>
      </c>
      <c r="K135" s="586"/>
      <c r="L135" s="586">
        <v>3140</v>
      </c>
      <c r="M135" s="586">
        <v>2880</v>
      </c>
      <c r="N135" s="586">
        <v>4320</v>
      </c>
      <c r="O135" s="586">
        <v>3920</v>
      </c>
      <c r="P135" s="586">
        <v>3920</v>
      </c>
      <c r="Q135" s="586">
        <v>6540</v>
      </c>
      <c r="R135" s="586">
        <v>9160</v>
      </c>
      <c r="S135" s="586">
        <v>13090</v>
      </c>
      <c r="T135" s="586">
        <v>15700</v>
      </c>
    </row>
    <row r="136" spans="1:20" ht="21.9" customHeight="1">
      <c r="A136" s="125" t="s">
        <v>3538</v>
      </c>
      <c r="B136" s="505" t="s">
        <v>1738</v>
      </c>
      <c r="C136" s="505" t="s">
        <v>3536</v>
      </c>
      <c r="D136" s="505" t="s">
        <v>4145</v>
      </c>
      <c r="E136" s="505">
        <f t="shared" si="2"/>
        <v>2.7584269662921348</v>
      </c>
      <c r="F136" s="508">
        <v>49.1</v>
      </c>
      <c r="G136" s="508">
        <v>17.8</v>
      </c>
      <c r="H136" s="98">
        <f t="shared" si="3"/>
        <v>873.98</v>
      </c>
      <c r="I136" s="98">
        <v>4.3099999999999996</v>
      </c>
      <c r="J136" s="532">
        <v>1050</v>
      </c>
      <c r="K136" s="532"/>
      <c r="L136" s="532">
        <v>1090</v>
      </c>
      <c r="M136" s="532">
        <v>1000</v>
      </c>
      <c r="N136" s="532">
        <v>1500</v>
      </c>
      <c r="O136" s="532">
        <v>1360</v>
      </c>
      <c r="P136" s="532">
        <v>1360</v>
      </c>
      <c r="Q136" s="532">
        <v>2280</v>
      </c>
      <c r="R136" s="532">
        <v>3190</v>
      </c>
      <c r="S136" s="532">
        <v>4550</v>
      </c>
      <c r="T136" s="532">
        <v>5460</v>
      </c>
    </row>
    <row r="137" spans="1:20" ht="21.9" customHeight="1">
      <c r="A137" s="132" t="s">
        <v>1739</v>
      </c>
      <c r="B137" s="505" t="s">
        <v>1738</v>
      </c>
      <c r="C137" s="505" t="s">
        <v>3536</v>
      </c>
      <c r="D137" s="505" t="s">
        <v>5208</v>
      </c>
      <c r="E137" s="505">
        <f t="shared" si="2"/>
        <v>2.3719806763285027</v>
      </c>
      <c r="F137" s="508">
        <v>49.1</v>
      </c>
      <c r="G137" s="508">
        <v>20.7</v>
      </c>
      <c r="H137" s="98">
        <f t="shared" si="3"/>
        <v>1016.37</v>
      </c>
      <c r="I137" s="98">
        <v>5.05</v>
      </c>
      <c r="J137" s="532">
        <v>1220</v>
      </c>
      <c r="K137" s="532"/>
      <c r="L137" s="532">
        <v>1270</v>
      </c>
      <c r="M137" s="532">
        <v>1160</v>
      </c>
      <c r="N137" s="532">
        <v>1750</v>
      </c>
      <c r="O137" s="532">
        <v>1590</v>
      </c>
      <c r="P137" s="532">
        <v>1590</v>
      </c>
      <c r="Q137" s="532">
        <v>2650</v>
      </c>
      <c r="R137" s="532">
        <v>3720</v>
      </c>
      <c r="S137" s="532">
        <v>5310</v>
      </c>
      <c r="T137" s="532">
        <v>6370</v>
      </c>
    </row>
    <row r="138" spans="1:20" ht="21.9" customHeight="1">
      <c r="A138" s="125" t="s">
        <v>569</v>
      </c>
      <c r="B138" s="499" t="s">
        <v>3535</v>
      </c>
      <c r="C138" s="499" t="s">
        <v>570</v>
      </c>
      <c r="D138" s="499" t="s">
        <v>3743</v>
      </c>
      <c r="E138" s="499">
        <f t="shared" si="2"/>
        <v>2.706521739130435</v>
      </c>
      <c r="F138" s="501">
        <v>49.8</v>
      </c>
      <c r="G138" s="501">
        <v>18.399999999999999</v>
      </c>
      <c r="H138" s="582">
        <f t="shared" si="3"/>
        <v>916.31999999999982</v>
      </c>
      <c r="I138" s="582">
        <v>4.47</v>
      </c>
      <c r="J138" s="586">
        <v>1070</v>
      </c>
      <c r="K138" s="586"/>
      <c r="L138" s="586">
        <v>1110</v>
      </c>
      <c r="M138" s="586">
        <v>1020</v>
      </c>
      <c r="N138" s="586">
        <v>1530</v>
      </c>
      <c r="O138" s="586">
        <v>1390</v>
      </c>
      <c r="P138" s="586">
        <v>1390</v>
      </c>
      <c r="Q138" s="586">
        <v>2320</v>
      </c>
      <c r="R138" s="586">
        <v>3240</v>
      </c>
      <c r="S138" s="586">
        <v>4630</v>
      </c>
      <c r="T138" s="586">
        <v>5560</v>
      </c>
    </row>
    <row r="139" spans="1:20" ht="21.9" customHeight="1">
      <c r="A139" s="125" t="s">
        <v>571</v>
      </c>
      <c r="B139" s="499" t="s">
        <v>1738</v>
      </c>
      <c r="C139" s="499" t="s">
        <v>3536</v>
      </c>
      <c r="D139" s="499" t="s">
        <v>5031</v>
      </c>
      <c r="E139" s="499">
        <f t="shared" si="2"/>
        <v>2.0717299578059074</v>
      </c>
      <c r="F139" s="501">
        <v>49.1</v>
      </c>
      <c r="G139" s="501">
        <v>23.7</v>
      </c>
      <c r="H139" s="582">
        <f t="shared" si="3"/>
        <v>1163.67</v>
      </c>
      <c r="I139" s="582">
        <v>5.77</v>
      </c>
      <c r="J139" s="586">
        <v>1400</v>
      </c>
      <c r="K139" s="586"/>
      <c r="L139" s="586">
        <v>1460</v>
      </c>
      <c r="M139" s="586">
        <v>1340</v>
      </c>
      <c r="N139" s="586">
        <v>2000</v>
      </c>
      <c r="O139" s="586">
        <v>1820</v>
      </c>
      <c r="P139" s="586">
        <v>1820</v>
      </c>
      <c r="Q139" s="586">
        <v>3030</v>
      </c>
      <c r="R139" s="586">
        <v>4250</v>
      </c>
      <c r="S139" s="586">
        <v>6070</v>
      </c>
      <c r="T139" s="586">
        <v>7280</v>
      </c>
    </row>
    <row r="140" spans="1:20" ht="21.9" customHeight="1">
      <c r="A140" s="125" t="s">
        <v>4256</v>
      </c>
      <c r="B140" s="505" t="s">
        <v>630</v>
      </c>
      <c r="C140" s="505" t="s">
        <v>3536</v>
      </c>
      <c r="D140" s="505" t="s">
        <v>3537</v>
      </c>
      <c r="E140" s="505">
        <f>F140/G140</f>
        <v>1.5061349693251533</v>
      </c>
      <c r="F140" s="508">
        <v>49.1</v>
      </c>
      <c r="G140" s="508">
        <v>32.6</v>
      </c>
      <c r="H140" s="98">
        <f>F140*G140</f>
        <v>1600.66</v>
      </c>
      <c r="I140" s="98">
        <v>8.07</v>
      </c>
      <c r="J140" s="532">
        <v>1920</v>
      </c>
      <c r="K140" s="532"/>
      <c r="L140" s="532">
        <v>2000</v>
      </c>
      <c r="M140" s="532">
        <v>1830</v>
      </c>
      <c r="N140" s="532">
        <v>2750</v>
      </c>
      <c r="O140" s="532">
        <v>2500</v>
      </c>
      <c r="P140" s="532">
        <v>2500</v>
      </c>
      <c r="Q140" s="532">
        <v>4170</v>
      </c>
      <c r="R140" s="532">
        <v>5840</v>
      </c>
      <c r="S140" s="532">
        <v>8350</v>
      </c>
      <c r="T140" s="532">
        <v>10000</v>
      </c>
    </row>
    <row r="141" spans="1:20" ht="21.9" customHeight="1">
      <c r="A141" s="132" t="s">
        <v>3805</v>
      </c>
      <c r="B141" s="505" t="s">
        <v>573</v>
      </c>
      <c r="C141" s="505" t="s">
        <v>1560</v>
      </c>
      <c r="D141" s="505" t="s">
        <v>4749</v>
      </c>
      <c r="E141" s="505">
        <f t="shared" si="2"/>
        <v>4.1111111111111116</v>
      </c>
      <c r="F141" s="508">
        <v>48.1</v>
      </c>
      <c r="G141" s="508">
        <v>11.7</v>
      </c>
      <c r="H141" s="98">
        <f t="shared" si="3"/>
        <v>562.77</v>
      </c>
      <c r="I141" s="98">
        <v>2.9</v>
      </c>
      <c r="J141" s="532">
        <v>700</v>
      </c>
      <c r="K141" s="532"/>
      <c r="L141" s="532">
        <v>740</v>
      </c>
      <c r="M141" s="532">
        <v>680</v>
      </c>
      <c r="N141" s="532">
        <v>1010</v>
      </c>
      <c r="O141" s="532">
        <v>920</v>
      </c>
      <c r="P141" s="532">
        <v>920</v>
      </c>
      <c r="Q141" s="532">
        <v>1530</v>
      </c>
      <c r="R141" s="532">
        <v>2140</v>
      </c>
      <c r="S141" s="532">
        <v>3060</v>
      </c>
      <c r="T141" s="532">
        <v>3670</v>
      </c>
    </row>
    <row r="142" spans="1:20" ht="21.9" customHeight="1">
      <c r="A142" s="125" t="s">
        <v>1543</v>
      </c>
      <c r="B142" s="499" t="s">
        <v>573</v>
      </c>
      <c r="C142" s="499" t="s">
        <v>2512</v>
      </c>
      <c r="D142" s="499" t="s">
        <v>2701</v>
      </c>
      <c r="E142" s="499">
        <f t="shared" si="2"/>
        <v>2.2708333333333335</v>
      </c>
      <c r="F142" s="501">
        <v>43.6</v>
      </c>
      <c r="G142" s="501">
        <v>19.2</v>
      </c>
      <c r="H142" s="582">
        <f t="shared" si="3"/>
        <v>837.12</v>
      </c>
      <c r="I142" s="582">
        <v>4.58</v>
      </c>
      <c r="J142" s="586">
        <v>1250</v>
      </c>
      <c r="K142" s="586"/>
      <c r="L142" s="586">
        <v>1330</v>
      </c>
      <c r="M142" s="586">
        <v>1220</v>
      </c>
      <c r="N142" s="586">
        <v>1830</v>
      </c>
      <c r="O142" s="586">
        <v>1660</v>
      </c>
      <c r="P142" s="586">
        <v>1660</v>
      </c>
      <c r="Q142" s="586">
        <v>2770</v>
      </c>
      <c r="R142" s="586">
        <v>3880</v>
      </c>
      <c r="S142" s="586">
        <v>5540</v>
      </c>
      <c r="T142" s="586">
        <v>6650</v>
      </c>
    </row>
    <row r="143" spans="1:20" ht="21.9" customHeight="1">
      <c r="A143" s="125" t="s">
        <v>1544</v>
      </c>
      <c r="B143" s="499" t="s">
        <v>573</v>
      </c>
      <c r="C143" s="499" t="s">
        <v>2512</v>
      </c>
      <c r="D143" s="499" t="s">
        <v>4748</v>
      </c>
      <c r="E143" s="499">
        <f t="shared" si="2"/>
        <v>1.8166666666666667</v>
      </c>
      <c r="F143" s="501">
        <v>43.6</v>
      </c>
      <c r="G143" s="501">
        <v>24</v>
      </c>
      <c r="H143" s="582">
        <f t="shared" si="3"/>
        <v>1046.4000000000001</v>
      </c>
      <c r="I143" s="582">
        <v>5.62</v>
      </c>
      <c r="J143" s="586">
        <v>1590</v>
      </c>
      <c r="K143" s="586"/>
      <c r="L143" s="586">
        <v>1660</v>
      </c>
      <c r="M143" s="586">
        <v>1520</v>
      </c>
      <c r="N143" s="586">
        <v>2280</v>
      </c>
      <c r="O143" s="586">
        <v>2080</v>
      </c>
      <c r="P143" s="586">
        <v>2080</v>
      </c>
      <c r="Q143" s="586">
        <v>3460</v>
      </c>
      <c r="R143" s="586">
        <v>4850</v>
      </c>
      <c r="S143" s="586">
        <v>6930</v>
      </c>
      <c r="T143" s="586">
        <v>8310</v>
      </c>
    </row>
    <row r="144" spans="1:20" ht="21.9" customHeight="1">
      <c r="A144" s="125" t="s">
        <v>560</v>
      </c>
      <c r="B144" s="505" t="s">
        <v>573</v>
      </c>
      <c r="C144" s="505" t="s">
        <v>2512</v>
      </c>
      <c r="D144" s="505" t="s">
        <v>4145</v>
      </c>
      <c r="E144" s="505">
        <f>F144/G144</f>
        <v>1.5138888888888888</v>
      </c>
      <c r="F144" s="508">
        <v>43.6</v>
      </c>
      <c r="G144" s="508">
        <v>28.8</v>
      </c>
      <c r="H144" s="98">
        <f>F144*G144</f>
        <v>1255.68</v>
      </c>
      <c r="I144" s="98">
        <v>6.91</v>
      </c>
      <c r="J144" s="532">
        <v>1910</v>
      </c>
      <c r="K144" s="532"/>
      <c r="L144" s="532">
        <v>2000</v>
      </c>
      <c r="M144" s="532">
        <v>1830</v>
      </c>
      <c r="N144" s="532">
        <v>2740</v>
      </c>
      <c r="O144" s="532">
        <v>2500</v>
      </c>
      <c r="P144" s="532">
        <v>2500</v>
      </c>
      <c r="Q144" s="532">
        <v>4160</v>
      </c>
      <c r="R144" s="532">
        <v>5820</v>
      </c>
      <c r="S144" s="532">
        <v>8320</v>
      </c>
      <c r="T144" s="532">
        <v>9980</v>
      </c>
    </row>
    <row r="145" spans="1:20" ht="21.9" customHeight="1">
      <c r="A145" s="125" t="s">
        <v>561</v>
      </c>
      <c r="B145" s="505" t="s">
        <v>573</v>
      </c>
      <c r="C145" s="505" t="s">
        <v>1560</v>
      </c>
      <c r="D145" s="505" t="s">
        <v>4145</v>
      </c>
      <c r="E145" s="505">
        <f>F145/G145</f>
        <v>2.0468085106382978</v>
      </c>
      <c r="F145" s="508">
        <v>48.1</v>
      </c>
      <c r="G145" s="508">
        <v>23.5</v>
      </c>
      <c r="H145" s="98">
        <f>F145*G145</f>
        <v>1130.3500000000001</v>
      </c>
      <c r="I145" s="98">
        <v>5.57</v>
      </c>
      <c r="J145" s="532">
        <v>1400</v>
      </c>
      <c r="K145" s="532"/>
      <c r="L145" s="532">
        <v>1470</v>
      </c>
      <c r="M145" s="532">
        <v>1350</v>
      </c>
      <c r="N145" s="532">
        <v>2020</v>
      </c>
      <c r="O145" s="532">
        <v>1840</v>
      </c>
      <c r="P145" s="532">
        <v>1840</v>
      </c>
      <c r="Q145" s="532">
        <v>3060</v>
      </c>
      <c r="R145" s="532">
        <v>4290</v>
      </c>
      <c r="S145" s="532">
        <v>6130</v>
      </c>
      <c r="T145" s="532">
        <v>7350</v>
      </c>
    </row>
    <row r="146" spans="1:20" ht="21.9" customHeight="1">
      <c r="A146" s="132" t="s">
        <v>1545</v>
      </c>
      <c r="B146" s="499" t="s">
        <v>573</v>
      </c>
      <c r="C146" s="499" t="s">
        <v>1560</v>
      </c>
      <c r="D146" s="499" t="s">
        <v>558</v>
      </c>
      <c r="E146" s="499">
        <f t="shared" si="2"/>
        <v>1.9317269076305223</v>
      </c>
      <c r="F146" s="501">
        <v>48.1</v>
      </c>
      <c r="G146" s="501">
        <v>24.9</v>
      </c>
      <c r="H146" s="582">
        <f t="shared" si="3"/>
        <v>1197.69</v>
      </c>
      <c r="I146" s="582">
        <v>6.1</v>
      </c>
      <c r="J146" s="586">
        <v>1490</v>
      </c>
      <c r="K146" s="586"/>
      <c r="L146" s="586">
        <v>1550</v>
      </c>
      <c r="M146" s="586">
        <v>1420</v>
      </c>
      <c r="N146" s="586">
        <v>2140</v>
      </c>
      <c r="O146" s="586">
        <v>1940</v>
      </c>
      <c r="P146" s="586">
        <v>1940</v>
      </c>
      <c r="Q146" s="586">
        <v>3240</v>
      </c>
      <c r="R146" s="586">
        <v>4540</v>
      </c>
      <c r="S146" s="586">
        <v>6480</v>
      </c>
      <c r="T146" s="586">
        <v>7780</v>
      </c>
    </row>
    <row r="147" spans="1:20" ht="21.9" customHeight="1">
      <c r="A147" s="125" t="s">
        <v>559</v>
      </c>
      <c r="B147" s="499" t="s">
        <v>573</v>
      </c>
      <c r="C147" s="499" t="s">
        <v>1546</v>
      </c>
      <c r="D147" s="499" t="s">
        <v>3836</v>
      </c>
      <c r="E147" s="499">
        <f t="shared" si="2"/>
        <v>1.893700787401575</v>
      </c>
      <c r="F147" s="501">
        <v>48.1</v>
      </c>
      <c r="G147" s="501">
        <v>25.4</v>
      </c>
      <c r="H147" s="582">
        <f t="shared" si="3"/>
        <v>1221.74</v>
      </c>
      <c r="I147" s="582">
        <v>6.24</v>
      </c>
      <c r="J147" s="586">
        <v>1530</v>
      </c>
      <c r="K147" s="586"/>
      <c r="L147" s="586">
        <v>1590</v>
      </c>
      <c r="M147" s="586">
        <v>1460</v>
      </c>
      <c r="N147" s="586">
        <v>2190</v>
      </c>
      <c r="O147" s="586">
        <v>1990</v>
      </c>
      <c r="P147" s="586">
        <v>1990</v>
      </c>
      <c r="Q147" s="586">
        <v>3320</v>
      </c>
      <c r="R147" s="586">
        <v>4650</v>
      </c>
      <c r="S147" s="586">
        <v>6640</v>
      </c>
      <c r="T147" s="586">
        <v>7960</v>
      </c>
    </row>
    <row r="148" spans="1:20" ht="21.9" customHeight="1">
      <c r="A148" s="125" t="s">
        <v>4905</v>
      </c>
      <c r="B148" s="505" t="s">
        <v>573</v>
      </c>
      <c r="C148" s="505" t="s">
        <v>2512</v>
      </c>
      <c r="D148" s="505" t="s">
        <v>3743</v>
      </c>
      <c r="E148" s="505">
        <f t="shared" si="2"/>
        <v>1.2976190476190477</v>
      </c>
      <c r="F148" s="508">
        <v>43.6</v>
      </c>
      <c r="G148" s="508">
        <v>33.6</v>
      </c>
      <c r="H148" s="98">
        <f t="shared" si="3"/>
        <v>1464.96</v>
      </c>
      <c r="I148" s="98">
        <v>7.73</v>
      </c>
      <c r="J148" s="532">
        <v>2230</v>
      </c>
      <c r="K148" s="532"/>
      <c r="L148" s="532">
        <v>2320</v>
      </c>
      <c r="M148" s="532">
        <v>2130</v>
      </c>
      <c r="N148" s="532">
        <v>3200</v>
      </c>
      <c r="O148" s="532">
        <v>2900</v>
      </c>
      <c r="P148" s="532">
        <v>2900</v>
      </c>
      <c r="Q148" s="532">
        <v>4850</v>
      </c>
      <c r="R148" s="532">
        <v>6800</v>
      </c>
      <c r="S148" s="532">
        <v>9700</v>
      </c>
      <c r="T148" s="532">
        <v>11640</v>
      </c>
    </row>
    <row r="149" spans="1:20" ht="21.9" customHeight="1">
      <c r="A149" s="125" t="s">
        <v>4906</v>
      </c>
      <c r="B149" s="505" t="s">
        <v>573</v>
      </c>
      <c r="C149" s="505" t="s">
        <v>1560</v>
      </c>
      <c r="D149" s="505" t="s">
        <v>3743</v>
      </c>
      <c r="E149" s="505">
        <f t="shared" si="2"/>
        <v>1.7554744525547448</v>
      </c>
      <c r="F149" s="508">
        <v>48.1</v>
      </c>
      <c r="G149" s="508">
        <v>27.4</v>
      </c>
      <c r="H149" s="98">
        <f t="shared" si="3"/>
        <v>1317.94</v>
      </c>
      <c r="I149" s="98">
        <v>6.79</v>
      </c>
      <c r="J149" s="532">
        <v>1640</v>
      </c>
      <c r="K149" s="532"/>
      <c r="L149" s="532">
        <v>1710</v>
      </c>
      <c r="M149" s="532">
        <v>1570</v>
      </c>
      <c r="N149" s="532">
        <v>2360</v>
      </c>
      <c r="O149" s="532">
        <v>2140</v>
      </c>
      <c r="P149" s="532">
        <v>2140</v>
      </c>
      <c r="Q149" s="532">
        <v>3570</v>
      </c>
      <c r="R149" s="532">
        <v>5000</v>
      </c>
      <c r="S149" s="532">
        <v>7150</v>
      </c>
      <c r="T149" s="532">
        <v>8580</v>
      </c>
    </row>
    <row r="150" spans="1:20" ht="21.9" customHeight="1">
      <c r="A150" s="125" t="s">
        <v>4907</v>
      </c>
      <c r="B150" s="499" t="s">
        <v>4908</v>
      </c>
      <c r="C150" s="499" t="s">
        <v>2512</v>
      </c>
      <c r="D150" s="499" t="s">
        <v>5031</v>
      </c>
      <c r="E150" s="499">
        <f t="shared" si="2"/>
        <v>1.1354166666666667</v>
      </c>
      <c r="F150" s="501">
        <v>43.6</v>
      </c>
      <c r="G150" s="501">
        <v>38.4</v>
      </c>
      <c r="H150" s="582">
        <f t="shared" si="3"/>
        <v>1674.24</v>
      </c>
      <c r="I150" s="582">
        <v>9.0500000000000007</v>
      </c>
      <c r="J150" s="586">
        <v>2550</v>
      </c>
      <c r="K150" s="586"/>
      <c r="L150" s="586">
        <v>2660</v>
      </c>
      <c r="M150" s="586">
        <v>2440</v>
      </c>
      <c r="N150" s="586">
        <v>3660</v>
      </c>
      <c r="O150" s="586">
        <v>3320</v>
      </c>
      <c r="P150" s="586">
        <v>3320</v>
      </c>
      <c r="Q150" s="586">
        <v>5540</v>
      </c>
      <c r="R150" s="586">
        <v>7760</v>
      </c>
      <c r="S150" s="586">
        <v>11000</v>
      </c>
      <c r="T150" s="586">
        <v>13300</v>
      </c>
    </row>
    <row r="151" spans="1:20" ht="21.9" customHeight="1">
      <c r="A151" s="125" t="s">
        <v>4909</v>
      </c>
      <c r="B151" s="499" t="s">
        <v>573</v>
      </c>
      <c r="C151" s="499" t="s">
        <v>1560</v>
      </c>
      <c r="D151" s="499" t="s">
        <v>5031</v>
      </c>
      <c r="E151" s="499">
        <f t="shared" ref="E151:E197" si="6">F151/G151</f>
        <v>1.5367412140575081</v>
      </c>
      <c r="F151" s="501">
        <v>48.1</v>
      </c>
      <c r="G151" s="501">
        <v>31.3</v>
      </c>
      <c r="H151" s="582">
        <f t="shared" ref="H151:H197" si="7">F151*G151</f>
        <v>1505.53</v>
      </c>
      <c r="I151" s="582">
        <v>7.49</v>
      </c>
      <c r="J151" s="586">
        <v>1880</v>
      </c>
      <c r="K151" s="586"/>
      <c r="L151" s="586">
        <v>1960</v>
      </c>
      <c r="M151" s="586">
        <v>1800</v>
      </c>
      <c r="N151" s="586">
        <v>2700</v>
      </c>
      <c r="O151" s="586">
        <v>2450</v>
      </c>
      <c r="P151" s="586">
        <v>2450</v>
      </c>
      <c r="Q151" s="586">
        <v>4090</v>
      </c>
      <c r="R151" s="586">
        <v>5720</v>
      </c>
      <c r="S151" s="586">
        <v>8170</v>
      </c>
      <c r="T151" s="586">
        <v>9800</v>
      </c>
    </row>
    <row r="152" spans="1:20" ht="21.9" customHeight="1">
      <c r="A152" s="125" t="s">
        <v>1955</v>
      </c>
      <c r="B152" s="505" t="s">
        <v>573</v>
      </c>
      <c r="C152" s="505" t="s">
        <v>2512</v>
      </c>
      <c r="D152" s="505" t="s">
        <v>3003</v>
      </c>
      <c r="E152" s="505">
        <f t="shared" si="6"/>
        <v>1.0092592592592593</v>
      </c>
      <c r="F152" s="508">
        <v>43.6</v>
      </c>
      <c r="G152" s="508">
        <v>43.2</v>
      </c>
      <c r="H152" s="98">
        <f t="shared" si="7"/>
        <v>1883.5200000000002</v>
      </c>
      <c r="I152" s="98">
        <v>10.4</v>
      </c>
      <c r="J152" s="532">
        <v>2870</v>
      </c>
      <c r="K152" s="532"/>
      <c r="L152" s="532">
        <v>2990</v>
      </c>
      <c r="M152" s="532">
        <v>2740</v>
      </c>
      <c r="N152" s="532">
        <v>4110</v>
      </c>
      <c r="O152" s="532">
        <v>3740</v>
      </c>
      <c r="P152" s="532">
        <v>3740</v>
      </c>
      <c r="Q152" s="532">
        <v>6240</v>
      </c>
      <c r="R152" s="532">
        <v>8730</v>
      </c>
      <c r="S152" s="532">
        <v>12470</v>
      </c>
      <c r="T152" s="532">
        <v>14970</v>
      </c>
    </row>
    <row r="153" spans="1:20" ht="21.9" customHeight="1">
      <c r="A153" s="132" t="s">
        <v>1956</v>
      </c>
      <c r="B153" s="505" t="s">
        <v>573</v>
      </c>
      <c r="C153" s="505" t="s">
        <v>2208</v>
      </c>
      <c r="D153" s="505" t="s">
        <v>3003</v>
      </c>
      <c r="E153" s="505">
        <f t="shared" si="6"/>
        <v>1.3664772727272727</v>
      </c>
      <c r="F153" s="508">
        <v>48.1</v>
      </c>
      <c r="G153" s="508">
        <v>35.200000000000003</v>
      </c>
      <c r="H153" s="98">
        <f t="shared" si="7"/>
        <v>1693.1200000000001</v>
      </c>
      <c r="I153" s="98">
        <v>8.6</v>
      </c>
      <c r="J153" s="532">
        <v>2110</v>
      </c>
      <c r="K153" s="532"/>
      <c r="L153" s="532">
        <v>2200</v>
      </c>
      <c r="M153" s="532">
        <v>2020</v>
      </c>
      <c r="N153" s="532">
        <v>3030</v>
      </c>
      <c r="O153" s="532">
        <v>2750</v>
      </c>
      <c r="P153" s="532">
        <v>2750</v>
      </c>
      <c r="Q153" s="532">
        <v>4600</v>
      </c>
      <c r="R153" s="532">
        <v>6430</v>
      </c>
      <c r="S153" s="532">
        <v>9190</v>
      </c>
      <c r="T153" s="532">
        <v>11030</v>
      </c>
    </row>
    <row r="154" spans="1:20" ht="21.9" customHeight="1">
      <c r="A154" s="125" t="s">
        <v>1952</v>
      </c>
      <c r="B154" s="499" t="s">
        <v>5097</v>
      </c>
      <c r="C154" s="499" t="s">
        <v>2512</v>
      </c>
      <c r="D154" s="499" t="s">
        <v>1953</v>
      </c>
      <c r="E154" s="499">
        <f t="shared" si="6"/>
        <v>0.98642533936651577</v>
      </c>
      <c r="F154" s="501">
        <v>43.6</v>
      </c>
      <c r="G154" s="501">
        <v>44.2</v>
      </c>
      <c r="H154" s="582">
        <f t="shared" si="7"/>
        <v>1927.1200000000001</v>
      </c>
      <c r="I154" s="582">
        <v>10.08</v>
      </c>
      <c r="J154" s="586">
        <v>2930</v>
      </c>
      <c r="K154" s="586"/>
      <c r="L154" s="586">
        <v>3060</v>
      </c>
      <c r="M154" s="586">
        <v>2800</v>
      </c>
      <c r="N154" s="586">
        <v>4200</v>
      </c>
      <c r="O154" s="586">
        <v>3820</v>
      </c>
      <c r="P154" s="586">
        <v>3820</v>
      </c>
      <c r="Q154" s="586">
        <v>6370</v>
      </c>
      <c r="R154" s="586">
        <v>8920</v>
      </c>
      <c r="S154" s="586">
        <v>12750</v>
      </c>
      <c r="T154" s="586">
        <v>15300</v>
      </c>
    </row>
    <row r="155" spans="1:20" ht="21.9" customHeight="1">
      <c r="A155" s="125" t="s">
        <v>1954</v>
      </c>
      <c r="B155" s="499" t="s">
        <v>573</v>
      </c>
      <c r="C155" s="499" t="s">
        <v>2208</v>
      </c>
      <c r="D155" s="499" t="s">
        <v>2961</v>
      </c>
      <c r="E155" s="499">
        <f t="shared" si="6"/>
        <v>1.2792553191489362</v>
      </c>
      <c r="F155" s="501">
        <v>48.1</v>
      </c>
      <c r="G155" s="501">
        <v>37.6</v>
      </c>
      <c r="H155" s="582">
        <f t="shared" si="7"/>
        <v>1808.5600000000002</v>
      </c>
      <c r="I155" s="582">
        <v>9.16</v>
      </c>
      <c r="J155" s="586">
        <v>2260</v>
      </c>
      <c r="K155" s="586"/>
      <c r="L155" s="586">
        <v>2350</v>
      </c>
      <c r="M155" s="586">
        <v>2150</v>
      </c>
      <c r="N155" s="586">
        <v>3230</v>
      </c>
      <c r="O155" s="586">
        <v>2940</v>
      </c>
      <c r="P155" s="586">
        <v>2940</v>
      </c>
      <c r="Q155" s="586">
        <v>4900</v>
      </c>
      <c r="R155" s="586">
        <v>6860</v>
      </c>
      <c r="S155" s="586">
        <v>9800</v>
      </c>
      <c r="T155" s="586">
        <v>11770</v>
      </c>
    </row>
    <row r="156" spans="1:20" ht="21.9" customHeight="1">
      <c r="A156" s="125" t="s">
        <v>572</v>
      </c>
      <c r="B156" s="505" t="s">
        <v>573</v>
      </c>
      <c r="C156" s="505" t="s">
        <v>2512</v>
      </c>
      <c r="D156" s="505" t="s">
        <v>2512</v>
      </c>
      <c r="E156" s="516">
        <f t="shared" si="6"/>
        <v>0.90833333333333333</v>
      </c>
      <c r="F156" s="508">
        <v>43.6</v>
      </c>
      <c r="G156" s="508">
        <v>48</v>
      </c>
      <c r="H156" s="98">
        <f t="shared" si="7"/>
        <v>2092.8000000000002</v>
      </c>
      <c r="I156" s="98">
        <v>11.04</v>
      </c>
      <c r="J156" s="532">
        <v>3200</v>
      </c>
      <c r="K156" s="532"/>
      <c r="L156" s="532">
        <v>3300</v>
      </c>
      <c r="M156" s="532">
        <v>3020</v>
      </c>
      <c r="N156" s="532">
        <v>4570</v>
      </c>
      <c r="O156" s="532">
        <v>4120</v>
      </c>
      <c r="P156" s="532">
        <v>4120</v>
      </c>
      <c r="Q156" s="532">
        <v>6930</v>
      </c>
      <c r="R156" s="532">
        <v>9700</v>
      </c>
      <c r="S156" s="532">
        <v>13860</v>
      </c>
      <c r="T156" s="532">
        <v>16630</v>
      </c>
    </row>
    <row r="157" spans="1:20" ht="21.9" customHeight="1">
      <c r="A157" s="125" t="s">
        <v>2818</v>
      </c>
      <c r="B157" s="505" t="s">
        <v>2819</v>
      </c>
      <c r="C157" s="505" t="s">
        <v>2820</v>
      </c>
      <c r="D157" s="505" t="s">
        <v>2821</v>
      </c>
      <c r="E157" s="505">
        <f>F157/G157</f>
        <v>1.0503432494279175</v>
      </c>
      <c r="F157" s="508">
        <v>45.9</v>
      </c>
      <c r="G157" s="508">
        <v>43.7</v>
      </c>
      <c r="H157" s="98">
        <f>F157*G157</f>
        <v>2005.8300000000002</v>
      </c>
      <c r="I157" s="98">
        <v>10.47</v>
      </c>
      <c r="J157" s="532">
        <v>2750</v>
      </c>
      <c r="K157" s="532"/>
      <c r="L157" s="532">
        <v>2870</v>
      </c>
      <c r="M157" s="532">
        <v>2630</v>
      </c>
      <c r="N157" s="532">
        <v>3945</v>
      </c>
      <c r="O157" s="532">
        <v>3587</v>
      </c>
      <c r="P157" s="532">
        <v>3590</v>
      </c>
      <c r="Q157" s="532">
        <v>5980</v>
      </c>
      <c r="R157" s="532">
        <v>8370</v>
      </c>
      <c r="S157" s="532">
        <v>11950</v>
      </c>
      <c r="T157" s="532">
        <v>14350</v>
      </c>
    </row>
    <row r="158" spans="1:20" ht="21.9" customHeight="1">
      <c r="A158" s="125" t="s">
        <v>3801</v>
      </c>
      <c r="B158" s="505" t="s">
        <v>573</v>
      </c>
      <c r="C158" s="505" t="s">
        <v>1560</v>
      </c>
      <c r="D158" s="505" t="s">
        <v>4195</v>
      </c>
      <c r="E158" s="505">
        <f t="shared" si="6"/>
        <v>1.2301790281329923</v>
      </c>
      <c r="F158" s="508">
        <v>48.1</v>
      </c>
      <c r="G158" s="508">
        <v>39.1</v>
      </c>
      <c r="H158" s="98">
        <f t="shared" si="7"/>
        <v>1880.71</v>
      </c>
      <c r="I158" s="721">
        <v>9.7799999999999994</v>
      </c>
      <c r="J158" s="532">
        <v>2350</v>
      </c>
      <c r="K158" s="532"/>
      <c r="L158" s="532">
        <v>2450</v>
      </c>
      <c r="M158" s="532">
        <v>2240</v>
      </c>
      <c r="N158" s="532">
        <v>3370</v>
      </c>
      <c r="O158" s="532">
        <v>3060</v>
      </c>
      <c r="P158" s="532">
        <v>3060</v>
      </c>
      <c r="Q158" s="532">
        <v>5110</v>
      </c>
      <c r="R158" s="532">
        <v>7200</v>
      </c>
      <c r="S158" s="532">
        <v>10000</v>
      </c>
      <c r="T158" s="532">
        <v>12000</v>
      </c>
    </row>
    <row r="159" spans="1:20" s="643" customFormat="1" ht="21.9" customHeight="1">
      <c r="A159" s="642" t="s">
        <v>659</v>
      </c>
      <c r="B159" s="488" t="s">
        <v>660</v>
      </c>
      <c r="C159" s="488" t="s">
        <v>4751</v>
      </c>
      <c r="D159" s="488" t="s">
        <v>1318</v>
      </c>
      <c r="E159" s="686">
        <f>F159/G159</f>
        <v>0.83206106870229013</v>
      </c>
      <c r="F159" s="491">
        <v>43.6</v>
      </c>
      <c r="G159" s="491">
        <v>52.4</v>
      </c>
      <c r="H159" s="490">
        <f>F159*G159</f>
        <v>2284.64</v>
      </c>
      <c r="I159" s="490">
        <v>12.54</v>
      </c>
      <c r="J159" s="685">
        <v>3470</v>
      </c>
      <c r="K159" s="685"/>
      <c r="L159" s="685">
        <v>3620</v>
      </c>
      <c r="M159" s="685">
        <v>3320</v>
      </c>
      <c r="N159" s="685">
        <v>4980</v>
      </c>
      <c r="O159" s="685">
        <v>4530</v>
      </c>
      <c r="P159" s="685">
        <v>4530</v>
      </c>
      <c r="Q159" s="685">
        <v>7550</v>
      </c>
      <c r="R159" s="685">
        <v>10580</v>
      </c>
      <c r="S159" s="685">
        <v>15110</v>
      </c>
      <c r="T159" s="685">
        <v>18130</v>
      </c>
    </row>
    <row r="160" spans="1:20" ht="21.9" customHeight="1">
      <c r="A160" s="125" t="s">
        <v>3802</v>
      </c>
      <c r="B160" s="499" t="s">
        <v>573</v>
      </c>
      <c r="C160" s="499" t="s">
        <v>1560</v>
      </c>
      <c r="D160" s="499" t="s">
        <v>3803</v>
      </c>
      <c r="E160" s="499">
        <f t="shared" si="6"/>
        <v>1.1160092807424593</v>
      </c>
      <c r="F160" s="501">
        <v>48.1</v>
      </c>
      <c r="G160" s="501">
        <v>43.1</v>
      </c>
      <c r="H160" s="582">
        <f t="shared" si="7"/>
        <v>2073.11</v>
      </c>
      <c r="I160" s="582">
        <v>10.56</v>
      </c>
      <c r="J160" s="586">
        <v>2580</v>
      </c>
      <c r="K160" s="586"/>
      <c r="L160" s="586">
        <v>2700</v>
      </c>
      <c r="M160" s="586">
        <v>2480</v>
      </c>
      <c r="N160" s="586">
        <v>3700</v>
      </c>
      <c r="O160" s="586">
        <v>3380</v>
      </c>
      <c r="P160" s="586">
        <v>3380</v>
      </c>
      <c r="Q160" s="586">
        <v>5620</v>
      </c>
      <c r="R160" s="586">
        <v>7860</v>
      </c>
      <c r="S160" s="586">
        <v>11200</v>
      </c>
      <c r="T160" s="586">
        <v>13480</v>
      </c>
    </row>
    <row r="161" spans="1:20" ht="21.9" customHeight="1">
      <c r="A161" s="125" t="s">
        <v>3804</v>
      </c>
      <c r="B161" s="505" t="s">
        <v>573</v>
      </c>
      <c r="C161" s="505" t="s">
        <v>1560</v>
      </c>
      <c r="D161" s="505" t="s">
        <v>2213</v>
      </c>
      <c r="E161" s="516">
        <f t="shared" si="6"/>
        <v>0.96780684104627768</v>
      </c>
      <c r="F161" s="508">
        <v>48.1</v>
      </c>
      <c r="G161" s="508">
        <v>49.7</v>
      </c>
      <c r="H161" s="98">
        <f t="shared" si="7"/>
        <v>2390.5700000000002</v>
      </c>
      <c r="I161" s="98">
        <v>12</v>
      </c>
      <c r="J161" s="532">
        <v>3000</v>
      </c>
      <c r="K161" s="532"/>
      <c r="L161" s="532">
        <v>3110</v>
      </c>
      <c r="M161" s="532">
        <v>2850</v>
      </c>
      <c r="N161" s="532">
        <v>4280</v>
      </c>
      <c r="O161" s="532">
        <v>3890</v>
      </c>
      <c r="P161" s="532">
        <v>3890</v>
      </c>
      <c r="Q161" s="532">
        <v>6480</v>
      </c>
      <c r="R161" s="532">
        <v>9080</v>
      </c>
      <c r="S161" s="532">
        <v>12970</v>
      </c>
      <c r="T161" s="532">
        <v>15570</v>
      </c>
    </row>
    <row r="162" spans="1:20" ht="21.9" customHeight="1">
      <c r="A162" s="132" t="s">
        <v>4284</v>
      </c>
      <c r="B162" s="505" t="s">
        <v>280</v>
      </c>
      <c r="C162" s="505" t="s">
        <v>1160</v>
      </c>
      <c r="D162" s="505" t="s">
        <v>4285</v>
      </c>
      <c r="E162" s="505">
        <f t="shared" si="6"/>
        <v>3.9565217391304346</v>
      </c>
      <c r="F162" s="508">
        <v>54.6</v>
      </c>
      <c r="G162" s="508">
        <v>13.8</v>
      </c>
      <c r="H162" s="98">
        <f t="shared" si="7"/>
        <v>753.48</v>
      </c>
      <c r="I162" s="98">
        <v>3.78</v>
      </c>
      <c r="J162" s="532">
        <v>730</v>
      </c>
      <c r="K162" s="532"/>
      <c r="L162" s="532">
        <v>760</v>
      </c>
      <c r="M162" s="532">
        <v>700</v>
      </c>
      <c r="N162" s="532">
        <v>1040</v>
      </c>
      <c r="O162" s="532">
        <v>950</v>
      </c>
      <c r="P162" s="532">
        <v>950</v>
      </c>
      <c r="Q162" s="532">
        <v>1580</v>
      </c>
      <c r="R162" s="532">
        <v>2210</v>
      </c>
      <c r="S162" s="532">
        <v>3160</v>
      </c>
      <c r="T162" s="532">
        <v>3800</v>
      </c>
    </row>
    <row r="163" spans="1:20" ht="21.9" customHeight="1">
      <c r="A163" s="132" t="s">
        <v>1551</v>
      </c>
      <c r="B163" s="499" t="s">
        <v>280</v>
      </c>
      <c r="C163" s="499" t="s">
        <v>1160</v>
      </c>
      <c r="D163" s="499" t="s">
        <v>1552</v>
      </c>
      <c r="E163" s="499">
        <f t="shared" si="6"/>
        <v>3.7397260273972606</v>
      </c>
      <c r="F163" s="501">
        <v>54.6</v>
      </c>
      <c r="G163" s="501">
        <v>14.6</v>
      </c>
      <c r="H163" s="582">
        <f t="shared" si="7"/>
        <v>797.16</v>
      </c>
      <c r="I163" s="582">
        <v>4</v>
      </c>
      <c r="J163" s="586">
        <v>770</v>
      </c>
      <c r="K163" s="586"/>
      <c r="L163" s="586">
        <v>800</v>
      </c>
      <c r="M163" s="586">
        <v>730</v>
      </c>
      <c r="N163" s="586">
        <v>1100</v>
      </c>
      <c r="O163" s="586">
        <v>1000</v>
      </c>
      <c r="P163" s="586">
        <v>1000</v>
      </c>
      <c r="Q163" s="586">
        <v>1670</v>
      </c>
      <c r="R163" s="586">
        <v>2340</v>
      </c>
      <c r="S163" s="586">
        <v>3340</v>
      </c>
      <c r="T163" s="586">
        <v>4010</v>
      </c>
    </row>
    <row r="164" spans="1:20" ht="21.9" customHeight="1">
      <c r="A164" s="132" t="s">
        <v>4286</v>
      </c>
      <c r="B164" s="499" t="s">
        <v>280</v>
      </c>
      <c r="C164" s="499" t="s">
        <v>1160</v>
      </c>
      <c r="D164" s="499" t="s">
        <v>4649</v>
      </c>
      <c r="E164" s="499">
        <f t="shared" si="6"/>
        <v>3.0847457627118646</v>
      </c>
      <c r="F164" s="501">
        <v>54.6</v>
      </c>
      <c r="G164" s="501">
        <v>17.7</v>
      </c>
      <c r="H164" s="582">
        <f t="shared" si="7"/>
        <v>966.42</v>
      </c>
      <c r="I164" s="582">
        <v>4.9000000000000004</v>
      </c>
      <c r="J164" s="586">
        <v>940</v>
      </c>
      <c r="K164" s="586"/>
      <c r="L164" s="586">
        <v>980</v>
      </c>
      <c r="M164" s="586">
        <v>900</v>
      </c>
      <c r="N164" s="586">
        <v>1340</v>
      </c>
      <c r="O164" s="586">
        <v>1220</v>
      </c>
      <c r="P164" s="586">
        <v>1220</v>
      </c>
      <c r="Q164" s="586">
        <v>2030</v>
      </c>
      <c r="R164" s="586">
        <v>2840</v>
      </c>
      <c r="S164" s="586">
        <v>4060</v>
      </c>
      <c r="T164" s="586">
        <v>4880</v>
      </c>
    </row>
    <row r="165" spans="1:20" ht="21.9" customHeight="1">
      <c r="A165" s="132" t="s">
        <v>4287</v>
      </c>
      <c r="B165" s="505" t="s">
        <v>280</v>
      </c>
      <c r="C165" s="505" t="s">
        <v>1160</v>
      </c>
      <c r="D165" s="505" t="s">
        <v>2701</v>
      </c>
      <c r="E165" s="505">
        <f t="shared" si="6"/>
        <v>3.4777070063694269</v>
      </c>
      <c r="F165" s="508">
        <v>54.6</v>
      </c>
      <c r="G165" s="508">
        <v>15.7</v>
      </c>
      <c r="H165" s="98">
        <f t="shared" si="7"/>
        <v>857.22</v>
      </c>
      <c r="I165" s="98">
        <v>4.3</v>
      </c>
      <c r="J165" s="532">
        <v>830</v>
      </c>
      <c r="K165" s="532"/>
      <c r="L165" s="532">
        <v>860</v>
      </c>
      <c r="M165" s="532">
        <v>790</v>
      </c>
      <c r="N165" s="532">
        <v>1190</v>
      </c>
      <c r="O165" s="532">
        <v>1080</v>
      </c>
      <c r="P165" s="532">
        <v>1080</v>
      </c>
      <c r="Q165" s="532">
        <v>1800</v>
      </c>
      <c r="R165" s="532">
        <v>2530</v>
      </c>
      <c r="S165" s="532">
        <v>3610</v>
      </c>
      <c r="T165" s="532">
        <v>4340</v>
      </c>
    </row>
    <row r="166" spans="1:20" ht="21.9" customHeight="1">
      <c r="A166" s="125" t="s">
        <v>1547</v>
      </c>
      <c r="B166" s="505" t="s">
        <v>280</v>
      </c>
      <c r="C166" s="505" t="s">
        <v>1560</v>
      </c>
      <c r="D166" s="505" t="s">
        <v>1548</v>
      </c>
      <c r="E166" s="505">
        <f t="shared" si="6"/>
        <v>2.0785123966942147</v>
      </c>
      <c r="F166" s="508">
        <v>50.3</v>
      </c>
      <c r="G166" s="508">
        <v>24.2</v>
      </c>
      <c r="H166" s="98">
        <f t="shared" si="7"/>
        <v>1217.26</v>
      </c>
      <c r="I166" s="98">
        <v>6.4</v>
      </c>
      <c r="J166" s="532">
        <v>1390</v>
      </c>
      <c r="K166" s="532"/>
      <c r="L166" s="532">
        <v>1450</v>
      </c>
      <c r="M166" s="532">
        <v>1330</v>
      </c>
      <c r="N166" s="532">
        <v>2000</v>
      </c>
      <c r="O166" s="532">
        <v>1810</v>
      </c>
      <c r="P166" s="532">
        <v>1810</v>
      </c>
      <c r="Q166" s="532">
        <v>3030</v>
      </c>
      <c r="R166" s="532">
        <v>4240</v>
      </c>
      <c r="S166" s="532">
        <v>6060</v>
      </c>
      <c r="T166" s="532">
        <v>7270</v>
      </c>
    </row>
    <row r="167" spans="1:20" ht="21.9" customHeight="1">
      <c r="A167" s="125" t="s">
        <v>4288</v>
      </c>
      <c r="B167" s="499" t="s">
        <v>280</v>
      </c>
      <c r="C167" s="499" t="s">
        <v>1546</v>
      </c>
      <c r="D167" s="499" t="s">
        <v>1549</v>
      </c>
      <c r="E167" s="499">
        <f t="shared" si="6"/>
        <v>1.6225806451612903</v>
      </c>
      <c r="F167" s="501">
        <v>50.3</v>
      </c>
      <c r="G167" s="501">
        <v>31</v>
      </c>
      <c r="H167" s="582">
        <f t="shared" si="7"/>
        <v>1559.3</v>
      </c>
      <c r="I167" s="582">
        <v>8.1999999999999993</v>
      </c>
      <c r="J167" s="586">
        <v>1780</v>
      </c>
      <c r="K167" s="586"/>
      <c r="L167" s="586">
        <v>1860</v>
      </c>
      <c r="M167" s="586">
        <v>1700</v>
      </c>
      <c r="N167" s="586">
        <v>2560</v>
      </c>
      <c r="O167" s="586">
        <v>2330</v>
      </c>
      <c r="P167" s="586">
        <v>2330</v>
      </c>
      <c r="Q167" s="586">
        <v>3880</v>
      </c>
      <c r="R167" s="586">
        <v>5430</v>
      </c>
      <c r="S167" s="586">
        <v>7760</v>
      </c>
      <c r="T167" s="586">
        <v>9310</v>
      </c>
    </row>
    <row r="168" spans="1:20" ht="21.9" customHeight="1">
      <c r="A168" s="125" t="s">
        <v>4289</v>
      </c>
      <c r="B168" s="499" t="s">
        <v>280</v>
      </c>
      <c r="C168" s="499" t="s">
        <v>1160</v>
      </c>
      <c r="D168" s="499" t="s">
        <v>4290</v>
      </c>
      <c r="E168" s="499">
        <f t="shared" si="6"/>
        <v>2.166666666666667</v>
      </c>
      <c r="F168" s="501">
        <v>54.6</v>
      </c>
      <c r="G168" s="501">
        <v>25.2</v>
      </c>
      <c r="H168" s="582">
        <f t="shared" si="7"/>
        <v>1375.92</v>
      </c>
      <c r="I168" s="582">
        <v>6.89</v>
      </c>
      <c r="J168" s="586">
        <v>1330</v>
      </c>
      <c r="K168" s="586"/>
      <c r="L168" s="586">
        <v>1390</v>
      </c>
      <c r="M168" s="586">
        <v>1270</v>
      </c>
      <c r="N168" s="586">
        <v>1910</v>
      </c>
      <c r="O168" s="586">
        <v>1740</v>
      </c>
      <c r="P168" s="586">
        <v>1740</v>
      </c>
      <c r="Q168" s="586">
        <v>2900</v>
      </c>
      <c r="R168" s="586">
        <v>4050</v>
      </c>
      <c r="S168" s="586">
        <v>5780</v>
      </c>
      <c r="T168" s="586">
        <v>6940</v>
      </c>
    </row>
    <row r="169" spans="1:20" ht="21.9" customHeight="1">
      <c r="A169" s="125" t="s">
        <v>4291</v>
      </c>
      <c r="B169" s="505" t="s">
        <v>280</v>
      </c>
      <c r="C169" s="505" t="s">
        <v>1560</v>
      </c>
      <c r="D169" s="505" t="s">
        <v>4145</v>
      </c>
      <c r="E169" s="505">
        <f t="shared" si="6"/>
        <v>1.7285223367697593</v>
      </c>
      <c r="F169" s="508">
        <v>50.3</v>
      </c>
      <c r="G169" s="508">
        <v>29.1</v>
      </c>
      <c r="H169" s="98">
        <f t="shared" si="7"/>
        <v>1463.73</v>
      </c>
      <c r="I169" s="98">
        <v>7.7</v>
      </c>
      <c r="J169" s="532">
        <v>1670</v>
      </c>
      <c r="K169" s="532"/>
      <c r="L169" s="532">
        <v>1740</v>
      </c>
      <c r="M169" s="532">
        <v>1600</v>
      </c>
      <c r="N169" s="532">
        <v>2400</v>
      </c>
      <c r="O169" s="532">
        <v>2180</v>
      </c>
      <c r="P169" s="532">
        <v>2180</v>
      </c>
      <c r="Q169" s="532">
        <v>3630</v>
      </c>
      <c r="R169" s="532">
        <v>5090</v>
      </c>
      <c r="S169" s="532">
        <v>7270</v>
      </c>
      <c r="T169" s="532">
        <v>8730</v>
      </c>
    </row>
    <row r="170" spans="1:20" ht="21.9" customHeight="1">
      <c r="A170" s="125" t="s">
        <v>4292</v>
      </c>
      <c r="B170" s="505" t="s">
        <v>280</v>
      </c>
      <c r="C170" s="505" t="s">
        <v>1160</v>
      </c>
      <c r="D170" s="505" t="s">
        <v>4145</v>
      </c>
      <c r="E170" s="505">
        <f t="shared" si="6"/>
        <v>2.3135593220338984</v>
      </c>
      <c r="F170" s="508">
        <v>54.6</v>
      </c>
      <c r="G170" s="508">
        <v>23.6</v>
      </c>
      <c r="H170" s="98">
        <f t="shared" si="7"/>
        <v>1288.5600000000002</v>
      </c>
      <c r="I170" s="98">
        <v>6.43</v>
      </c>
      <c r="J170" s="532">
        <v>1250</v>
      </c>
      <c r="K170" s="532"/>
      <c r="L170" s="532">
        <v>1300</v>
      </c>
      <c r="M170" s="532">
        <v>1190</v>
      </c>
      <c r="N170" s="532">
        <v>1790</v>
      </c>
      <c r="O170" s="532">
        <v>1630</v>
      </c>
      <c r="P170" s="532">
        <v>1630</v>
      </c>
      <c r="Q170" s="532">
        <v>2710</v>
      </c>
      <c r="R170" s="532">
        <v>3800</v>
      </c>
      <c r="S170" s="532">
        <v>5420</v>
      </c>
      <c r="T170" s="532">
        <v>6500</v>
      </c>
    </row>
    <row r="171" spans="1:20" ht="21.9" customHeight="1">
      <c r="A171" s="125" t="s">
        <v>4293</v>
      </c>
      <c r="B171" s="499" t="s">
        <v>280</v>
      </c>
      <c r="C171" s="499" t="s">
        <v>1560</v>
      </c>
      <c r="D171" s="499" t="s">
        <v>5031</v>
      </c>
      <c r="E171" s="499">
        <f t="shared" si="6"/>
        <v>1.3092783505154639</v>
      </c>
      <c r="F171" s="501">
        <v>50.8</v>
      </c>
      <c r="G171" s="501">
        <v>38.799999999999997</v>
      </c>
      <c r="H171" s="582">
        <f t="shared" si="7"/>
        <v>1971.0399999999997</v>
      </c>
      <c r="I171" s="582">
        <v>9.94</v>
      </c>
      <c r="J171" s="586">
        <v>2230</v>
      </c>
      <c r="K171" s="586"/>
      <c r="L171" s="586">
        <v>2320</v>
      </c>
      <c r="M171" s="586">
        <v>2130</v>
      </c>
      <c r="N171" s="586">
        <v>3200</v>
      </c>
      <c r="O171" s="586">
        <v>2900</v>
      </c>
      <c r="P171" s="586">
        <v>2900</v>
      </c>
      <c r="Q171" s="586">
        <v>4850</v>
      </c>
      <c r="R171" s="586">
        <v>6790</v>
      </c>
      <c r="S171" s="586">
        <v>9700</v>
      </c>
      <c r="T171" s="586">
        <v>11630</v>
      </c>
    </row>
    <row r="172" spans="1:20" ht="21.9" customHeight="1">
      <c r="A172" s="125" t="s">
        <v>4294</v>
      </c>
      <c r="B172" s="499" t="s">
        <v>280</v>
      </c>
      <c r="C172" s="499" t="s">
        <v>1160</v>
      </c>
      <c r="D172" s="499" t="s">
        <v>5031</v>
      </c>
      <c r="E172" s="499">
        <f t="shared" si="6"/>
        <v>1.7333333333333334</v>
      </c>
      <c r="F172" s="501">
        <v>54.6</v>
      </c>
      <c r="G172" s="501">
        <v>31.5</v>
      </c>
      <c r="H172" s="582">
        <f t="shared" si="7"/>
        <v>1719.9</v>
      </c>
      <c r="I172" s="582">
        <v>8.5</v>
      </c>
      <c r="J172" s="586">
        <v>1660</v>
      </c>
      <c r="K172" s="586"/>
      <c r="L172" s="586">
        <v>1740</v>
      </c>
      <c r="M172" s="586">
        <v>1600</v>
      </c>
      <c r="N172" s="586">
        <v>2380</v>
      </c>
      <c r="O172" s="586">
        <v>2180</v>
      </c>
      <c r="P172" s="586">
        <v>2180</v>
      </c>
      <c r="Q172" s="586">
        <v>3620</v>
      </c>
      <c r="R172" s="586">
        <v>5060</v>
      </c>
      <c r="S172" s="586">
        <v>7230</v>
      </c>
      <c r="T172" s="586">
        <v>8680</v>
      </c>
    </row>
    <row r="173" spans="1:20" ht="21.9" customHeight="1">
      <c r="A173" s="132" t="s">
        <v>4295</v>
      </c>
      <c r="B173" s="505" t="s">
        <v>280</v>
      </c>
      <c r="C173" s="505" t="s">
        <v>2208</v>
      </c>
      <c r="D173" s="505" t="s">
        <v>3003</v>
      </c>
      <c r="E173" s="505">
        <f t="shared" si="6"/>
        <v>1.153669724770642</v>
      </c>
      <c r="F173" s="508">
        <v>50.3</v>
      </c>
      <c r="G173" s="508">
        <v>43.6</v>
      </c>
      <c r="H173" s="98">
        <f t="shared" si="7"/>
        <v>2193.08</v>
      </c>
      <c r="I173" s="98">
        <v>11.4</v>
      </c>
      <c r="J173" s="532">
        <v>2510</v>
      </c>
      <c r="K173" s="532"/>
      <c r="L173" s="532">
        <v>2620</v>
      </c>
      <c r="M173" s="532">
        <v>2400</v>
      </c>
      <c r="N173" s="532">
        <v>3600</v>
      </c>
      <c r="O173" s="532">
        <v>3280</v>
      </c>
      <c r="P173" s="532">
        <v>3280</v>
      </c>
      <c r="Q173" s="532">
        <v>5450</v>
      </c>
      <c r="R173" s="532">
        <v>7640</v>
      </c>
      <c r="S173" s="532">
        <v>10910</v>
      </c>
      <c r="T173" s="532">
        <v>13090</v>
      </c>
    </row>
    <row r="174" spans="1:20" ht="21.9" customHeight="1">
      <c r="A174" s="125" t="s">
        <v>1550</v>
      </c>
      <c r="B174" s="505" t="s">
        <v>280</v>
      </c>
      <c r="C174" s="505" t="s">
        <v>1160</v>
      </c>
      <c r="D174" s="505" t="s">
        <v>3003</v>
      </c>
      <c r="E174" s="505">
        <f t="shared" si="6"/>
        <v>1.5423728813559323</v>
      </c>
      <c r="F174" s="508">
        <v>54.6</v>
      </c>
      <c r="G174" s="508">
        <v>35.4</v>
      </c>
      <c r="H174" s="98">
        <f t="shared" si="7"/>
        <v>1932.84</v>
      </c>
      <c r="I174" s="98">
        <v>9.6999999999999993</v>
      </c>
      <c r="J174" s="532">
        <v>1870</v>
      </c>
      <c r="K174" s="532"/>
      <c r="L174" s="532">
        <v>1950</v>
      </c>
      <c r="M174" s="532">
        <v>1790</v>
      </c>
      <c r="N174" s="532">
        <v>2680</v>
      </c>
      <c r="O174" s="532">
        <v>2440</v>
      </c>
      <c r="P174" s="532">
        <v>2440</v>
      </c>
      <c r="Q174" s="532">
        <v>4070</v>
      </c>
      <c r="R174" s="532">
        <v>5700</v>
      </c>
      <c r="S174" s="532">
        <v>8130</v>
      </c>
      <c r="T174" s="532">
        <v>9760</v>
      </c>
    </row>
    <row r="175" spans="1:20" ht="21.9" customHeight="1">
      <c r="A175" s="125" t="s">
        <v>1957</v>
      </c>
      <c r="B175" s="499" t="s">
        <v>280</v>
      </c>
      <c r="C175" s="499" t="s">
        <v>1560</v>
      </c>
      <c r="D175" s="499" t="s">
        <v>2512</v>
      </c>
      <c r="E175" s="499">
        <f t="shared" si="6"/>
        <v>1.0371134020618555</v>
      </c>
      <c r="F175" s="501">
        <v>50.3</v>
      </c>
      <c r="G175" s="501">
        <v>48.5</v>
      </c>
      <c r="H175" s="582">
        <f t="shared" si="7"/>
        <v>2439.5499999999997</v>
      </c>
      <c r="I175" s="582">
        <v>12.8</v>
      </c>
      <c r="J175" s="586">
        <v>2800</v>
      </c>
      <c r="K175" s="586"/>
      <c r="L175" s="586">
        <v>2910</v>
      </c>
      <c r="M175" s="586">
        <v>2670</v>
      </c>
      <c r="N175" s="586">
        <v>4000</v>
      </c>
      <c r="O175" s="586">
        <v>3640</v>
      </c>
      <c r="P175" s="586">
        <v>3640</v>
      </c>
      <c r="Q175" s="586">
        <v>6060</v>
      </c>
      <c r="R175" s="586">
        <v>8480</v>
      </c>
      <c r="S175" s="586">
        <v>12120</v>
      </c>
      <c r="T175" s="586">
        <v>14540</v>
      </c>
    </row>
    <row r="176" spans="1:20" ht="21.9" customHeight="1">
      <c r="A176" s="125" t="s">
        <v>281</v>
      </c>
      <c r="B176" s="499" t="s">
        <v>280</v>
      </c>
      <c r="C176" s="499" t="s">
        <v>1160</v>
      </c>
      <c r="D176" s="499" t="s">
        <v>2512</v>
      </c>
      <c r="E176" s="499">
        <f t="shared" si="6"/>
        <v>1.3893129770992367</v>
      </c>
      <c r="F176" s="501">
        <v>54.6</v>
      </c>
      <c r="G176" s="501">
        <v>39.299999999999997</v>
      </c>
      <c r="H176" s="582">
        <f t="shared" si="7"/>
        <v>2145.7799999999997</v>
      </c>
      <c r="I176" s="582">
        <v>10.61</v>
      </c>
      <c r="J176" s="586">
        <v>2080</v>
      </c>
      <c r="K176" s="586"/>
      <c r="L176" s="586">
        <v>2170</v>
      </c>
      <c r="M176" s="586">
        <v>1990</v>
      </c>
      <c r="N176" s="586">
        <v>2980</v>
      </c>
      <c r="O176" s="586">
        <v>2710</v>
      </c>
      <c r="P176" s="586">
        <v>2710</v>
      </c>
      <c r="Q176" s="586">
        <v>4500</v>
      </c>
      <c r="R176" s="586">
        <v>6330</v>
      </c>
      <c r="S176" s="586">
        <v>9040</v>
      </c>
      <c r="T176" s="586">
        <v>10840</v>
      </c>
    </row>
    <row r="177" spans="1:20" ht="21.9" customHeight="1">
      <c r="A177" s="125" t="s">
        <v>282</v>
      </c>
      <c r="B177" s="505" t="s">
        <v>280</v>
      </c>
      <c r="C177" s="505" t="s">
        <v>1160</v>
      </c>
      <c r="D177" s="505" t="s">
        <v>3537</v>
      </c>
      <c r="E177" s="505">
        <f t="shared" si="6"/>
        <v>1.2638888888888888</v>
      </c>
      <c r="F177" s="508">
        <v>54.6</v>
      </c>
      <c r="G177" s="508">
        <v>43.2</v>
      </c>
      <c r="H177" s="98">
        <f t="shared" si="7"/>
        <v>2358.7200000000003</v>
      </c>
      <c r="I177" s="98">
        <v>11.81</v>
      </c>
      <c r="J177" s="532">
        <v>2300</v>
      </c>
      <c r="K177" s="532"/>
      <c r="L177" s="532">
        <v>2380</v>
      </c>
      <c r="M177" s="532">
        <v>2180</v>
      </c>
      <c r="N177" s="532">
        <v>3280</v>
      </c>
      <c r="O177" s="532">
        <v>2980</v>
      </c>
      <c r="P177" s="532">
        <v>2980</v>
      </c>
      <c r="Q177" s="532">
        <v>4970</v>
      </c>
      <c r="R177" s="532">
        <v>6960</v>
      </c>
      <c r="S177" s="532">
        <v>9940</v>
      </c>
      <c r="T177" s="532">
        <v>11930</v>
      </c>
    </row>
    <row r="178" spans="1:20" ht="21.9" customHeight="1">
      <c r="A178" s="125" t="s">
        <v>4197</v>
      </c>
      <c r="B178" s="505" t="s">
        <v>280</v>
      </c>
      <c r="C178" s="505" t="s">
        <v>2208</v>
      </c>
      <c r="D178" s="505" t="s">
        <v>4198</v>
      </c>
      <c r="E178" s="516">
        <f t="shared" si="6"/>
        <v>0.81655844155844148</v>
      </c>
      <c r="F178" s="508">
        <v>50.3</v>
      </c>
      <c r="G178" s="508">
        <v>61.6</v>
      </c>
      <c r="H178" s="98">
        <f t="shared" si="7"/>
        <v>3098.48</v>
      </c>
      <c r="I178" s="98">
        <v>16.600000000000001</v>
      </c>
      <c r="J178" s="532">
        <v>3540</v>
      </c>
      <c r="K178" s="532"/>
      <c r="L178" s="532">
        <v>3700</v>
      </c>
      <c r="M178" s="532">
        <v>3390</v>
      </c>
      <c r="N178" s="532">
        <v>5080</v>
      </c>
      <c r="O178" s="532">
        <v>4630</v>
      </c>
      <c r="P178" s="532">
        <v>4630</v>
      </c>
      <c r="Q178" s="532">
        <v>7700</v>
      </c>
      <c r="R178" s="532">
        <v>10780</v>
      </c>
      <c r="S178" s="532">
        <v>15400</v>
      </c>
      <c r="T178" s="532">
        <v>18470</v>
      </c>
    </row>
    <row r="179" spans="1:20" ht="21.9" customHeight="1">
      <c r="A179" s="125" t="s">
        <v>4199</v>
      </c>
      <c r="B179" s="499" t="s">
        <v>280</v>
      </c>
      <c r="C179" s="499" t="s">
        <v>1160</v>
      </c>
      <c r="D179" s="499" t="s">
        <v>4198</v>
      </c>
      <c r="E179" s="499">
        <f t="shared" si="6"/>
        <v>1.094188376753507</v>
      </c>
      <c r="F179" s="501">
        <v>54.6</v>
      </c>
      <c r="G179" s="501">
        <v>49.9</v>
      </c>
      <c r="H179" s="582">
        <f t="shared" si="7"/>
        <v>2724.54</v>
      </c>
      <c r="I179" s="582">
        <v>13.64</v>
      </c>
      <c r="J179" s="586">
        <v>2640</v>
      </c>
      <c r="K179" s="586"/>
      <c r="L179" s="586">
        <v>2750</v>
      </c>
      <c r="M179" s="586">
        <v>2520</v>
      </c>
      <c r="N179" s="586">
        <v>3790</v>
      </c>
      <c r="O179" s="586">
        <v>3440</v>
      </c>
      <c r="P179" s="586">
        <v>3440</v>
      </c>
      <c r="Q179" s="586">
        <v>5740</v>
      </c>
      <c r="R179" s="586">
        <v>8040</v>
      </c>
      <c r="S179" s="586">
        <v>11500</v>
      </c>
      <c r="T179" s="586">
        <v>13770</v>
      </c>
    </row>
    <row r="180" spans="1:20" ht="21.9" customHeight="1">
      <c r="A180" s="125" t="s">
        <v>4200</v>
      </c>
      <c r="B180" s="499" t="s">
        <v>280</v>
      </c>
      <c r="C180" s="499" t="s">
        <v>1560</v>
      </c>
      <c r="D180" s="499" t="s">
        <v>4198</v>
      </c>
      <c r="E180" s="548">
        <f t="shared" si="6"/>
        <v>0.86426116838487965</v>
      </c>
      <c r="F180" s="501">
        <v>50.3</v>
      </c>
      <c r="G180" s="501">
        <v>58.2</v>
      </c>
      <c r="H180" s="582">
        <f t="shared" si="7"/>
        <v>2927.46</v>
      </c>
      <c r="I180" s="582">
        <v>15.36</v>
      </c>
      <c r="J180" s="586">
        <v>3350</v>
      </c>
      <c r="K180" s="586"/>
      <c r="L180" s="586">
        <v>3490</v>
      </c>
      <c r="M180" s="586">
        <v>3200</v>
      </c>
      <c r="N180" s="586">
        <v>4800</v>
      </c>
      <c r="O180" s="586">
        <v>4360</v>
      </c>
      <c r="P180" s="586">
        <v>4360</v>
      </c>
      <c r="Q180" s="586">
        <v>7270</v>
      </c>
      <c r="R180" s="586">
        <v>10180</v>
      </c>
      <c r="S180" s="586">
        <v>14540</v>
      </c>
      <c r="T180" s="586">
        <v>17450</v>
      </c>
    </row>
    <row r="181" spans="1:20" ht="21.9" customHeight="1">
      <c r="A181" s="125" t="s">
        <v>4201</v>
      </c>
      <c r="B181" s="505" t="s">
        <v>280</v>
      </c>
      <c r="C181" s="505" t="s">
        <v>1160</v>
      </c>
      <c r="D181" s="505" t="s">
        <v>2208</v>
      </c>
      <c r="E181" s="505">
        <f t="shared" si="6"/>
        <v>1.1567796610169492</v>
      </c>
      <c r="F181" s="508">
        <v>54.6</v>
      </c>
      <c r="G181" s="508">
        <v>47.2</v>
      </c>
      <c r="H181" s="98">
        <f t="shared" si="7"/>
        <v>2577.1200000000003</v>
      </c>
      <c r="I181" s="98">
        <v>12.77</v>
      </c>
      <c r="J181" s="532">
        <v>2500</v>
      </c>
      <c r="K181" s="532"/>
      <c r="L181" s="532">
        <v>2600</v>
      </c>
      <c r="M181" s="532">
        <v>2380</v>
      </c>
      <c r="N181" s="532">
        <v>3580</v>
      </c>
      <c r="O181" s="532">
        <v>3250</v>
      </c>
      <c r="P181" s="532">
        <v>3250</v>
      </c>
      <c r="Q181" s="532">
        <v>5700</v>
      </c>
      <c r="R181" s="532">
        <v>7600</v>
      </c>
      <c r="S181" s="532">
        <v>10850</v>
      </c>
      <c r="T181" s="532">
        <v>13010</v>
      </c>
    </row>
    <row r="182" spans="1:20" ht="21.9" customHeight="1">
      <c r="A182" s="125" t="s">
        <v>4202</v>
      </c>
      <c r="B182" s="505" t="s">
        <v>280</v>
      </c>
      <c r="C182" s="505" t="s">
        <v>1160</v>
      </c>
      <c r="D182" s="505" t="s">
        <v>3536</v>
      </c>
      <c r="E182" s="505">
        <f t="shared" si="6"/>
        <v>1.0704500978473581</v>
      </c>
      <c r="F182" s="508">
        <v>54.7</v>
      </c>
      <c r="G182" s="508">
        <v>51.1</v>
      </c>
      <c r="H182" s="98">
        <f t="shared" si="7"/>
        <v>2795.17</v>
      </c>
      <c r="I182" s="98">
        <v>13.92</v>
      </c>
      <c r="J182" s="532">
        <v>2700</v>
      </c>
      <c r="K182" s="532"/>
      <c r="L182" s="532">
        <v>2820</v>
      </c>
      <c r="M182" s="532">
        <v>2580</v>
      </c>
      <c r="N182" s="532">
        <v>3880</v>
      </c>
      <c r="O182" s="532">
        <v>3520</v>
      </c>
      <c r="P182" s="532">
        <v>3520</v>
      </c>
      <c r="Q182" s="532">
        <v>5870</v>
      </c>
      <c r="R182" s="532">
        <v>8230</v>
      </c>
      <c r="S182" s="532">
        <v>11800</v>
      </c>
      <c r="T182" s="532">
        <v>14100</v>
      </c>
    </row>
    <row r="183" spans="1:20" ht="21.9" customHeight="1">
      <c r="A183" s="132" t="s">
        <v>3127</v>
      </c>
      <c r="B183" s="499" t="s">
        <v>1553</v>
      </c>
      <c r="C183" s="499" t="s">
        <v>1555</v>
      </c>
      <c r="D183" s="499" t="s">
        <v>3128</v>
      </c>
      <c r="E183" s="499">
        <f t="shared" si="6"/>
        <v>4.0952380952380958</v>
      </c>
      <c r="F183" s="501">
        <v>60.2</v>
      </c>
      <c r="G183" s="501">
        <v>14.7</v>
      </c>
      <c r="H183" s="582">
        <f t="shared" si="7"/>
        <v>884.94</v>
      </c>
      <c r="I183" s="582">
        <v>4.5</v>
      </c>
      <c r="J183" s="586">
        <v>700</v>
      </c>
      <c r="K183" s="586"/>
      <c r="L183" s="586">
        <v>730</v>
      </c>
      <c r="M183" s="586">
        <v>670</v>
      </c>
      <c r="N183" s="586">
        <v>1010</v>
      </c>
      <c r="O183" s="586">
        <v>9100</v>
      </c>
      <c r="P183" s="586">
        <v>9100</v>
      </c>
      <c r="Q183" s="586">
        <v>1530</v>
      </c>
      <c r="R183" s="586">
        <v>2140</v>
      </c>
      <c r="S183" s="586">
        <v>3060</v>
      </c>
      <c r="T183" s="586">
        <v>3680</v>
      </c>
    </row>
    <row r="184" spans="1:20" ht="21.9" customHeight="1">
      <c r="A184" s="132" t="s">
        <v>1202</v>
      </c>
      <c r="B184" s="499" t="s">
        <v>1553</v>
      </c>
      <c r="C184" s="499" t="s">
        <v>1555</v>
      </c>
      <c r="D184" s="499" t="s">
        <v>4285</v>
      </c>
      <c r="E184" s="499">
        <f t="shared" si="6"/>
        <v>3.5204678362573096</v>
      </c>
      <c r="F184" s="501">
        <v>60.2</v>
      </c>
      <c r="G184" s="501">
        <v>17.100000000000001</v>
      </c>
      <c r="H184" s="582">
        <f t="shared" si="7"/>
        <v>1029.42</v>
      </c>
      <c r="I184" s="582">
        <v>5.25</v>
      </c>
      <c r="J184" s="586">
        <v>820</v>
      </c>
      <c r="K184" s="586"/>
      <c r="L184" s="586">
        <v>860</v>
      </c>
      <c r="M184" s="586">
        <v>790</v>
      </c>
      <c r="N184" s="586">
        <v>1180</v>
      </c>
      <c r="O184" s="586">
        <v>1080</v>
      </c>
      <c r="P184" s="586">
        <v>1080</v>
      </c>
      <c r="Q184" s="586">
        <v>1790</v>
      </c>
      <c r="R184" s="586">
        <v>2500</v>
      </c>
      <c r="S184" s="586">
        <v>3570</v>
      </c>
      <c r="T184" s="586">
        <v>4290</v>
      </c>
    </row>
    <row r="185" spans="1:20" ht="21.9" customHeight="1">
      <c r="A185" s="132" t="s">
        <v>1205</v>
      </c>
      <c r="B185" s="505" t="s">
        <v>1553</v>
      </c>
      <c r="C185" s="505" t="s">
        <v>2512</v>
      </c>
      <c r="D185" s="505" t="s">
        <v>2701</v>
      </c>
      <c r="E185" s="505">
        <f t="shared" si="6"/>
        <v>1.7142857142857142</v>
      </c>
      <c r="F185" s="508">
        <v>48</v>
      </c>
      <c r="G185" s="508">
        <v>28</v>
      </c>
      <c r="H185" s="98">
        <f t="shared" si="7"/>
        <v>1344</v>
      </c>
      <c r="I185" s="98">
        <v>7.9</v>
      </c>
      <c r="J185" s="532">
        <v>1690</v>
      </c>
      <c r="K185" s="532"/>
      <c r="L185" s="532">
        <v>1760</v>
      </c>
      <c r="M185" s="532">
        <v>1610</v>
      </c>
      <c r="N185" s="532">
        <v>2420</v>
      </c>
      <c r="O185" s="532">
        <v>2200</v>
      </c>
      <c r="P185" s="532">
        <v>2200</v>
      </c>
      <c r="Q185" s="532">
        <v>3660</v>
      </c>
      <c r="R185" s="532">
        <v>5130</v>
      </c>
      <c r="S185" s="532">
        <v>7330</v>
      </c>
      <c r="T185" s="532">
        <v>8790</v>
      </c>
    </row>
    <row r="186" spans="1:20" ht="21.9" customHeight="1">
      <c r="A186" s="125" t="s">
        <v>818</v>
      </c>
      <c r="B186" s="505" t="s">
        <v>1553</v>
      </c>
      <c r="C186" s="505" t="s">
        <v>4809</v>
      </c>
      <c r="D186" s="505" t="s">
        <v>4810</v>
      </c>
      <c r="E186" s="505">
        <f t="shared" si="6"/>
        <v>3.0714285714285712</v>
      </c>
      <c r="F186" s="508">
        <v>60.2</v>
      </c>
      <c r="G186" s="508">
        <v>19.600000000000001</v>
      </c>
      <c r="H186" s="98">
        <f t="shared" si="7"/>
        <v>1179.92</v>
      </c>
      <c r="I186" s="98">
        <v>5.81</v>
      </c>
      <c r="J186" s="532">
        <v>940</v>
      </c>
      <c r="K186" s="532"/>
      <c r="L186" s="532">
        <v>980</v>
      </c>
      <c r="M186" s="532">
        <v>900</v>
      </c>
      <c r="N186" s="532">
        <v>1350</v>
      </c>
      <c r="O186" s="532">
        <v>1230</v>
      </c>
      <c r="P186" s="532">
        <v>1230</v>
      </c>
      <c r="Q186" s="532">
        <v>2040</v>
      </c>
      <c r="R186" s="532">
        <v>2900</v>
      </c>
      <c r="S186" s="532">
        <v>4000</v>
      </c>
      <c r="T186" s="532">
        <v>4800</v>
      </c>
    </row>
    <row r="187" spans="1:20" ht="21.9" customHeight="1">
      <c r="A187" s="132" t="s">
        <v>1203</v>
      </c>
      <c r="B187" s="499" t="s">
        <v>1553</v>
      </c>
      <c r="C187" s="499" t="s">
        <v>1204</v>
      </c>
      <c r="D187" s="499" t="s">
        <v>4649</v>
      </c>
      <c r="E187" s="499">
        <f t="shared" si="6"/>
        <v>2.7363636363636363</v>
      </c>
      <c r="F187" s="501">
        <v>60.2</v>
      </c>
      <c r="G187" s="501">
        <v>22</v>
      </c>
      <c r="H187" s="582">
        <f t="shared" si="7"/>
        <v>1324.4</v>
      </c>
      <c r="I187" s="582">
        <v>6.75</v>
      </c>
      <c r="J187" s="586">
        <v>1060</v>
      </c>
      <c r="K187" s="586"/>
      <c r="L187" s="586">
        <v>1100</v>
      </c>
      <c r="M187" s="586">
        <v>1010</v>
      </c>
      <c r="N187" s="586">
        <v>1520</v>
      </c>
      <c r="O187" s="586">
        <v>1380</v>
      </c>
      <c r="P187" s="586">
        <v>1380</v>
      </c>
      <c r="Q187" s="586">
        <v>2300</v>
      </c>
      <c r="R187" s="586">
        <v>3220</v>
      </c>
      <c r="S187" s="586">
        <v>4600</v>
      </c>
      <c r="T187" s="586">
        <v>5520</v>
      </c>
    </row>
    <row r="188" spans="1:20" ht="21.9" customHeight="1">
      <c r="A188" s="132" t="s">
        <v>4806</v>
      </c>
      <c r="B188" s="499" t="s">
        <v>1553</v>
      </c>
      <c r="C188" s="499" t="s">
        <v>1204</v>
      </c>
      <c r="D188" s="499" t="s">
        <v>4807</v>
      </c>
      <c r="E188" s="499">
        <f t="shared" si="6"/>
        <v>2.6173913043478261</v>
      </c>
      <c r="F188" s="501">
        <v>60.2</v>
      </c>
      <c r="G188" s="501">
        <v>23</v>
      </c>
      <c r="H188" s="582">
        <f t="shared" si="7"/>
        <v>1384.6000000000001</v>
      </c>
      <c r="I188" s="582">
        <v>7</v>
      </c>
      <c r="J188" s="586">
        <v>1100</v>
      </c>
      <c r="K188" s="586"/>
      <c r="L188" s="586">
        <v>1150</v>
      </c>
      <c r="M188" s="586">
        <v>1050</v>
      </c>
      <c r="N188" s="586">
        <v>1580</v>
      </c>
      <c r="O188" s="586">
        <v>1440</v>
      </c>
      <c r="P188" s="586">
        <v>1440</v>
      </c>
      <c r="Q188" s="586">
        <v>2400</v>
      </c>
      <c r="R188" s="586">
        <v>3360</v>
      </c>
      <c r="S188" s="586">
        <v>4800</v>
      </c>
      <c r="T188" s="586">
        <v>5760</v>
      </c>
    </row>
    <row r="189" spans="1:20" ht="21.9" customHeight="1">
      <c r="A189" s="132" t="s">
        <v>822</v>
      </c>
      <c r="B189" s="505" t="s">
        <v>1553</v>
      </c>
      <c r="C189" s="505" t="s">
        <v>2512</v>
      </c>
      <c r="D189" s="505" t="s">
        <v>4748</v>
      </c>
      <c r="E189" s="505">
        <f t="shared" si="6"/>
        <v>1.3714285714285714</v>
      </c>
      <c r="F189" s="508">
        <v>48</v>
      </c>
      <c r="G189" s="508">
        <v>35</v>
      </c>
      <c r="H189" s="98">
        <f t="shared" si="7"/>
        <v>1680</v>
      </c>
      <c r="I189" s="98">
        <v>9.8000000000000007</v>
      </c>
      <c r="J189" s="532">
        <v>2110</v>
      </c>
      <c r="K189" s="532"/>
      <c r="L189" s="532">
        <v>2200</v>
      </c>
      <c r="M189" s="532">
        <v>2020</v>
      </c>
      <c r="N189" s="532">
        <v>3020</v>
      </c>
      <c r="O189" s="532">
        <v>2750</v>
      </c>
      <c r="P189" s="532">
        <v>2750</v>
      </c>
      <c r="Q189" s="532">
        <v>4580</v>
      </c>
      <c r="R189" s="532">
        <v>6410</v>
      </c>
      <c r="S189" s="532">
        <v>9160</v>
      </c>
      <c r="T189" s="532">
        <v>11000</v>
      </c>
    </row>
    <row r="190" spans="1:20" ht="21.9" customHeight="1">
      <c r="A190" s="125" t="s">
        <v>823</v>
      </c>
      <c r="B190" s="505" t="s">
        <v>1553</v>
      </c>
      <c r="C190" s="505" t="s">
        <v>2957</v>
      </c>
      <c r="D190" s="505" t="s">
        <v>4748</v>
      </c>
      <c r="E190" s="505">
        <f t="shared" si="6"/>
        <v>2.4571428571428573</v>
      </c>
      <c r="F190" s="508">
        <v>60.2</v>
      </c>
      <c r="G190" s="508">
        <v>24.5</v>
      </c>
      <c r="H190" s="98">
        <f t="shared" si="7"/>
        <v>1474.9</v>
      </c>
      <c r="I190" s="98">
        <v>7.44</v>
      </c>
      <c r="J190" s="532">
        <v>1170</v>
      </c>
      <c r="K190" s="532"/>
      <c r="L190" s="532">
        <v>1220</v>
      </c>
      <c r="M190" s="532">
        <v>1120</v>
      </c>
      <c r="N190" s="532">
        <v>1680</v>
      </c>
      <c r="O190" s="532">
        <v>1530</v>
      </c>
      <c r="P190" s="532">
        <v>1530</v>
      </c>
      <c r="Q190" s="532">
        <v>2550</v>
      </c>
      <c r="R190" s="532">
        <v>3580</v>
      </c>
      <c r="S190" s="532">
        <v>5100</v>
      </c>
      <c r="T190" s="532">
        <v>6130</v>
      </c>
    </row>
    <row r="191" spans="1:20" ht="21.9" customHeight="1">
      <c r="A191" s="125" t="s">
        <v>820</v>
      </c>
      <c r="B191" s="499" t="s">
        <v>1553</v>
      </c>
      <c r="C191" s="499" t="s">
        <v>1555</v>
      </c>
      <c r="D191" s="499" t="s">
        <v>4808</v>
      </c>
      <c r="E191" s="499">
        <f t="shared" si="6"/>
        <v>2.2379182156133832</v>
      </c>
      <c r="F191" s="501">
        <v>60.2</v>
      </c>
      <c r="G191" s="501">
        <v>26.9</v>
      </c>
      <c r="H191" s="582">
        <f t="shared" si="7"/>
        <v>1619.3799999999999</v>
      </c>
      <c r="I191" s="582">
        <v>8.1999999999999993</v>
      </c>
      <c r="J191" s="586">
        <v>1290</v>
      </c>
      <c r="K191" s="586"/>
      <c r="L191" s="586">
        <v>1350</v>
      </c>
      <c r="M191" s="586">
        <v>1240</v>
      </c>
      <c r="N191" s="586">
        <v>1850</v>
      </c>
      <c r="O191" s="586">
        <v>1690</v>
      </c>
      <c r="P191" s="586">
        <v>1690</v>
      </c>
      <c r="Q191" s="586">
        <v>2810</v>
      </c>
      <c r="R191" s="586">
        <v>3930</v>
      </c>
      <c r="S191" s="586">
        <v>5620</v>
      </c>
      <c r="T191" s="586">
        <v>6740</v>
      </c>
    </row>
    <row r="192" spans="1:20" ht="21.9" customHeight="1">
      <c r="A192" s="125" t="s">
        <v>821</v>
      </c>
      <c r="B192" s="499" t="s">
        <v>1553</v>
      </c>
      <c r="C192" s="499" t="s">
        <v>1555</v>
      </c>
      <c r="D192" s="499" t="s">
        <v>711</v>
      </c>
      <c r="E192" s="499">
        <f t="shared" si="6"/>
        <v>2.119718309859155</v>
      </c>
      <c r="F192" s="501">
        <v>60.2</v>
      </c>
      <c r="G192" s="501">
        <v>28.4</v>
      </c>
      <c r="H192" s="582">
        <f t="shared" si="7"/>
        <v>1709.68</v>
      </c>
      <c r="I192" s="582">
        <v>8.6999999999999993</v>
      </c>
      <c r="J192" s="586">
        <v>1360</v>
      </c>
      <c r="K192" s="586"/>
      <c r="L192" s="586">
        <v>1420</v>
      </c>
      <c r="M192" s="586">
        <v>1300</v>
      </c>
      <c r="N192" s="586">
        <v>1960</v>
      </c>
      <c r="O192" s="586">
        <v>1780</v>
      </c>
      <c r="P192" s="586">
        <v>1780</v>
      </c>
      <c r="Q192" s="586">
        <v>2960</v>
      </c>
      <c r="R192" s="586">
        <v>4150</v>
      </c>
      <c r="S192" s="586">
        <v>5930</v>
      </c>
      <c r="T192" s="586">
        <v>7110</v>
      </c>
    </row>
    <row r="193" spans="1:20" ht="21.9" customHeight="1">
      <c r="A193" s="125" t="s">
        <v>824</v>
      </c>
      <c r="B193" s="505" t="s">
        <v>1553</v>
      </c>
      <c r="C193" s="505" t="s">
        <v>1555</v>
      </c>
      <c r="D193" s="505" t="s">
        <v>4145</v>
      </c>
      <c r="E193" s="505">
        <f t="shared" si="6"/>
        <v>2.0476190476190479</v>
      </c>
      <c r="F193" s="508">
        <v>60.2</v>
      </c>
      <c r="G193" s="508">
        <v>29.4</v>
      </c>
      <c r="H193" s="98">
        <f t="shared" si="7"/>
        <v>1769.88</v>
      </c>
      <c r="I193" s="98">
        <v>8.6999999999999993</v>
      </c>
      <c r="J193" s="532">
        <v>1410</v>
      </c>
      <c r="K193" s="532"/>
      <c r="L193" s="532">
        <v>1470</v>
      </c>
      <c r="M193" s="532">
        <v>1350</v>
      </c>
      <c r="N193" s="532">
        <v>2020</v>
      </c>
      <c r="O193" s="532">
        <v>1840</v>
      </c>
      <c r="P193" s="532">
        <v>1840</v>
      </c>
      <c r="Q193" s="532">
        <v>3000</v>
      </c>
      <c r="R193" s="532">
        <v>4300</v>
      </c>
      <c r="S193" s="532">
        <v>6100</v>
      </c>
      <c r="T193" s="532">
        <v>7350</v>
      </c>
    </row>
    <row r="194" spans="1:20" ht="21.9" customHeight="1">
      <c r="A194" s="132" t="s">
        <v>1215</v>
      </c>
      <c r="B194" s="505" t="s">
        <v>1553</v>
      </c>
      <c r="C194" s="505" t="s">
        <v>1555</v>
      </c>
      <c r="D194" s="505" t="s">
        <v>3743</v>
      </c>
      <c r="E194" s="505">
        <f t="shared" si="6"/>
        <v>1.7602339181286548</v>
      </c>
      <c r="F194" s="508">
        <v>60.2</v>
      </c>
      <c r="G194" s="508">
        <v>34.200000000000003</v>
      </c>
      <c r="H194" s="98">
        <f t="shared" si="7"/>
        <v>2058.84</v>
      </c>
      <c r="I194" s="98">
        <v>10.4</v>
      </c>
      <c r="J194" s="532">
        <v>1640</v>
      </c>
      <c r="K194" s="532"/>
      <c r="L194" s="532">
        <v>1720</v>
      </c>
      <c r="M194" s="532">
        <v>1580</v>
      </c>
      <c r="N194" s="532">
        <v>2360</v>
      </c>
      <c r="O194" s="532">
        <v>2150</v>
      </c>
      <c r="P194" s="532">
        <v>2150</v>
      </c>
      <c r="Q194" s="532">
        <v>3570</v>
      </c>
      <c r="R194" s="532">
        <v>5000</v>
      </c>
      <c r="S194" s="532">
        <v>7150</v>
      </c>
      <c r="T194" s="532">
        <v>8580</v>
      </c>
    </row>
    <row r="195" spans="1:20" ht="21.9" customHeight="1">
      <c r="A195" s="132" t="s">
        <v>4811</v>
      </c>
      <c r="B195" s="499" t="s">
        <v>1553</v>
      </c>
      <c r="C195" s="499" t="s">
        <v>1555</v>
      </c>
      <c r="D195" s="499" t="s">
        <v>3141</v>
      </c>
      <c r="E195" s="499">
        <f t="shared" si="6"/>
        <v>1.6403269754768393</v>
      </c>
      <c r="F195" s="501">
        <v>60.2</v>
      </c>
      <c r="G195" s="501">
        <v>36.700000000000003</v>
      </c>
      <c r="H195" s="582">
        <f t="shared" si="7"/>
        <v>2209.34</v>
      </c>
      <c r="I195" s="582">
        <v>11.2</v>
      </c>
      <c r="J195" s="586">
        <v>1760</v>
      </c>
      <c r="K195" s="586"/>
      <c r="L195" s="586">
        <v>1840</v>
      </c>
      <c r="M195" s="586">
        <v>1690</v>
      </c>
      <c r="N195" s="586">
        <v>2530</v>
      </c>
      <c r="O195" s="586">
        <v>2300</v>
      </c>
      <c r="P195" s="586">
        <v>2300</v>
      </c>
      <c r="Q195" s="586">
        <v>3830</v>
      </c>
      <c r="R195" s="586">
        <v>5360</v>
      </c>
      <c r="S195" s="586">
        <v>7660</v>
      </c>
      <c r="T195" s="586">
        <v>9190</v>
      </c>
    </row>
    <row r="196" spans="1:20" ht="21.9" customHeight="1">
      <c r="A196" s="125" t="s">
        <v>2102</v>
      </c>
      <c r="B196" s="499" t="s">
        <v>1553</v>
      </c>
      <c r="C196" s="499" t="s">
        <v>1555</v>
      </c>
      <c r="D196" s="499" t="s">
        <v>5031</v>
      </c>
      <c r="E196" s="499">
        <f t="shared" si="6"/>
        <v>1.5396419437340154</v>
      </c>
      <c r="F196" s="501">
        <v>60.2</v>
      </c>
      <c r="G196" s="501">
        <v>39.1</v>
      </c>
      <c r="H196" s="582">
        <f t="shared" si="7"/>
        <v>2353.8200000000002</v>
      </c>
      <c r="I196" s="582">
        <v>11.71</v>
      </c>
      <c r="J196" s="586">
        <v>1880</v>
      </c>
      <c r="K196" s="586"/>
      <c r="L196" s="586">
        <v>1960</v>
      </c>
      <c r="M196" s="586">
        <v>1800</v>
      </c>
      <c r="N196" s="586">
        <v>2700</v>
      </c>
      <c r="O196" s="586">
        <v>2450</v>
      </c>
      <c r="P196" s="586">
        <v>2450</v>
      </c>
      <c r="Q196" s="586">
        <v>4080</v>
      </c>
      <c r="R196" s="586">
        <v>5720</v>
      </c>
      <c r="S196" s="586">
        <v>8170</v>
      </c>
      <c r="T196" s="586">
        <v>9800</v>
      </c>
    </row>
    <row r="197" spans="1:20" ht="21.9" customHeight="1">
      <c r="A197" s="125" t="s">
        <v>2103</v>
      </c>
      <c r="B197" s="505" t="s">
        <v>1553</v>
      </c>
      <c r="C197" s="505" t="s">
        <v>1555</v>
      </c>
      <c r="D197" s="505" t="s">
        <v>3003</v>
      </c>
      <c r="E197" s="505">
        <f t="shared" si="6"/>
        <v>1.3681818181818182</v>
      </c>
      <c r="F197" s="508">
        <v>60.2</v>
      </c>
      <c r="G197" s="508">
        <v>44</v>
      </c>
      <c r="H197" s="98">
        <f t="shared" si="7"/>
        <v>2648.8</v>
      </c>
      <c r="I197" s="98">
        <v>13.34</v>
      </c>
      <c r="J197" s="532">
        <v>2110</v>
      </c>
      <c r="K197" s="532"/>
      <c r="L197" s="532">
        <v>2210</v>
      </c>
      <c r="M197" s="532">
        <v>2020</v>
      </c>
      <c r="N197" s="532">
        <v>3030</v>
      </c>
      <c r="O197" s="532">
        <v>2760</v>
      </c>
      <c r="P197" s="532">
        <v>2760</v>
      </c>
      <c r="Q197" s="532">
        <v>4600</v>
      </c>
      <c r="R197" s="532">
        <v>6440</v>
      </c>
      <c r="S197" s="532">
        <v>9190</v>
      </c>
      <c r="T197" s="532">
        <v>11030</v>
      </c>
    </row>
    <row r="198" spans="1:20" ht="21.9" customHeight="1">
      <c r="A198" s="125" t="s">
        <v>4296</v>
      </c>
      <c r="B198" s="505" t="s">
        <v>1553</v>
      </c>
      <c r="C198" s="505" t="s">
        <v>2512</v>
      </c>
      <c r="D198" s="505" t="s">
        <v>2512</v>
      </c>
      <c r="E198" s="516">
        <f t="shared" ref="E198:E203" si="8">F198/G198</f>
        <v>0.68571428571428572</v>
      </c>
      <c r="F198" s="508">
        <v>48</v>
      </c>
      <c r="G198" s="508">
        <v>70</v>
      </c>
      <c r="H198" s="98">
        <f t="shared" ref="H198:H203" si="9">F198*G198</f>
        <v>3360</v>
      </c>
      <c r="I198" s="98">
        <v>19.600000000000001</v>
      </c>
      <c r="J198" s="532">
        <v>4210</v>
      </c>
      <c r="K198" s="532"/>
      <c r="L198" s="532">
        <v>4400</v>
      </c>
      <c r="M198" s="532">
        <v>4030</v>
      </c>
      <c r="N198" s="532">
        <v>6050</v>
      </c>
      <c r="O198" s="532">
        <v>5500</v>
      </c>
      <c r="P198" s="532">
        <v>5500</v>
      </c>
      <c r="Q198" s="532">
        <v>9160</v>
      </c>
      <c r="R198" s="532">
        <v>12820</v>
      </c>
      <c r="S198" s="532">
        <v>18320</v>
      </c>
      <c r="T198" s="532">
        <v>21990</v>
      </c>
    </row>
    <row r="199" spans="1:20" ht="21.9" customHeight="1">
      <c r="A199" s="125" t="s">
        <v>1554</v>
      </c>
      <c r="B199" s="499" t="s">
        <v>1553</v>
      </c>
      <c r="C199" s="499" t="s">
        <v>1555</v>
      </c>
      <c r="D199" s="499" t="s">
        <v>2512</v>
      </c>
      <c r="E199" s="499">
        <f t="shared" si="8"/>
        <v>1.2310838445807772</v>
      </c>
      <c r="F199" s="501">
        <v>60.2</v>
      </c>
      <c r="G199" s="501">
        <v>48.9</v>
      </c>
      <c r="H199" s="582">
        <f t="shared" si="9"/>
        <v>2943.78</v>
      </c>
      <c r="I199" s="582">
        <v>14.78</v>
      </c>
      <c r="J199" s="586">
        <v>2350</v>
      </c>
      <c r="K199" s="586"/>
      <c r="L199" s="586">
        <v>2450</v>
      </c>
      <c r="M199" s="586">
        <v>2240</v>
      </c>
      <c r="N199" s="586">
        <v>3370</v>
      </c>
      <c r="O199" s="586">
        <v>3060</v>
      </c>
      <c r="P199" s="586">
        <v>3060</v>
      </c>
      <c r="Q199" s="586">
        <v>5110</v>
      </c>
      <c r="R199" s="586">
        <v>7150</v>
      </c>
      <c r="S199" s="586">
        <v>10220</v>
      </c>
      <c r="T199" s="586">
        <v>12260</v>
      </c>
    </row>
    <row r="200" spans="1:20" ht="21.9" customHeight="1">
      <c r="A200" s="125" t="s">
        <v>1558</v>
      </c>
      <c r="B200" s="499" t="s">
        <v>1553</v>
      </c>
      <c r="C200" s="499" t="s">
        <v>1555</v>
      </c>
      <c r="D200" s="499" t="s">
        <v>2208</v>
      </c>
      <c r="E200" s="499">
        <f t="shared" si="8"/>
        <v>1.0255536626916524</v>
      </c>
      <c r="F200" s="501">
        <v>60.2</v>
      </c>
      <c r="G200" s="501">
        <v>58.7</v>
      </c>
      <c r="H200" s="582">
        <f t="shared" si="9"/>
        <v>3533.7400000000002</v>
      </c>
      <c r="I200" s="582">
        <v>17.809999999999999</v>
      </c>
      <c r="J200" s="586">
        <v>2820</v>
      </c>
      <c r="K200" s="586"/>
      <c r="L200" s="586">
        <v>2940</v>
      </c>
      <c r="M200" s="586">
        <v>2700</v>
      </c>
      <c r="N200" s="586">
        <v>4040</v>
      </c>
      <c r="O200" s="586">
        <v>3680</v>
      </c>
      <c r="P200" s="586">
        <v>3680</v>
      </c>
      <c r="Q200" s="586">
        <v>6130</v>
      </c>
      <c r="R200" s="586">
        <v>8580</v>
      </c>
      <c r="S200" s="586">
        <v>12260</v>
      </c>
      <c r="T200" s="586">
        <v>14700</v>
      </c>
    </row>
    <row r="201" spans="1:20" ht="21.9" customHeight="1">
      <c r="A201" s="125" t="s">
        <v>1556</v>
      </c>
      <c r="B201" s="505" t="s">
        <v>1553</v>
      </c>
      <c r="C201" s="505" t="s">
        <v>1555</v>
      </c>
      <c r="D201" s="505" t="s">
        <v>1557</v>
      </c>
      <c r="E201" s="516">
        <f t="shared" si="8"/>
        <v>0.9852700490998364</v>
      </c>
      <c r="F201" s="508">
        <v>60.2</v>
      </c>
      <c r="G201" s="508">
        <v>61.1</v>
      </c>
      <c r="H201" s="98">
        <f t="shared" si="9"/>
        <v>3678.2200000000003</v>
      </c>
      <c r="I201" s="98">
        <v>18.7</v>
      </c>
      <c r="J201" s="532">
        <v>2940</v>
      </c>
      <c r="K201" s="532"/>
      <c r="L201" s="532">
        <v>3060</v>
      </c>
      <c r="M201" s="532">
        <v>2800</v>
      </c>
      <c r="N201" s="532">
        <v>4210</v>
      </c>
      <c r="O201" s="532">
        <v>3830</v>
      </c>
      <c r="P201" s="532">
        <v>3830</v>
      </c>
      <c r="Q201" s="532">
        <v>6380</v>
      </c>
      <c r="R201" s="532">
        <v>9200</v>
      </c>
      <c r="S201" s="532">
        <v>12770</v>
      </c>
      <c r="T201" s="532">
        <v>15320</v>
      </c>
    </row>
    <row r="202" spans="1:20" ht="21.9" customHeight="1">
      <c r="A202" s="125" t="s">
        <v>1200</v>
      </c>
      <c r="B202" s="505" t="s">
        <v>1553</v>
      </c>
      <c r="C202" s="505" t="s">
        <v>1555</v>
      </c>
      <c r="D202" s="505" t="s">
        <v>3536</v>
      </c>
      <c r="E202" s="516">
        <f t="shared" si="8"/>
        <v>0.94654088050314467</v>
      </c>
      <c r="F202" s="508">
        <v>60.2</v>
      </c>
      <c r="G202" s="508">
        <v>63.6</v>
      </c>
      <c r="H202" s="98">
        <f t="shared" si="9"/>
        <v>3828.7200000000003</v>
      </c>
      <c r="I202" s="98">
        <v>19.34</v>
      </c>
      <c r="J202" s="532">
        <v>3050</v>
      </c>
      <c r="K202" s="532"/>
      <c r="L202" s="532">
        <v>3180</v>
      </c>
      <c r="M202" s="532">
        <v>2920</v>
      </c>
      <c r="N202" s="532">
        <v>4380</v>
      </c>
      <c r="O202" s="532">
        <v>3980</v>
      </c>
      <c r="P202" s="532">
        <v>3980</v>
      </c>
      <c r="Q202" s="532">
        <v>6600</v>
      </c>
      <c r="R202" s="532">
        <v>9300</v>
      </c>
      <c r="S202" s="532">
        <v>13300</v>
      </c>
      <c r="T202" s="532">
        <v>15930</v>
      </c>
    </row>
    <row r="203" spans="1:20" ht="21.9" customHeight="1">
      <c r="A203" s="125" t="s">
        <v>1201</v>
      </c>
      <c r="B203" s="499" t="s">
        <v>1553</v>
      </c>
      <c r="C203" s="499" t="s">
        <v>1555</v>
      </c>
      <c r="D203" s="499" t="s">
        <v>1555</v>
      </c>
      <c r="E203" s="548">
        <f t="shared" si="8"/>
        <v>0.82016348773841963</v>
      </c>
      <c r="F203" s="501">
        <v>60.2</v>
      </c>
      <c r="G203" s="501">
        <v>73.400000000000006</v>
      </c>
      <c r="H203" s="582">
        <f t="shared" si="9"/>
        <v>4418.68</v>
      </c>
      <c r="I203" s="582">
        <v>22.56</v>
      </c>
      <c r="J203" s="586">
        <v>3520</v>
      </c>
      <c r="K203" s="586"/>
      <c r="L203" s="586">
        <v>3670</v>
      </c>
      <c r="M203" s="586">
        <v>3360</v>
      </c>
      <c r="N203" s="586">
        <v>5060</v>
      </c>
      <c r="O203" s="586">
        <v>4590</v>
      </c>
      <c r="P203" s="586">
        <v>4590</v>
      </c>
      <c r="Q203" s="586">
        <v>7660</v>
      </c>
      <c r="R203" s="586">
        <v>10730</v>
      </c>
      <c r="S203" s="586">
        <v>15320</v>
      </c>
      <c r="T203" s="586">
        <v>18390</v>
      </c>
    </row>
    <row r="204" spans="1:20" ht="21.9" customHeight="1">
      <c r="A204" s="132" t="s">
        <v>650</v>
      </c>
      <c r="B204" s="499" t="s">
        <v>3144</v>
      </c>
      <c r="C204" s="499" t="s">
        <v>3145</v>
      </c>
      <c r="D204" s="499" t="s">
        <v>4810</v>
      </c>
      <c r="E204" s="499">
        <f>F204/G204</f>
        <v>2.2640000000000002</v>
      </c>
      <c r="F204" s="501">
        <v>56.6</v>
      </c>
      <c r="G204" s="501">
        <v>25</v>
      </c>
      <c r="H204" s="582">
        <f>F204*G204</f>
        <v>1415</v>
      </c>
      <c r="I204" s="582">
        <v>7.65</v>
      </c>
      <c r="J204" s="586">
        <v>1280</v>
      </c>
      <c r="K204" s="586"/>
      <c r="L204" s="586">
        <v>1330</v>
      </c>
      <c r="M204" s="586">
        <v>1220</v>
      </c>
      <c r="N204" s="586">
        <v>1830</v>
      </c>
      <c r="O204" s="586">
        <v>1660</v>
      </c>
      <c r="P204" s="586">
        <v>1660</v>
      </c>
      <c r="Q204" s="586">
        <v>2770</v>
      </c>
      <c r="R204" s="586">
        <v>3880</v>
      </c>
      <c r="S204" s="586">
        <v>5540</v>
      </c>
      <c r="T204" s="586"/>
    </row>
    <row r="205" spans="1:20" ht="21.9" customHeight="1">
      <c r="A205" s="130" t="s">
        <v>3143</v>
      </c>
      <c r="B205" s="505" t="s">
        <v>3573</v>
      </c>
      <c r="C205" s="505" t="s">
        <v>649</v>
      </c>
      <c r="D205" s="505" t="s">
        <v>4810</v>
      </c>
      <c r="E205" s="516">
        <f>F205/G205</f>
        <v>2.6848214285714289</v>
      </c>
      <c r="F205" s="508">
        <v>60.14</v>
      </c>
      <c r="G205" s="508">
        <v>22.4</v>
      </c>
      <c r="H205" s="98">
        <f>F205*G205</f>
        <v>1347.136</v>
      </c>
      <c r="I205" s="98">
        <v>7</v>
      </c>
      <c r="J205" s="532">
        <v>1070</v>
      </c>
      <c r="K205" s="532"/>
      <c r="L205" s="532">
        <v>1120</v>
      </c>
      <c r="M205" s="532">
        <v>1030</v>
      </c>
      <c r="N205" s="532">
        <v>1540</v>
      </c>
      <c r="O205" s="532">
        <v>1400</v>
      </c>
      <c r="P205" s="532">
        <v>1400</v>
      </c>
      <c r="Q205" s="532">
        <v>2340</v>
      </c>
      <c r="R205" s="532">
        <v>3270</v>
      </c>
      <c r="S205" s="532">
        <v>4670</v>
      </c>
      <c r="T205" s="532"/>
    </row>
    <row r="206" spans="1:20" ht="21.9" customHeight="1">
      <c r="A206" s="130" t="s">
        <v>651</v>
      </c>
      <c r="B206" s="505" t="s">
        <v>816</v>
      </c>
      <c r="C206" s="505" t="s">
        <v>817</v>
      </c>
      <c r="D206" s="505" t="s">
        <v>3502</v>
      </c>
      <c r="E206" s="516">
        <f>F206/G206</f>
        <v>0.9910873440285205</v>
      </c>
      <c r="F206" s="508">
        <v>55.6</v>
      </c>
      <c r="G206" s="508">
        <v>56.1</v>
      </c>
      <c r="H206" s="98">
        <f>F206*G206</f>
        <v>3119.1600000000003</v>
      </c>
      <c r="I206" s="98">
        <v>17.100000000000001</v>
      </c>
      <c r="J206" s="532">
        <v>2920</v>
      </c>
      <c r="K206" s="532"/>
      <c r="L206" s="532">
        <v>3040</v>
      </c>
      <c r="M206" s="532">
        <v>2790</v>
      </c>
      <c r="N206" s="532">
        <v>4190</v>
      </c>
      <c r="O206" s="532">
        <v>3800</v>
      </c>
      <c r="P206" s="532">
        <v>3800</v>
      </c>
      <c r="Q206" s="532">
        <v>6340</v>
      </c>
      <c r="R206" s="532">
        <v>8880</v>
      </c>
      <c r="S206" s="532">
        <v>12690</v>
      </c>
      <c r="T206" s="532"/>
    </row>
    <row r="207" spans="1:20" ht="21.9" customHeight="1">
      <c r="A207" s="132" t="s">
        <v>3142</v>
      </c>
      <c r="B207" s="499" t="s">
        <v>4758</v>
      </c>
      <c r="C207" s="499" t="s">
        <v>4759</v>
      </c>
      <c r="D207" s="499" t="s">
        <v>1560</v>
      </c>
      <c r="E207" s="548">
        <f t="shared" ref="E207:E212" si="10">F207/G207</f>
        <v>0.75466666666666671</v>
      </c>
      <c r="F207" s="501">
        <v>56.6</v>
      </c>
      <c r="G207" s="501">
        <v>75</v>
      </c>
      <c r="H207" s="582">
        <f t="shared" ref="H207:H212" si="11">F207*G207</f>
        <v>4245</v>
      </c>
      <c r="I207" s="582">
        <v>22.7</v>
      </c>
      <c r="J207" s="586">
        <v>3830</v>
      </c>
      <c r="K207" s="586"/>
      <c r="L207" s="586">
        <v>3990</v>
      </c>
      <c r="M207" s="586">
        <v>3660</v>
      </c>
      <c r="N207" s="586">
        <v>5490</v>
      </c>
      <c r="O207" s="586">
        <v>4990</v>
      </c>
      <c r="P207" s="586">
        <v>4990</v>
      </c>
      <c r="Q207" s="586">
        <v>8320</v>
      </c>
      <c r="R207" s="586">
        <v>11640</v>
      </c>
      <c r="S207" s="586">
        <v>16630</v>
      </c>
      <c r="T207" s="586"/>
    </row>
    <row r="208" spans="1:20" ht="21.9" customHeight="1">
      <c r="A208" s="130" t="s">
        <v>4760</v>
      </c>
      <c r="B208" s="499" t="s">
        <v>3573</v>
      </c>
      <c r="C208" s="499" t="s">
        <v>649</v>
      </c>
      <c r="D208" s="499" t="s">
        <v>2957</v>
      </c>
      <c r="E208" s="548">
        <f t="shared" si="10"/>
        <v>0.71731870229007633</v>
      </c>
      <c r="F208" s="501">
        <v>60.14</v>
      </c>
      <c r="G208" s="501">
        <v>83.84</v>
      </c>
      <c r="H208" s="582">
        <f t="shared" si="11"/>
        <v>5042.1376</v>
      </c>
      <c r="I208" s="582">
        <v>26.2</v>
      </c>
      <c r="J208" s="586">
        <v>4030</v>
      </c>
      <c r="K208" s="586"/>
      <c r="L208" s="586">
        <v>4200</v>
      </c>
      <c r="M208" s="586">
        <v>3850</v>
      </c>
      <c r="N208" s="586">
        <v>5780</v>
      </c>
      <c r="O208" s="586">
        <v>5250</v>
      </c>
      <c r="P208" s="586">
        <v>5250</v>
      </c>
      <c r="Q208" s="586">
        <v>8760</v>
      </c>
      <c r="R208" s="586">
        <v>12260</v>
      </c>
      <c r="S208" s="586">
        <v>17520</v>
      </c>
      <c r="T208" s="586"/>
    </row>
    <row r="209" spans="1:20" ht="21.75" customHeight="1">
      <c r="A209" s="125" t="s">
        <v>2104</v>
      </c>
      <c r="B209" s="505" t="s">
        <v>1219</v>
      </c>
      <c r="C209" s="505" t="s">
        <v>4753</v>
      </c>
      <c r="D209" s="505" t="s">
        <v>4754</v>
      </c>
      <c r="E209" s="505">
        <f t="shared" si="10"/>
        <v>1.3701799485861181</v>
      </c>
      <c r="F209" s="508">
        <v>53.3</v>
      </c>
      <c r="G209" s="508">
        <v>38.9</v>
      </c>
      <c r="H209" s="98">
        <f t="shared" si="11"/>
        <v>2073.37</v>
      </c>
      <c r="I209" s="98">
        <v>11.7</v>
      </c>
      <c r="J209" s="532">
        <v>2110</v>
      </c>
      <c r="K209" s="532"/>
      <c r="L209" s="532">
        <v>2200</v>
      </c>
      <c r="M209" s="532">
        <v>2020</v>
      </c>
      <c r="N209" s="532">
        <v>3030</v>
      </c>
      <c r="O209" s="532">
        <v>2750</v>
      </c>
      <c r="P209" s="532">
        <v>2750</v>
      </c>
      <c r="Q209" s="532">
        <v>4590</v>
      </c>
      <c r="R209" s="532">
        <v>6430</v>
      </c>
      <c r="S209" s="532">
        <v>9180</v>
      </c>
      <c r="T209" s="532"/>
    </row>
    <row r="210" spans="1:20" ht="21" customHeight="1">
      <c r="A210" s="132" t="s">
        <v>4755</v>
      </c>
      <c r="B210" s="505" t="s">
        <v>1219</v>
      </c>
      <c r="C210" s="505" t="s">
        <v>4753</v>
      </c>
      <c r="D210" s="505" t="s">
        <v>711</v>
      </c>
      <c r="E210" s="505">
        <f t="shared" si="10"/>
        <v>1.2999999999999998</v>
      </c>
      <c r="F210" s="508">
        <v>53.3</v>
      </c>
      <c r="G210" s="508">
        <v>41</v>
      </c>
      <c r="H210" s="98">
        <f t="shared" si="11"/>
        <v>2185.2999999999997</v>
      </c>
      <c r="I210" s="98">
        <v>12.3</v>
      </c>
      <c r="J210" s="532">
        <v>2230</v>
      </c>
      <c r="K210" s="532"/>
      <c r="L210" s="532">
        <v>2320</v>
      </c>
      <c r="M210" s="532">
        <v>2130</v>
      </c>
      <c r="N210" s="532">
        <v>3200</v>
      </c>
      <c r="O210" s="532">
        <v>2900</v>
      </c>
      <c r="P210" s="532">
        <v>2900</v>
      </c>
      <c r="Q210" s="532">
        <v>4840</v>
      </c>
      <c r="R210" s="532">
        <v>6780</v>
      </c>
      <c r="S210" s="532">
        <v>9680</v>
      </c>
      <c r="T210" s="532"/>
    </row>
    <row r="211" spans="1:20" ht="21.9" customHeight="1">
      <c r="A211" s="132" t="s">
        <v>4756</v>
      </c>
      <c r="B211" s="499" t="s">
        <v>1219</v>
      </c>
      <c r="C211" s="499" t="s">
        <v>4753</v>
      </c>
      <c r="D211" s="499" t="s">
        <v>3743</v>
      </c>
      <c r="E211" s="499">
        <f t="shared" si="10"/>
        <v>1.0745967741935483</v>
      </c>
      <c r="F211" s="501">
        <v>53.3</v>
      </c>
      <c r="G211" s="501">
        <v>49.6</v>
      </c>
      <c r="H211" s="582">
        <f t="shared" si="11"/>
        <v>2643.68</v>
      </c>
      <c r="I211" s="582">
        <v>14.9</v>
      </c>
      <c r="J211" s="586">
        <v>2690</v>
      </c>
      <c r="K211" s="586"/>
      <c r="L211" s="586">
        <v>2800</v>
      </c>
      <c r="M211" s="586">
        <v>2570</v>
      </c>
      <c r="N211" s="586">
        <v>3860</v>
      </c>
      <c r="O211" s="586">
        <v>3500</v>
      </c>
      <c r="P211" s="586">
        <v>3500</v>
      </c>
      <c r="Q211" s="586">
        <v>5840</v>
      </c>
      <c r="R211" s="586">
        <v>8180</v>
      </c>
      <c r="S211" s="586">
        <v>11690</v>
      </c>
      <c r="T211" s="586"/>
    </row>
    <row r="212" spans="1:20" ht="21.9" customHeight="1">
      <c r="A212" s="130" t="s">
        <v>4757</v>
      </c>
      <c r="B212" s="499" t="s">
        <v>1219</v>
      </c>
      <c r="C212" s="499" t="s">
        <v>4753</v>
      </c>
      <c r="D212" s="499" t="s">
        <v>5031</v>
      </c>
      <c r="E212" s="548">
        <f t="shared" si="10"/>
        <v>0.94169611307420487</v>
      </c>
      <c r="F212" s="501">
        <v>53.3</v>
      </c>
      <c r="G212" s="501">
        <v>56.6</v>
      </c>
      <c r="H212" s="582">
        <f t="shared" si="11"/>
        <v>3016.7799999999997</v>
      </c>
      <c r="I212" s="582">
        <v>16.7</v>
      </c>
      <c r="J212" s="586">
        <v>3070</v>
      </c>
      <c r="K212" s="586"/>
      <c r="L212" s="586">
        <v>3200</v>
      </c>
      <c r="M212" s="586">
        <v>2930</v>
      </c>
      <c r="N212" s="586">
        <v>4410</v>
      </c>
      <c r="O212" s="586">
        <v>4000</v>
      </c>
      <c r="P212" s="586">
        <v>4000</v>
      </c>
      <c r="Q212" s="586">
        <v>6680</v>
      </c>
      <c r="R212" s="586">
        <v>9350</v>
      </c>
      <c r="S212" s="586">
        <v>13350</v>
      </c>
      <c r="T212" s="586"/>
    </row>
    <row r="213" spans="1:20" ht="21.9" customHeight="1">
      <c r="A213" s="132" t="s">
        <v>3807</v>
      </c>
      <c r="B213" s="505" t="s">
        <v>3507</v>
      </c>
      <c r="C213" s="505" t="s">
        <v>1160</v>
      </c>
      <c r="D213" s="505" t="s">
        <v>4285</v>
      </c>
      <c r="E213" s="505">
        <f>F213/G213</f>
        <v>2.5957446808510638</v>
      </c>
      <c r="F213" s="508">
        <v>61</v>
      </c>
      <c r="G213" s="508">
        <v>23.5</v>
      </c>
      <c r="H213" s="98">
        <f>F213*G213</f>
        <v>1433.5</v>
      </c>
      <c r="I213" s="98">
        <v>7.73</v>
      </c>
      <c r="J213" s="532">
        <v>1120</v>
      </c>
      <c r="K213" s="532"/>
      <c r="L213" s="532">
        <v>1160</v>
      </c>
      <c r="M213" s="532">
        <v>1060</v>
      </c>
      <c r="N213" s="532">
        <v>1600</v>
      </c>
      <c r="O213" s="532">
        <v>1450</v>
      </c>
      <c r="P213" s="532">
        <v>1450</v>
      </c>
      <c r="Q213" s="532">
        <v>2430</v>
      </c>
      <c r="R213" s="532">
        <v>3400</v>
      </c>
      <c r="S213" s="532">
        <v>4850</v>
      </c>
      <c r="T213" s="532"/>
    </row>
    <row r="214" spans="1:20" ht="21.9" customHeight="1">
      <c r="A214" s="132" t="s">
        <v>3808</v>
      </c>
      <c r="B214" s="505" t="s">
        <v>3507</v>
      </c>
      <c r="C214" s="505" t="s">
        <v>3508</v>
      </c>
      <c r="D214" s="505" t="s">
        <v>2701</v>
      </c>
      <c r="E214" s="505">
        <f t="shared" ref="E214:E289" si="12">F214/G214</f>
        <v>1.9322033898305084</v>
      </c>
      <c r="F214" s="508">
        <v>57</v>
      </c>
      <c r="G214" s="508">
        <v>29.5</v>
      </c>
      <c r="H214" s="98">
        <f t="shared" ref="H214:H289" si="13">F214*G214</f>
        <v>1681.5</v>
      </c>
      <c r="I214" s="98">
        <v>9.07</v>
      </c>
      <c r="J214" s="532">
        <v>1450</v>
      </c>
      <c r="K214" s="532"/>
      <c r="L214" s="532">
        <v>1560</v>
      </c>
      <c r="M214" s="532">
        <v>1430</v>
      </c>
      <c r="N214" s="532">
        <v>2150</v>
      </c>
      <c r="O214" s="532">
        <v>1950</v>
      </c>
      <c r="P214" s="532">
        <v>1950</v>
      </c>
      <c r="Q214" s="532">
        <v>3260</v>
      </c>
      <c r="R214" s="532">
        <v>4560</v>
      </c>
      <c r="S214" s="532">
        <v>6510</v>
      </c>
      <c r="T214" s="532"/>
    </row>
    <row r="215" spans="1:20" ht="21.9" customHeight="1">
      <c r="A215" s="132" t="s">
        <v>3809</v>
      </c>
      <c r="B215" s="499" t="s">
        <v>3507</v>
      </c>
      <c r="C215" s="499" t="s">
        <v>3508</v>
      </c>
      <c r="D215" s="499" t="s">
        <v>4145</v>
      </c>
      <c r="E215" s="499">
        <f t="shared" si="12"/>
        <v>1.2866817155756209</v>
      </c>
      <c r="F215" s="501">
        <v>57</v>
      </c>
      <c r="G215" s="501">
        <v>44.3</v>
      </c>
      <c r="H215" s="582">
        <f t="shared" si="13"/>
        <v>2525.1</v>
      </c>
      <c r="I215" s="582">
        <v>14.1</v>
      </c>
      <c r="J215" s="586">
        <v>2250</v>
      </c>
      <c r="K215" s="586"/>
      <c r="L215" s="586">
        <v>2340</v>
      </c>
      <c r="M215" s="586">
        <v>2140</v>
      </c>
      <c r="N215" s="586">
        <v>3220</v>
      </c>
      <c r="O215" s="586">
        <v>2930</v>
      </c>
      <c r="P215" s="586">
        <v>2930</v>
      </c>
      <c r="Q215" s="586">
        <v>4890</v>
      </c>
      <c r="R215" s="586">
        <v>6840</v>
      </c>
      <c r="S215" s="586">
        <v>9770</v>
      </c>
      <c r="T215" s="586"/>
    </row>
    <row r="216" spans="1:20" ht="21.9" customHeight="1">
      <c r="A216" s="132" t="s">
        <v>3810</v>
      </c>
      <c r="B216" s="499" t="s">
        <v>3507</v>
      </c>
      <c r="C216" s="499" t="s">
        <v>1160</v>
      </c>
      <c r="D216" s="499" t="s">
        <v>4145</v>
      </c>
      <c r="E216" s="499">
        <f t="shared" si="12"/>
        <v>1.5099009900990099</v>
      </c>
      <c r="F216" s="501">
        <v>61</v>
      </c>
      <c r="G216" s="501">
        <v>40.4</v>
      </c>
      <c r="H216" s="582">
        <f t="shared" si="13"/>
        <v>2464.4</v>
      </c>
      <c r="I216" s="582">
        <v>13.3</v>
      </c>
      <c r="J216" s="586">
        <v>1910</v>
      </c>
      <c r="K216" s="586"/>
      <c r="L216" s="586">
        <v>2000</v>
      </c>
      <c r="M216" s="586">
        <v>1830</v>
      </c>
      <c r="N216" s="586">
        <v>2740</v>
      </c>
      <c r="O216" s="586">
        <v>2500</v>
      </c>
      <c r="P216" s="586">
        <v>2500</v>
      </c>
      <c r="Q216" s="586">
        <v>4160</v>
      </c>
      <c r="R216" s="586">
        <v>5820</v>
      </c>
      <c r="S216" s="586">
        <v>8320</v>
      </c>
      <c r="T216" s="586"/>
    </row>
    <row r="217" spans="1:20" ht="21.9" customHeight="1">
      <c r="A217" s="132" t="s">
        <v>3811</v>
      </c>
      <c r="B217" s="505" t="s">
        <v>3507</v>
      </c>
      <c r="C217" s="505" t="s">
        <v>1160</v>
      </c>
      <c r="D217" s="505" t="s">
        <v>3743</v>
      </c>
      <c r="E217" s="505">
        <f t="shared" si="12"/>
        <v>1.2951167728237791</v>
      </c>
      <c r="F217" s="508">
        <v>61</v>
      </c>
      <c r="G217" s="508">
        <v>47.1</v>
      </c>
      <c r="H217" s="98">
        <f t="shared" si="13"/>
        <v>2873.1</v>
      </c>
      <c r="I217" s="98">
        <v>15.3</v>
      </c>
      <c r="J217" s="532">
        <v>2230</v>
      </c>
      <c r="K217" s="532"/>
      <c r="L217" s="532">
        <v>2330</v>
      </c>
      <c r="M217" s="532">
        <v>2140</v>
      </c>
      <c r="N217" s="532">
        <v>3200</v>
      </c>
      <c r="O217" s="532">
        <v>2910</v>
      </c>
      <c r="P217" s="532">
        <v>2910</v>
      </c>
      <c r="Q217" s="532">
        <v>4850</v>
      </c>
      <c r="R217" s="532">
        <v>6790</v>
      </c>
      <c r="S217" s="532">
        <v>9700</v>
      </c>
      <c r="T217" s="532"/>
    </row>
    <row r="218" spans="1:20" ht="21.9" customHeight="1">
      <c r="A218" s="130" t="s">
        <v>3813</v>
      </c>
      <c r="B218" s="505" t="s">
        <v>3507</v>
      </c>
      <c r="C218" s="505" t="s">
        <v>3508</v>
      </c>
      <c r="D218" s="505" t="s">
        <v>3814</v>
      </c>
      <c r="E218" s="505">
        <f>F218/G218</f>
        <v>1.0160427807486632</v>
      </c>
      <c r="F218" s="508">
        <v>57</v>
      </c>
      <c r="G218" s="508">
        <v>56.1</v>
      </c>
      <c r="H218" s="98">
        <f>F218*G218</f>
        <v>3197.7000000000003</v>
      </c>
      <c r="I218" s="98">
        <v>17.760000000000002</v>
      </c>
      <c r="J218" s="532">
        <v>2850</v>
      </c>
      <c r="K218" s="532"/>
      <c r="L218" s="532">
        <v>2970</v>
      </c>
      <c r="M218" s="532">
        <v>2720</v>
      </c>
      <c r="N218" s="532">
        <v>4080</v>
      </c>
      <c r="O218" s="532">
        <v>3710</v>
      </c>
      <c r="P218" s="532">
        <v>3710</v>
      </c>
      <c r="Q218" s="532">
        <v>6190</v>
      </c>
      <c r="R218" s="532">
        <v>8670</v>
      </c>
      <c r="S218" s="532">
        <v>12400</v>
      </c>
      <c r="T218" s="532"/>
    </row>
    <row r="219" spans="1:20" ht="21.9" customHeight="1">
      <c r="A219" s="130" t="s">
        <v>3815</v>
      </c>
      <c r="B219" s="499" t="s">
        <v>3507</v>
      </c>
      <c r="C219" s="499" t="s">
        <v>1160</v>
      </c>
      <c r="D219" s="499" t="s">
        <v>5031</v>
      </c>
      <c r="E219" s="499">
        <f>F219/G219</f>
        <v>1.1338289962825279</v>
      </c>
      <c r="F219" s="501">
        <v>61</v>
      </c>
      <c r="G219" s="501">
        <v>53.8</v>
      </c>
      <c r="H219" s="582">
        <f>F219*G219</f>
        <v>3281.7999999999997</v>
      </c>
      <c r="I219" s="582">
        <v>17.47</v>
      </c>
      <c r="J219" s="586">
        <v>2550</v>
      </c>
      <c r="K219" s="586"/>
      <c r="L219" s="586">
        <v>2660</v>
      </c>
      <c r="M219" s="586">
        <v>2440</v>
      </c>
      <c r="N219" s="586">
        <v>3660</v>
      </c>
      <c r="O219" s="586">
        <v>3330</v>
      </c>
      <c r="P219" s="586">
        <v>3330</v>
      </c>
      <c r="Q219" s="586">
        <v>5540</v>
      </c>
      <c r="R219" s="586">
        <v>7760</v>
      </c>
      <c r="S219" s="586">
        <v>11090</v>
      </c>
      <c r="T219" s="586"/>
    </row>
    <row r="220" spans="1:20" ht="21.9" customHeight="1">
      <c r="A220" s="132" t="s">
        <v>3812</v>
      </c>
      <c r="B220" s="499" t="s">
        <v>3507</v>
      </c>
      <c r="C220" s="499" t="s">
        <v>3508</v>
      </c>
      <c r="D220" s="499" t="s">
        <v>652</v>
      </c>
      <c r="E220" s="548">
        <f t="shared" si="12"/>
        <v>0.89763779527559051</v>
      </c>
      <c r="F220" s="501">
        <v>57</v>
      </c>
      <c r="G220" s="501">
        <v>63.5</v>
      </c>
      <c r="H220" s="582">
        <f t="shared" si="13"/>
        <v>3619.5</v>
      </c>
      <c r="I220" s="582">
        <v>20.2</v>
      </c>
      <c r="J220" s="586">
        <v>3220</v>
      </c>
      <c r="K220" s="586"/>
      <c r="L220" s="586">
        <v>3360</v>
      </c>
      <c r="M220" s="586">
        <v>3080</v>
      </c>
      <c r="N220" s="586">
        <v>4620</v>
      </c>
      <c r="O220" s="586">
        <v>4200</v>
      </c>
      <c r="P220" s="586">
        <v>4200</v>
      </c>
      <c r="Q220" s="586">
        <v>7000</v>
      </c>
      <c r="R220" s="586">
        <v>9800</v>
      </c>
      <c r="S220" s="586">
        <v>14000</v>
      </c>
      <c r="T220" s="586"/>
    </row>
    <row r="221" spans="1:20" ht="21.9" customHeight="1">
      <c r="A221" s="132" t="s">
        <v>3816</v>
      </c>
      <c r="B221" s="505" t="s">
        <v>3507</v>
      </c>
      <c r="C221" s="505" t="s">
        <v>3508</v>
      </c>
      <c r="D221" s="505" t="s">
        <v>3817</v>
      </c>
      <c r="E221" s="516">
        <f t="shared" si="12"/>
        <v>0.85843373493975894</v>
      </c>
      <c r="F221" s="508">
        <v>57</v>
      </c>
      <c r="G221" s="508">
        <v>66.400000000000006</v>
      </c>
      <c r="H221" s="98">
        <f t="shared" si="13"/>
        <v>3784.8</v>
      </c>
      <c r="I221" s="98">
        <v>20.93</v>
      </c>
      <c r="J221" s="532">
        <v>3370</v>
      </c>
      <c r="K221" s="532"/>
      <c r="L221" s="532">
        <v>3520</v>
      </c>
      <c r="M221" s="532">
        <v>3230</v>
      </c>
      <c r="N221" s="532">
        <v>4840</v>
      </c>
      <c r="O221" s="532">
        <v>4400</v>
      </c>
      <c r="P221" s="532">
        <v>4400</v>
      </c>
      <c r="Q221" s="532">
        <v>7330</v>
      </c>
      <c r="R221" s="532">
        <v>10260</v>
      </c>
      <c r="S221" s="532">
        <v>14660</v>
      </c>
      <c r="T221" s="532"/>
    </row>
    <row r="222" spans="1:20" ht="21.9" customHeight="1">
      <c r="A222" s="130" t="s">
        <v>3506</v>
      </c>
      <c r="B222" s="505" t="s">
        <v>3507</v>
      </c>
      <c r="C222" s="505" t="s">
        <v>3508</v>
      </c>
      <c r="D222" s="505" t="s">
        <v>2512</v>
      </c>
      <c r="E222" s="516">
        <f t="shared" ref="E222:E230" si="14">F222/G222</f>
        <v>0.77235772357723576</v>
      </c>
      <c r="F222" s="508">
        <v>57</v>
      </c>
      <c r="G222" s="508">
        <v>73.8</v>
      </c>
      <c r="H222" s="98">
        <f t="shared" ref="H222:H230" si="15">F222*G222</f>
        <v>4206.5999999999995</v>
      </c>
      <c r="I222" s="98">
        <v>23.23</v>
      </c>
      <c r="J222" s="532">
        <v>3750</v>
      </c>
      <c r="K222" s="532"/>
      <c r="L222" s="532">
        <v>3910</v>
      </c>
      <c r="M222" s="532">
        <v>3580</v>
      </c>
      <c r="N222" s="532">
        <v>5380</v>
      </c>
      <c r="O222" s="532">
        <v>4890</v>
      </c>
      <c r="P222" s="532">
        <v>4890</v>
      </c>
      <c r="Q222" s="532">
        <v>8140</v>
      </c>
      <c r="R222" s="532">
        <v>11400</v>
      </c>
      <c r="S222" s="532">
        <v>16290</v>
      </c>
      <c r="T222" s="532"/>
    </row>
    <row r="223" spans="1:20" ht="21.9" customHeight="1">
      <c r="A223" s="130" t="s">
        <v>3509</v>
      </c>
      <c r="B223" s="499" t="s">
        <v>3507</v>
      </c>
      <c r="C223" s="499" t="s">
        <v>1160</v>
      </c>
      <c r="D223" s="499" t="s">
        <v>2512</v>
      </c>
      <c r="E223" s="548">
        <f t="shared" si="14"/>
        <v>0.90638930163447251</v>
      </c>
      <c r="F223" s="501">
        <v>61</v>
      </c>
      <c r="G223" s="501">
        <v>67.3</v>
      </c>
      <c r="H223" s="582">
        <f t="shared" si="15"/>
        <v>4105.3</v>
      </c>
      <c r="I223" s="582">
        <v>21.79</v>
      </c>
      <c r="J223" s="586">
        <v>3190</v>
      </c>
      <c r="K223" s="586"/>
      <c r="L223" s="586">
        <v>3330</v>
      </c>
      <c r="M223" s="586">
        <v>3050</v>
      </c>
      <c r="N223" s="586">
        <v>4570</v>
      </c>
      <c r="O223" s="586">
        <v>4160</v>
      </c>
      <c r="P223" s="586">
        <v>4160</v>
      </c>
      <c r="Q223" s="586">
        <v>6930</v>
      </c>
      <c r="R223" s="586">
        <v>9700</v>
      </c>
      <c r="S223" s="586">
        <v>13860</v>
      </c>
      <c r="T223" s="586"/>
    </row>
    <row r="224" spans="1:20" ht="21.9" customHeight="1">
      <c r="A224" s="132" t="s">
        <v>3510</v>
      </c>
      <c r="B224" s="499" t="s">
        <v>3507</v>
      </c>
      <c r="C224" s="499" t="s">
        <v>3508</v>
      </c>
      <c r="D224" s="499" t="s">
        <v>3537</v>
      </c>
      <c r="E224" s="548">
        <f t="shared" si="14"/>
        <v>0.70197044334975367</v>
      </c>
      <c r="F224" s="501">
        <v>57</v>
      </c>
      <c r="G224" s="501">
        <v>81.2</v>
      </c>
      <c r="H224" s="582">
        <f t="shared" si="15"/>
        <v>4628.4000000000005</v>
      </c>
      <c r="I224" s="582">
        <v>25.84</v>
      </c>
      <c r="J224" s="586">
        <v>4120</v>
      </c>
      <c r="K224" s="586"/>
      <c r="L224" s="586">
        <v>4300</v>
      </c>
      <c r="M224" s="586">
        <v>3940</v>
      </c>
      <c r="N224" s="586">
        <v>5910</v>
      </c>
      <c r="O224" s="586">
        <v>5380</v>
      </c>
      <c r="P224" s="586">
        <v>5380</v>
      </c>
      <c r="Q224" s="586">
        <v>8960</v>
      </c>
      <c r="R224" s="586">
        <v>12540</v>
      </c>
      <c r="S224" s="586">
        <v>17920</v>
      </c>
      <c r="T224" s="586"/>
    </row>
    <row r="225" spans="1:20" ht="21.9" customHeight="1">
      <c r="A225" s="132" t="s">
        <v>3511</v>
      </c>
      <c r="B225" s="505" t="s">
        <v>3507</v>
      </c>
      <c r="C225" s="505" t="s">
        <v>1160</v>
      </c>
      <c r="D225" s="505" t="s">
        <v>3537</v>
      </c>
      <c r="E225" s="516">
        <f t="shared" si="14"/>
        <v>0.82432432432432434</v>
      </c>
      <c r="F225" s="508">
        <v>61</v>
      </c>
      <c r="G225" s="508">
        <v>74</v>
      </c>
      <c r="H225" s="98">
        <f t="shared" si="15"/>
        <v>4514</v>
      </c>
      <c r="I225" s="98">
        <v>23.81</v>
      </c>
      <c r="J225" s="532">
        <v>3510</v>
      </c>
      <c r="K225" s="532"/>
      <c r="L225" s="532">
        <v>3660</v>
      </c>
      <c r="M225" s="532">
        <v>3360</v>
      </c>
      <c r="N225" s="532">
        <v>5030</v>
      </c>
      <c r="O225" s="532">
        <v>4580</v>
      </c>
      <c r="P225" s="532">
        <v>4580</v>
      </c>
      <c r="Q225" s="532">
        <v>7620</v>
      </c>
      <c r="R225" s="532">
        <v>10670</v>
      </c>
      <c r="S225" s="532">
        <v>15250</v>
      </c>
      <c r="T225" s="532"/>
    </row>
    <row r="226" spans="1:20" ht="21.9" customHeight="1">
      <c r="A226" s="130" t="s">
        <v>245</v>
      </c>
      <c r="B226" s="505" t="s">
        <v>3507</v>
      </c>
      <c r="C226" s="505" t="s">
        <v>3508</v>
      </c>
      <c r="D226" s="505" t="s">
        <v>2208</v>
      </c>
      <c r="E226" s="516">
        <f t="shared" si="14"/>
        <v>0.64334085778781047</v>
      </c>
      <c r="F226" s="508">
        <v>57</v>
      </c>
      <c r="G226" s="508">
        <v>88.6</v>
      </c>
      <c r="H226" s="98">
        <f t="shared" si="15"/>
        <v>5050.2</v>
      </c>
      <c r="I226" s="98">
        <v>28.22</v>
      </c>
      <c r="J226" s="532">
        <v>4500</v>
      </c>
      <c r="K226" s="532"/>
      <c r="L226" s="532">
        <v>4690</v>
      </c>
      <c r="M226" s="532">
        <v>4300</v>
      </c>
      <c r="N226" s="532">
        <v>6450</v>
      </c>
      <c r="O226" s="532">
        <v>5860</v>
      </c>
      <c r="P226" s="532">
        <v>5860</v>
      </c>
      <c r="Q226" s="532">
        <v>9770</v>
      </c>
      <c r="R226" s="532">
        <v>13680</v>
      </c>
      <c r="S226" s="532">
        <v>20000</v>
      </c>
      <c r="T226" s="532"/>
    </row>
    <row r="227" spans="1:20" ht="21.9" customHeight="1">
      <c r="A227" s="132" t="s">
        <v>246</v>
      </c>
      <c r="B227" s="499" t="s">
        <v>3507</v>
      </c>
      <c r="C227" s="499" t="s">
        <v>1160</v>
      </c>
      <c r="D227" s="499" t="s">
        <v>2208</v>
      </c>
      <c r="E227" s="548">
        <f t="shared" si="14"/>
        <v>0.75588599752168528</v>
      </c>
      <c r="F227" s="501">
        <v>61</v>
      </c>
      <c r="G227" s="501">
        <v>80.7</v>
      </c>
      <c r="H227" s="582">
        <f t="shared" si="15"/>
        <v>4922.7</v>
      </c>
      <c r="I227" s="582">
        <v>26.11</v>
      </c>
      <c r="J227" s="586">
        <v>3830</v>
      </c>
      <c r="K227" s="586"/>
      <c r="L227" s="586">
        <v>3990</v>
      </c>
      <c r="M227" s="586">
        <v>3660</v>
      </c>
      <c r="N227" s="586">
        <v>5490</v>
      </c>
      <c r="O227" s="586">
        <v>4990</v>
      </c>
      <c r="P227" s="586">
        <v>4990</v>
      </c>
      <c r="Q227" s="586">
        <v>8320</v>
      </c>
      <c r="R227" s="586">
        <v>11640</v>
      </c>
      <c r="S227" s="586">
        <v>16630</v>
      </c>
      <c r="T227" s="586"/>
    </row>
    <row r="228" spans="1:20" ht="21.9" customHeight="1">
      <c r="A228" s="132" t="s">
        <v>5323</v>
      </c>
      <c r="B228" s="499" t="s">
        <v>3507</v>
      </c>
      <c r="C228" s="499" t="s">
        <v>3508</v>
      </c>
      <c r="D228" s="499" t="s">
        <v>3536</v>
      </c>
      <c r="E228" s="548">
        <f t="shared" si="14"/>
        <v>0.59375</v>
      </c>
      <c r="F228" s="501">
        <v>57</v>
      </c>
      <c r="G228" s="501">
        <v>96</v>
      </c>
      <c r="H228" s="582">
        <f t="shared" si="15"/>
        <v>5472</v>
      </c>
      <c r="I228" s="582">
        <v>30.54</v>
      </c>
      <c r="J228" s="586">
        <v>4870</v>
      </c>
      <c r="K228" s="586"/>
      <c r="L228" s="586">
        <v>5080</v>
      </c>
      <c r="M228" s="586">
        <v>4660</v>
      </c>
      <c r="N228" s="586">
        <v>6990</v>
      </c>
      <c r="O228" s="586">
        <v>6350</v>
      </c>
      <c r="P228" s="586">
        <v>6350</v>
      </c>
      <c r="Q228" s="586">
        <v>10600</v>
      </c>
      <c r="R228" s="586">
        <v>14820</v>
      </c>
      <c r="S228" s="586">
        <v>21180</v>
      </c>
      <c r="T228" s="586"/>
    </row>
    <row r="229" spans="1:20" ht="21.9" customHeight="1">
      <c r="A229" s="132" t="s">
        <v>3806</v>
      </c>
      <c r="B229" s="505" t="s">
        <v>3507</v>
      </c>
      <c r="C229" s="505" t="s">
        <v>1160</v>
      </c>
      <c r="D229" s="505" t="s">
        <v>3536</v>
      </c>
      <c r="E229" s="516">
        <f t="shared" si="14"/>
        <v>0.69794050343249425</v>
      </c>
      <c r="F229" s="508">
        <v>61</v>
      </c>
      <c r="G229" s="508">
        <v>87.4</v>
      </c>
      <c r="H229" s="98">
        <f t="shared" si="15"/>
        <v>5331.4000000000005</v>
      </c>
      <c r="I229" s="98">
        <v>28.5</v>
      </c>
      <c r="J229" s="532">
        <v>4140</v>
      </c>
      <c r="K229" s="532"/>
      <c r="L229" s="532">
        <v>4320</v>
      </c>
      <c r="M229" s="532">
        <v>3960</v>
      </c>
      <c r="N229" s="532">
        <v>5950</v>
      </c>
      <c r="O229" s="532">
        <v>5400</v>
      </c>
      <c r="P229" s="532">
        <v>5400</v>
      </c>
      <c r="Q229" s="532">
        <v>9010</v>
      </c>
      <c r="R229" s="532">
        <v>12610</v>
      </c>
      <c r="S229" s="532">
        <v>18000</v>
      </c>
      <c r="T229" s="532"/>
    </row>
    <row r="230" spans="1:20" ht="21.9" customHeight="1">
      <c r="A230" s="130" t="s">
        <v>3503</v>
      </c>
      <c r="B230" s="505" t="s">
        <v>3504</v>
      </c>
      <c r="C230" s="505" t="s">
        <v>3505</v>
      </c>
      <c r="D230" s="505" t="s">
        <v>4145</v>
      </c>
      <c r="E230" s="505">
        <f t="shared" si="14"/>
        <v>1.0376237623762377</v>
      </c>
      <c r="F230" s="508">
        <v>52.4</v>
      </c>
      <c r="G230" s="508">
        <v>50.5</v>
      </c>
      <c r="H230" s="98">
        <f t="shared" si="15"/>
        <v>2646.2</v>
      </c>
      <c r="I230" s="98">
        <v>15.94</v>
      </c>
      <c r="J230" s="532">
        <v>2780</v>
      </c>
      <c r="K230" s="532"/>
      <c r="L230" s="532">
        <v>2900</v>
      </c>
      <c r="M230" s="532">
        <v>2660</v>
      </c>
      <c r="N230" s="532">
        <v>4000</v>
      </c>
      <c r="O230" s="532">
        <v>3630</v>
      </c>
      <c r="P230" s="532">
        <v>3630</v>
      </c>
      <c r="Q230" s="532">
        <v>6050</v>
      </c>
      <c r="R230" s="532">
        <v>8480</v>
      </c>
      <c r="S230" s="532">
        <v>12110</v>
      </c>
      <c r="T230" s="532"/>
    </row>
    <row r="231" spans="1:20" ht="21.9" customHeight="1">
      <c r="A231" s="130" t="s">
        <v>3133</v>
      </c>
      <c r="B231" s="499" t="s">
        <v>1912</v>
      </c>
      <c r="C231" s="499" t="s">
        <v>1913</v>
      </c>
      <c r="D231" s="499" t="s">
        <v>3814</v>
      </c>
      <c r="E231" s="499">
        <f t="shared" si="12"/>
        <v>1.9572192513368984</v>
      </c>
      <c r="F231" s="501">
        <v>73.2</v>
      </c>
      <c r="G231" s="501">
        <v>37.4</v>
      </c>
      <c r="H231" s="582">
        <f t="shared" si="13"/>
        <v>2737.68</v>
      </c>
      <c r="I231" s="582">
        <v>13.82</v>
      </c>
      <c r="J231" s="586">
        <v>1480</v>
      </c>
      <c r="K231" s="586"/>
      <c r="L231" s="586">
        <v>1540</v>
      </c>
      <c r="M231" s="586">
        <v>1410</v>
      </c>
      <c r="N231" s="586">
        <v>2120</v>
      </c>
      <c r="O231" s="586">
        <v>1930</v>
      </c>
      <c r="P231" s="586">
        <v>1930</v>
      </c>
      <c r="Q231" s="586">
        <v>3210</v>
      </c>
      <c r="R231" s="586">
        <v>4620</v>
      </c>
      <c r="S231" s="586">
        <v>6430</v>
      </c>
      <c r="T231" s="586"/>
    </row>
    <row r="232" spans="1:20" ht="21.9" customHeight="1">
      <c r="A232" s="132" t="s">
        <v>3134</v>
      </c>
      <c r="B232" s="499" t="s">
        <v>1912</v>
      </c>
      <c r="C232" s="499" t="s">
        <v>1913</v>
      </c>
      <c r="D232" s="499" t="s">
        <v>3817</v>
      </c>
      <c r="E232" s="499">
        <f t="shared" si="12"/>
        <v>1.6508795669824086</v>
      </c>
      <c r="F232" s="501">
        <v>73.2</v>
      </c>
      <c r="G232" s="501">
        <v>44.34</v>
      </c>
      <c r="H232" s="582">
        <f t="shared" si="13"/>
        <v>3245.6880000000006</v>
      </c>
      <c r="I232" s="582">
        <v>16.22</v>
      </c>
      <c r="J232" s="586">
        <v>1750</v>
      </c>
      <c r="K232" s="586"/>
      <c r="L232" s="586">
        <v>1820</v>
      </c>
      <c r="M232" s="586">
        <v>1670</v>
      </c>
      <c r="N232" s="586">
        <v>2510</v>
      </c>
      <c r="O232" s="586">
        <v>2280</v>
      </c>
      <c r="P232" s="586">
        <v>2280</v>
      </c>
      <c r="Q232" s="586">
        <v>3800</v>
      </c>
      <c r="R232" s="586">
        <v>5330</v>
      </c>
      <c r="S232" s="586">
        <v>7610</v>
      </c>
      <c r="T232" s="586"/>
    </row>
    <row r="233" spans="1:20" ht="21.9" customHeight="1">
      <c r="A233" s="132" t="s">
        <v>1911</v>
      </c>
      <c r="B233" s="505" t="s">
        <v>1912</v>
      </c>
      <c r="C233" s="505" t="s">
        <v>1913</v>
      </c>
      <c r="D233" s="505" t="s">
        <v>2719</v>
      </c>
      <c r="E233" s="505">
        <f>F233/G233</f>
        <v>1.4847870182555782</v>
      </c>
      <c r="F233" s="508">
        <v>73.2</v>
      </c>
      <c r="G233" s="508">
        <v>49.3</v>
      </c>
      <c r="H233" s="98">
        <f>F233*G233</f>
        <v>3608.7599999999998</v>
      </c>
      <c r="I233" s="98">
        <v>17.899999999999999</v>
      </c>
      <c r="J233" s="532">
        <v>1950</v>
      </c>
      <c r="K233" s="532"/>
      <c r="L233" s="532">
        <v>2030</v>
      </c>
      <c r="M233" s="532">
        <v>1860</v>
      </c>
      <c r="N233" s="532">
        <v>2790</v>
      </c>
      <c r="O233" s="532">
        <v>2540</v>
      </c>
      <c r="P233" s="532">
        <v>2540</v>
      </c>
      <c r="Q233" s="532">
        <v>4230</v>
      </c>
      <c r="R233" s="532">
        <v>5920</v>
      </c>
      <c r="S233" s="532">
        <v>8460</v>
      </c>
      <c r="T233" s="532"/>
    </row>
    <row r="234" spans="1:20" ht="21.9" customHeight="1">
      <c r="A234" s="130" t="s">
        <v>3033</v>
      </c>
      <c r="B234" s="505" t="s">
        <v>1912</v>
      </c>
      <c r="C234" s="505" t="s">
        <v>1913</v>
      </c>
      <c r="D234" s="505" t="s">
        <v>2208</v>
      </c>
      <c r="E234" s="505">
        <f>F234/G234</f>
        <v>1.2385786802030456</v>
      </c>
      <c r="F234" s="508">
        <v>73.2</v>
      </c>
      <c r="G234" s="508">
        <v>59.1</v>
      </c>
      <c r="H234" s="98">
        <f>F234*G234</f>
        <v>4326.12</v>
      </c>
      <c r="I234" s="98">
        <v>21.02</v>
      </c>
      <c r="J234" s="532">
        <v>2340</v>
      </c>
      <c r="K234" s="532"/>
      <c r="L234" s="532">
        <v>2440</v>
      </c>
      <c r="M234" s="532">
        <v>2240</v>
      </c>
      <c r="N234" s="532">
        <v>3350</v>
      </c>
      <c r="O234" s="532">
        <v>3050</v>
      </c>
      <c r="P234" s="532">
        <v>3050</v>
      </c>
      <c r="Q234" s="532">
        <v>5070</v>
      </c>
      <c r="R234" s="532">
        <v>7100</v>
      </c>
      <c r="S234" s="532">
        <v>10150</v>
      </c>
      <c r="T234" s="532"/>
    </row>
    <row r="235" spans="1:20" ht="21.9" customHeight="1">
      <c r="A235" s="132" t="s">
        <v>3129</v>
      </c>
      <c r="B235" s="499" t="s">
        <v>1912</v>
      </c>
      <c r="C235" s="499" t="s">
        <v>1913</v>
      </c>
      <c r="D235" s="499" t="s">
        <v>3130</v>
      </c>
      <c r="E235" s="499">
        <f>F235/G235</f>
        <v>1.14375</v>
      </c>
      <c r="F235" s="501">
        <v>73.2</v>
      </c>
      <c r="G235" s="501">
        <v>64</v>
      </c>
      <c r="H235" s="582">
        <f>F235*G235</f>
        <v>4684.8</v>
      </c>
      <c r="I235" s="582">
        <v>23.3</v>
      </c>
      <c r="J235" s="586">
        <v>2530</v>
      </c>
      <c r="K235" s="586"/>
      <c r="L235" s="586">
        <v>2640</v>
      </c>
      <c r="M235" s="586">
        <v>2420</v>
      </c>
      <c r="N235" s="586">
        <v>3630</v>
      </c>
      <c r="O235" s="586">
        <v>3300</v>
      </c>
      <c r="P235" s="586">
        <v>3300</v>
      </c>
      <c r="Q235" s="586">
        <v>5500</v>
      </c>
      <c r="R235" s="586">
        <v>7700</v>
      </c>
      <c r="S235" s="586">
        <v>11000</v>
      </c>
      <c r="T235" s="586"/>
    </row>
    <row r="236" spans="1:20" ht="21.9" customHeight="1">
      <c r="A236" s="132" t="s">
        <v>3034</v>
      </c>
      <c r="B236" s="499" t="s">
        <v>1912</v>
      </c>
      <c r="C236" s="499" t="s">
        <v>1913</v>
      </c>
      <c r="D236" s="499" t="s">
        <v>562</v>
      </c>
      <c r="E236" s="499">
        <f>F236/G236</f>
        <v>1.1007518796992481</v>
      </c>
      <c r="F236" s="501">
        <v>73.2</v>
      </c>
      <c r="G236" s="501">
        <v>66.5</v>
      </c>
      <c r="H236" s="582">
        <f>F236*G236</f>
        <v>4867.8</v>
      </c>
      <c r="I236" s="582">
        <v>24.2</v>
      </c>
      <c r="J236" s="586">
        <v>2630</v>
      </c>
      <c r="K236" s="586"/>
      <c r="L236" s="586">
        <v>2740</v>
      </c>
      <c r="M236" s="586">
        <v>2510</v>
      </c>
      <c r="N236" s="586">
        <v>3770</v>
      </c>
      <c r="O236" s="586">
        <v>3430</v>
      </c>
      <c r="P236" s="586">
        <v>3430</v>
      </c>
      <c r="Q236" s="586">
        <v>5710</v>
      </c>
      <c r="R236" s="586">
        <v>8000</v>
      </c>
      <c r="S236" s="586">
        <v>11420</v>
      </c>
      <c r="T236" s="586"/>
    </row>
    <row r="237" spans="1:20" ht="21.9" customHeight="1">
      <c r="A237" s="130" t="s">
        <v>3131</v>
      </c>
      <c r="B237" s="505" t="s">
        <v>1912</v>
      </c>
      <c r="C237" s="505" t="s">
        <v>1913</v>
      </c>
      <c r="D237" s="505" t="s">
        <v>3132</v>
      </c>
      <c r="E237" s="516">
        <f>F237/G237</f>
        <v>0.97730307076101464</v>
      </c>
      <c r="F237" s="508">
        <v>73.2</v>
      </c>
      <c r="G237" s="508">
        <v>74.900000000000006</v>
      </c>
      <c r="H237" s="98">
        <f>F237*G237</f>
        <v>5482.68</v>
      </c>
      <c r="I237" s="98">
        <v>27.17</v>
      </c>
      <c r="J237" s="532">
        <v>2960</v>
      </c>
      <c r="K237" s="532"/>
      <c r="L237" s="532">
        <v>3090</v>
      </c>
      <c r="M237" s="532">
        <v>2830</v>
      </c>
      <c r="N237" s="532">
        <v>4240</v>
      </c>
      <c r="O237" s="532">
        <v>3860</v>
      </c>
      <c r="P237" s="532">
        <v>3860</v>
      </c>
      <c r="Q237" s="532">
        <v>6440</v>
      </c>
      <c r="R237" s="532">
        <v>9020</v>
      </c>
      <c r="S237" s="532">
        <v>12850</v>
      </c>
      <c r="T237" s="532"/>
    </row>
    <row r="238" spans="1:20" ht="21.9" customHeight="1">
      <c r="A238" s="132" t="s">
        <v>3135</v>
      </c>
      <c r="B238" s="505" t="s">
        <v>3136</v>
      </c>
      <c r="C238" s="505" t="s">
        <v>1555</v>
      </c>
      <c r="D238" s="505" t="s">
        <v>4195</v>
      </c>
      <c r="E238" s="516">
        <f t="shared" si="12"/>
        <v>0.90568654646324553</v>
      </c>
      <c r="F238" s="508">
        <v>65.3</v>
      </c>
      <c r="G238" s="508">
        <v>72.099999999999994</v>
      </c>
      <c r="H238" s="98">
        <f t="shared" si="13"/>
        <v>4708.1299999999992</v>
      </c>
      <c r="I238" s="98">
        <v>25.2</v>
      </c>
      <c r="J238" s="532">
        <v>3190</v>
      </c>
      <c r="K238" s="532"/>
      <c r="L238" s="532">
        <v>3330</v>
      </c>
      <c r="M238" s="532">
        <v>3050</v>
      </c>
      <c r="N238" s="532">
        <v>4570</v>
      </c>
      <c r="O238" s="532">
        <v>4160</v>
      </c>
      <c r="P238" s="532">
        <v>4160</v>
      </c>
      <c r="Q238" s="532">
        <v>6930</v>
      </c>
      <c r="R238" s="532">
        <v>9700</v>
      </c>
      <c r="S238" s="532">
        <v>13860</v>
      </c>
      <c r="T238" s="532"/>
    </row>
    <row r="239" spans="1:20" ht="21.9" customHeight="1">
      <c r="A239" s="132" t="s">
        <v>3137</v>
      </c>
      <c r="B239" s="499" t="s">
        <v>3136</v>
      </c>
      <c r="C239" s="499" t="s">
        <v>1555</v>
      </c>
      <c r="D239" s="499" t="s">
        <v>2720</v>
      </c>
      <c r="E239" s="548">
        <f t="shared" si="12"/>
        <v>0.67112024665981496</v>
      </c>
      <c r="F239" s="501">
        <v>65.3</v>
      </c>
      <c r="G239" s="501">
        <v>97.3</v>
      </c>
      <c r="H239" s="582">
        <f t="shared" si="13"/>
        <v>6353.69</v>
      </c>
      <c r="I239" s="582">
        <v>34.200000000000003</v>
      </c>
      <c r="J239" s="586">
        <v>4300</v>
      </c>
      <c r="K239" s="586"/>
      <c r="L239" s="586">
        <v>4490</v>
      </c>
      <c r="M239" s="586">
        <v>4110</v>
      </c>
      <c r="N239" s="586">
        <v>6170</v>
      </c>
      <c r="O239" s="586">
        <v>5610</v>
      </c>
      <c r="P239" s="586">
        <v>5610</v>
      </c>
      <c r="Q239" s="586">
        <v>9360</v>
      </c>
      <c r="R239" s="586">
        <v>13100</v>
      </c>
      <c r="S239" s="586">
        <v>18710</v>
      </c>
      <c r="T239" s="586"/>
    </row>
    <row r="240" spans="1:20" ht="21.9" customHeight="1">
      <c r="A240" s="132" t="s">
        <v>1650</v>
      </c>
      <c r="B240" s="499" t="s">
        <v>3139</v>
      </c>
      <c r="C240" s="499" t="s">
        <v>3140</v>
      </c>
      <c r="D240" s="499" t="s">
        <v>819</v>
      </c>
      <c r="E240" s="499">
        <f t="shared" si="12"/>
        <v>3.2127659574468086</v>
      </c>
      <c r="F240" s="501">
        <v>75.5</v>
      </c>
      <c r="G240" s="501">
        <v>23.5</v>
      </c>
      <c r="H240" s="582">
        <f t="shared" si="13"/>
        <v>1774.25</v>
      </c>
      <c r="I240" s="582">
        <v>8.5299999999999994</v>
      </c>
      <c r="J240" s="586">
        <v>900</v>
      </c>
      <c r="K240" s="586"/>
      <c r="L240" s="586">
        <v>940</v>
      </c>
      <c r="M240" s="586">
        <v>860</v>
      </c>
      <c r="N240" s="586">
        <v>1290</v>
      </c>
      <c r="O240" s="586">
        <v>1180</v>
      </c>
      <c r="P240" s="586">
        <v>1180</v>
      </c>
      <c r="Q240" s="586">
        <v>1960</v>
      </c>
      <c r="R240" s="586">
        <v>2740</v>
      </c>
      <c r="S240" s="586">
        <v>3910</v>
      </c>
      <c r="T240" s="586"/>
    </row>
    <row r="241" spans="1:20" ht="21.9" customHeight="1">
      <c r="A241" s="132" t="s">
        <v>1651</v>
      </c>
      <c r="B241" s="505" t="s">
        <v>3139</v>
      </c>
      <c r="C241" s="505" t="s">
        <v>3140</v>
      </c>
      <c r="D241" s="505" t="s">
        <v>1652</v>
      </c>
      <c r="E241" s="505">
        <f t="shared" si="12"/>
        <v>2.5680272108843538</v>
      </c>
      <c r="F241" s="508">
        <v>75.5</v>
      </c>
      <c r="G241" s="508">
        <v>29.4</v>
      </c>
      <c r="H241" s="98">
        <f t="shared" si="13"/>
        <v>2219.6999999999998</v>
      </c>
      <c r="I241" s="98">
        <v>10.81</v>
      </c>
      <c r="J241" s="532">
        <v>1130</v>
      </c>
      <c r="K241" s="532"/>
      <c r="L241" s="532">
        <v>1170</v>
      </c>
      <c r="M241" s="532">
        <v>1070</v>
      </c>
      <c r="N241" s="532">
        <v>1610</v>
      </c>
      <c r="O241" s="532">
        <v>1460</v>
      </c>
      <c r="P241" s="532">
        <v>1460</v>
      </c>
      <c r="Q241" s="532">
        <v>2450</v>
      </c>
      <c r="R241" s="532">
        <v>3420</v>
      </c>
      <c r="S241" s="532">
        <v>4900</v>
      </c>
      <c r="T241" s="532"/>
    </row>
    <row r="242" spans="1:20" ht="21.9" customHeight="1">
      <c r="A242" s="132" t="s">
        <v>1653</v>
      </c>
      <c r="B242" s="505" t="s">
        <v>3139</v>
      </c>
      <c r="C242" s="505" t="s">
        <v>3140</v>
      </c>
      <c r="D242" s="505" t="s">
        <v>1654</v>
      </c>
      <c r="E242" s="505">
        <f t="shared" si="12"/>
        <v>2.1388101983002836</v>
      </c>
      <c r="F242" s="508">
        <v>75.5</v>
      </c>
      <c r="G242" s="508">
        <v>35.299999999999997</v>
      </c>
      <c r="H242" s="98">
        <f t="shared" si="13"/>
        <v>2665.1499999999996</v>
      </c>
      <c r="I242" s="98">
        <v>13.09</v>
      </c>
      <c r="J242" s="532">
        <v>1350</v>
      </c>
      <c r="K242" s="532"/>
      <c r="L242" s="532">
        <v>1410</v>
      </c>
      <c r="M242" s="532">
        <v>1290</v>
      </c>
      <c r="N242" s="532">
        <v>1940</v>
      </c>
      <c r="O242" s="532">
        <v>1760</v>
      </c>
      <c r="P242" s="532">
        <v>1760</v>
      </c>
      <c r="Q242" s="532">
        <v>2940</v>
      </c>
      <c r="R242" s="532">
        <v>4110</v>
      </c>
      <c r="S242" s="532">
        <v>5870</v>
      </c>
      <c r="T242" s="532"/>
    </row>
    <row r="243" spans="1:20" ht="21.9" customHeight="1">
      <c r="A243" s="132" t="s">
        <v>1655</v>
      </c>
      <c r="B243" s="499" t="s">
        <v>3139</v>
      </c>
      <c r="C243" s="499" t="s">
        <v>3140</v>
      </c>
      <c r="D243" s="499" t="s">
        <v>1656</v>
      </c>
      <c r="E243" s="499">
        <f t="shared" si="12"/>
        <v>1.8325242718446602</v>
      </c>
      <c r="F243" s="501">
        <v>75.5</v>
      </c>
      <c r="G243" s="501">
        <v>41.2</v>
      </c>
      <c r="H243" s="582">
        <f t="shared" si="13"/>
        <v>3110.6000000000004</v>
      </c>
      <c r="I243" s="582">
        <v>15.36</v>
      </c>
      <c r="J243" s="586">
        <v>1580</v>
      </c>
      <c r="K243" s="586"/>
      <c r="L243" s="586">
        <v>1640</v>
      </c>
      <c r="M243" s="586">
        <v>1500</v>
      </c>
      <c r="N243" s="586">
        <v>2260</v>
      </c>
      <c r="O243" s="586">
        <v>2050</v>
      </c>
      <c r="P243" s="586">
        <v>2050</v>
      </c>
      <c r="Q243" s="586">
        <v>3420</v>
      </c>
      <c r="R243" s="586">
        <v>4800</v>
      </c>
      <c r="S243" s="586">
        <v>6850</v>
      </c>
      <c r="T243" s="586"/>
    </row>
    <row r="244" spans="1:20" ht="21.9" customHeight="1">
      <c r="A244" s="130" t="s">
        <v>1657</v>
      </c>
      <c r="B244" s="499" t="s">
        <v>3139</v>
      </c>
      <c r="C244" s="499" t="s">
        <v>3140</v>
      </c>
      <c r="D244" s="499" t="s">
        <v>1658</v>
      </c>
      <c r="E244" s="499">
        <f t="shared" si="12"/>
        <v>1.602972399150743</v>
      </c>
      <c r="F244" s="501">
        <v>75.5</v>
      </c>
      <c r="G244" s="501">
        <v>47.1</v>
      </c>
      <c r="H244" s="582">
        <f t="shared" si="13"/>
        <v>3556.05</v>
      </c>
      <c r="I244" s="582">
        <v>17.760000000000002</v>
      </c>
      <c r="J244" s="586">
        <v>1700</v>
      </c>
      <c r="K244" s="586"/>
      <c r="L244" s="586">
        <v>1880</v>
      </c>
      <c r="M244" s="586">
        <v>1720</v>
      </c>
      <c r="N244" s="586">
        <v>2580</v>
      </c>
      <c r="O244" s="586">
        <v>2350</v>
      </c>
      <c r="P244" s="586">
        <v>2350</v>
      </c>
      <c r="Q244" s="586">
        <v>3920</v>
      </c>
      <c r="R244" s="586">
        <v>5480</v>
      </c>
      <c r="S244" s="586">
        <v>7830</v>
      </c>
      <c r="T244" s="586"/>
    </row>
    <row r="245" spans="1:20" ht="21.9" customHeight="1">
      <c r="A245" s="132" t="s">
        <v>1659</v>
      </c>
      <c r="B245" s="505" t="s">
        <v>3139</v>
      </c>
      <c r="C245" s="505" t="s">
        <v>3140</v>
      </c>
      <c r="D245" s="505" t="s">
        <v>3003</v>
      </c>
      <c r="E245" s="505">
        <f t="shared" si="12"/>
        <v>1.4272211720226844</v>
      </c>
      <c r="F245" s="508">
        <v>75.5</v>
      </c>
      <c r="G245" s="508">
        <v>52.9</v>
      </c>
      <c r="H245" s="98">
        <f t="shared" si="13"/>
        <v>3993.95</v>
      </c>
      <c r="I245" s="98">
        <v>20.64</v>
      </c>
      <c r="J245" s="532">
        <v>2030</v>
      </c>
      <c r="K245" s="532"/>
      <c r="L245" s="532">
        <v>2110</v>
      </c>
      <c r="M245" s="532">
        <v>1930</v>
      </c>
      <c r="N245" s="532">
        <v>2900</v>
      </c>
      <c r="O245" s="532">
        <v>2640</v>
      </c>
      <c r="P245" s="532">
        <v>2640</v>
      </c>
      <c r="Q245" s="532">
        <v>4400</v>
      </c>
      <c r="R245" s="532">
        <v>6170</v>
      </c>
      <c r="S245" s="532">
        <v>8810</v>
      </c>
      <c r="T245" s="532"/>
    </row>
    <row r="246" spans="1:20" ht="21.9" customHeight="1">
      <c r="A246" s="132" t="s">
        <v>3138</v>
      </c>
      <c r="B246" s="505" t="s">
        <v>3139</v>
      </c>
      <c r="C246" s="505" t="s">
        <v>3140</v>
      </c>
      <c r="D246" s="505" t="s">
        <v>4195</v>
      </c>
      <c r="E246" s="505">
        <f t="shared" ref="E246:E253" si="16">F246/G246</f>
        <v>1.2840136054421769</v>
      </c>
      <c r="F246" s="508">
        <v>75.5</v>
      </c>
      <c r="G246" s="508">
        <v>58.8</v>
      </c>
      <c r="H246" s="98">
        <f t="shared" ref="H246:H253" si="17">F246*G246</f>
        <v>4439.3999999999996</v>
      </c>
      <c r="I246" s="98">
        <v>22.37</v>
      </c>
      <c r="J246" s="532">
        <v>2250</v>
      </c>
      <c r="K246" s="532"/>
      <c r="L246" s="532">
        <v>2350</v>
      </c>
      <c r="M246" s="532">
        <v>2150</v>
      </c>
      <c r="N246" s="532">
        <v>3230</v>
      </c>
      <c r="O246" s="532">
        <v>2940</v>
      </c>
      <c r="P246" s="532">
        <v>2940</v>
      </c>
      <c r="Q246" s="532">
        <v>4900</v>
      </c>
      <c r="R246" s="532">
        <v>6850</v>
      </c>
      <c r="S246" s="532">
        <v>9790</v>
      </c>
      <c r="T246" s="532"/>
    </row>
    <row r="247" spans="1:20" ht="21.9" customHeight="1">
      <c r="A247" s="132" t="s">
        <v>3042</v>
      </c>
      <c r="B247" s="499" t="s">
        <v>3139</v>
      </c>
      <c r="C247" s="499" t="s">
        <v>3140</v>
      </c>
      <c r="D247" s="499" t="s">
        <v>3803</v>
      </c>
      <c r="E247" s="499">
        <f t="shared" si="16"/>
        <v>1.1669242658423493</v>
      </c>
      <c r="F247" s="501">
        <v>75.5</v>
      </c>
      <c r="G247" s="501">
        <v>64.7</v>
      </c>
      <c r="H247" s="582">
        <f t="shared" si="17"/>
        <v>4884.8500000000004</v>
      </c>
      <c r="I247" s="582">
        <v>24.77</v>
      </c>
      <c r="J247" s="586">
        <v>2480</v>
      </c>
      <c r="K247" s="586"/>
      <c r="L247" s="586">
        <v>2580</v>
      </c>
      <c r="M247" s="586">
        <v>2360</v>
      </c>
      <c r="N247" s="586">
        <v>3550</v>
      </c>
      <c r="O247" s="586">
        <v>3230</v>
      </c>
      <c r="P247" s="586">
        <v>3230</v>
      </c>
      <c r="Q247" s="586">
        <v>5380</v>
      </c>
      <c r="R247" s="586">
        <v>7540</v>
      </c>
      <c r="S247" s="586">
        <v>10770</v>
      </c>
      <c r="T247" s="586"/>
    </row>
    <row r="248" spans="1:20" ht="21.9" customHeight="1">
      <c r="A248" s="130" t="s">
        <v>3043</v>
      </c>
      <c r="B248" s="499" t="s">
        <v>537</v>
      </c>
      <c r="C248" s="499" t="s">
        <v>3140</v>
      </c>
      <c r="D248" s="499" t="s">
        <v>4759</v>
      </c>
      <c r="E248" s="548">
        <f t="shared" si="16"/>
        <v>0.98744441538059124</v>
      </c>
      <c r="F248" s="501">
        <v>75.5</v>
      </c>
      <c r="G248" s="501">
        <v>76.459999999999994</v>
      </c>
      <c r="H248" s="582">
        <f t="shared" si="17"/>
        <v>5772.73</v>
      </c>
      <c r="I248" s="582">
        <v>29</v>
      </c>
      <c r="J248" s="586">
        <v>2930</v>
      </c>
      <c r="K248" s="586"/>
      <c r="L248" s="586">
        <v>3050</v>
      </c>
      <c r="M248" s="586">
        <v>2800</v>
      </c>
      <c r="N248" s="586">
        <v>4200</v>
      </c>
      <c r="O248" s="586">
        <v>3810</v>
      </c>
      <c r="P248" s="586">
        <v>3810</v>
      </c>
      <c r="Q248" s="586">
        <v>6360</v>
      </c>
      <c r="R248" s="586">
        <v>8900</v>
      </c>
      <c r="S248" s="586">
        <v>12700</v>
      </c>
      <c r="T248" s="586"/>
    </row>
    <row r="249" spans="1:20" ht="21.9" customHeight="1">
      <c r="A249" s="132" t="s">
        <v>915</v>
      </c>
      <c r="B249" s="505" t="s">
        <v>3139</v>
      </c>
      <c r="C249" s="505" t="s">
        <v>3140</v>
      </c>
      <c r="D249" s="505" t="s">
        <v>3745</v>
      </c>
      <c r="E249" s="516">
        <f t="shared" si="16"/>
        <v>0.91737545565006073</v>
      </c>
      <c r="F249" s="508">
        <v>75.5</v>
      </c>
      <c r="G249" s="508">
        <v>82.3</v>
      </c>
      <c r="H249" s="98">
        <f t="shared" si="17"/>
        <v>6213.65</v>
      </c>
      <c r="I249" s="98">
        <v>31.2</v>
      </c>
      <c r="J249" s="532">
        <v>3150</v>
      </c>
      <c r="K249" s="532"/>
      <c r="L249" s="532">
        <v>3290</v>
      </c>
      <c r="M249" s="532">
        <v>3020</v>
      </c>
      <c r="N249" s="532">
        <v>4520</v>
      </c>
      <c r="O249" s="532">
        <v>4110</v>
      </c>
      <c r="P249" s="532">
        <v>4110</v>
      </c>
      <c r="Q249" s="532">
        <v>6850</v>
      </c>
      <c r="R249" s="532">
        <v>9600</v>
      </c>
      <c r="S249" s="532">
        <v>13700</v>
      </c>
      <c r="T249" s="532"/>
    </row>
    <row r="250" spans="1:20" ht="21.9" customHeight="1">
      <c r="A250" s="132" t="s">
        <v>916</v>
      </c>
      <c r="B250" s="505" t="s">
        <v>3139</v>
      </c>
      <c r="C250" s="505" t="s">
        <v>3140</v>
      </c>
      <c r="D250" s="505" t="s">
        <v>3745</v>
      </c>
      <c r="E250" s="516">
        <f t="shared" si="16"/>
        <v>0.85600907029478457</v>
      </c>
      <c r="F250" s="508">
        <v>75.5</v>
      </c>
      <c r="G250" s="508">
        <v>88.2</v>
      </c>
      <c r="H250" s="98">
        <f t="shared" si="17"/>
        <v>6659.1</v>
      </c>
      <c r="I250" s="98">
        <v>33.6</v>
      </c>
      <c r="J250" s="532">
        <v>3380</v>
      </c>
      <c r="K250" s="532"/>
      <c r="L250" s="532">
        <v>3520</v>
      </c>
      <c r="M250" s="532">
        <v>3230</v>
      </c>
      <c r="N250" s="532">
        <v>4840</v>
      </c>
      <c r="O250" s="532">
        <v>4400</v>
      </c>
      <c r="P250" s="532">
        <v>4400</v>
      </c>
      <c r="Q250" s="532">
        <v>7340</v>
      </c>
      <c r="R250" s="532">
        <v>10200</v>
      </c>
      <c r="S250" s="532">
        <v>14700</v>
      </c>
      <c r="T250" s="532"/>
    </row>
    <row r="251" spans="1:20" ht="21.9" customHeight="1">
      <c r="A251" s="132" t="s">
        <v>917</v>
      </c>
      <c r="B251" s="499" t="s">
        <v>3139</v>
      </c>
      <c r="C251" s="499" t="s">
        <v>3140</v>
      </c>
      <c r="D251" s="499" t="s">
        <v>830</v>
      </c>
      <c r="E251" s="548">
        <f t="shared" si="16"/>
        <v>0.80233793836344325</v>
      </c>
      <c r="F251" s="501">
        <v>75.5</v>
      </c>
      <c r="G251" s="501">
        <v>94.1</v>
      </c>
      <c r="H251" s="582">
        <f t="shared" si="17"/>
        <v>7104.5499999999993</v>
      </c>
      <c r="I251" s="582">
        <v>35.71</v>
      </c>
      <c r="J251" s="586">
        <v>3600</v>
      </c>
      <c r="K251" s="586"/>
      <c r="L251" s="586">
        <v>3760</v>
      </c>
      <c r="M251" s="586">
        <v>3450</v>
      </c>
      <c r="N251" s="586">
        <v>5170</v>
      </c>
      <c r="O251" s="586">
        <v>4700</v>
      </c>
      <c r="P251" s="586">
        <v>4700</v>
      </c>
      <c r="Q251" s="586">
        <v>7830</v>
      </c>
      <c r="R251" s="586">
        <v>10960</v>
      </c>
      <c r="S251" s="586">
        <v>15600</v>
      </c>
      <c r="T251" s="586"/>
    </row>
    <row r="252" spans="1:20" ht="21.9" customHeight="1">
      <c r="A252" s="132" t="s">
        <v>3354</v>
      </c>
      <c r="B252" s="499" t="s">
        <v>3139</v>
      </c>
      <c r="C252" s="499" t="s">
        <v>3140</v>
      </c>
      <c r="D252" s="499" t="s">
        <v>1649</v>
      </c>
      <c r="E252" s="548">
        <f t="shared" si="16"/>
        <v>0.755</v>
      </c>
      <c r="F252" s="501">
        <v>75.5</v>
      </c>
      <c r="G252" s="502">
        <v>100</v>
      </c>
      <c r="H252" s="582">
        <f t="shared" si="17"/>
        <v>7550</v>
      </c>
      <c r="I252" s="582">
        <v>38.799999999999997</v>
      </c>
      <c r="J252" s="586">
        <v>3830</v>
      </c>
      <c r="K252" s="586"/>
      <c r="L252" s="586">
        <v>3990</v>
      </c>
      <c r="M252" s="586">
        <v>3660</v>
      </c>
      <c r="N252" s="586">
        <v>5490</v>
      </c>
      <c r="O252" s="586">
        <v>4990</v>
      </c>
      <c r="P252" s="586">
        <v>4990</v>
      </c>
      <c r="Q252" s="586">
        <v>8320</v>
      </c>
      <c r="R252" s="586">
        <v>11650</v>
      </c>
      <c r="S252" s="586">
        <v>16640</v>
      </c>
      <c r="T252" s="586"/>
    </row>
    <row r="253" spans="1:20" ht="21.9" customHeight="1">
      <c r="A253" s="132" t="s">
        <v>2488</v>
      </c>
      <c r="B253" s="505" t="s">
        <v>3585</v>
      </c>
      <c r="C253" s="505" t="s">
        <v>1557</v>
      </c>
      <c r="D253" s="505" t="s">
        <v>2701</v>
      </c>
      <c r="E253" s="505">
        <f t="shared" si="16"/>
        <v>1.6740331491712706</v>
      </c>
      <c r="F253" s="508">
        <v>60.6</v>
      </c>
      <c r="G253" s="508">
        <v>36.200000000000003</v>
      </c>
      <c r="H253" s="98">
        <f t="shared" si="17"/>
        <v>2193.7200000000003</v>
      </c>
      <c r="I253" s="98">
        <v>13.1</v>
      </c>
      <c r="J253" s="532">
        <v>1700</v>
      </c>
      <c r="K253" s="532"/>
      <c r="L253" s="532">
        <v>1800</v>
      </c>
      <c r="M253" s="532">
        <v>1650</v>
      </c>
      <c r="N253" s="532">
        <v>2480</v>
      </c>
      <c r="O253" s="532">
        <v>2250</v>
      </c>
      <c r="P253" s="532">
        <v>2250</v>
      </c>
      <c r="Q253" s="532">
        <v>3760</v>
      </c>
      <c r="R253" s="532">
        <v>5260</v>
      </c>
      <c r="S253" s="532">
        <v>7520</v>
      </c>
      <c r="T253" s="532"/>
    </row>
    <row r="254" spans="1:20" ht="21.9" customHeight="1">
      <c r="A254" s="132" t="s">
        <v>2487</v>
      </c>
      <c r="B254" s="505" t="s">
        <v>3585</v>
      </c>
      <c r="C254" s="505" t="s">
        <v>3745</v>
      </c>
      <c r="D254" s="505" t="s">
        <v>4649</v>
      </c>
      <c r="E254" s="505">
        <f t="shared" si="12"/>
        <v>1.6866840731070496</v>
      </c>
      <c r="F254" s="508">
        <v>64.599999999999994</v>
      </c>
      <c r="G254" s="508">
        <v>38.299999999999997</v>
      </c>
      <c r="H254" s="98">
        <f t="shared" si="13"/>
        <v>2474.1799999999994</v>
      </c>
      <c r="I254" s="98">
        <v>13.9</v>
      </c>
      <c r="J254" s="532">
        <v>1710</v>
      </c>
      <c r="K254" s="532"/>
      <c r="L254" s="532">
        <v>1780</v>
      </c>
      <c r="M254" s="532">
        <v>1630</v>
      </c>
      <c r="N254" s="532">
        <v>2450</v>
      </c>
      <c r="O254" s="532">
        <v>2230</v>
      </c>
      <c r="P254" s="532">
        <v>2230</v>
      </c>
      <c r="Q254" s="532">
        <v>3720</v>
      </c>
      <c r="R254" s="532">
        <v>5200</v>
      </c>
      <c r="S254" s="532">
        <v>7440</v>
      </c>
      <c r="T254" s="532"/>
    </row>
    <row r="255" spans="1:20" ht="21.9" customHeight="1">
      <c r="A255" s="130" t="s">
        <v>2489</v>
      </c>
      <c r="B255" s="499" t="s">
        <v>3585</v>
      </c>
      <c r="C255" s="499" t="s">
        <v>3745</v>
      </c>
      <c r="D255" s="499" t="s">
        <v>4748</v>
      </c>
      <c r="E255" s="499">
        <f t="shared" si="12"/>
        <v>1.5199999999999998</v>
      </c>
      <c r="F255" s="501">
        <v>64.599999999999994</v>
      </c>
      <c r="G255" s="501">
        <v>42.5</v>
      </c>
      <c r="H255" s="582">
        <f t="shared" si="13"/>
        <v>2745.4999999999995</v>
      </c>
      <c r="I255" s="582">
        <v>15.6</v>
      </c>
      <c r="J255" s="586">
        <v>1900</v>
      </c>
      <c r="K255" s="586"/>
      <c r="L255" s="586">
        <v>1980</v>
      </c>
      <c r="M255" s="586">
        <v>1820</v>
      </c>
      <c r="N255" s="586">
        <v>2730</v>
      </c>
      <c r="O255" s="586">
        <v>2480</v>
      </c>
      <c r="P255" s="586">
        <v>2480</v>
      </c>
      <c r="Q255" s="586">
        <v>4130</v>
      </c>
      <c r="R255" s="586">
        <v>5780</v>
      </c>
      <c r="S255" s="586">
        <v>8260</v>
      </c>
      <c r="T255" s="586"/>
    </row>
    <row r="256" spans="1:20" ht="21.9" customHeight="1">
      <c r="A256" s="130" t="s">
        <v>2490</v>
      </c>
      <c r="B256" s="499" t="s">
        <v>3585</v>
      </c>
      <c r="C256" s="499" t="s">
        <v>2491</v>
      </c>
      <c r="D256" s="499" t="s">
        <v>4145</v>
      </c>
      <c r="E256" s="499">
        <f t="shared" si="12"/>
        <v>1.1139705882352942</v>
      </c>
      <c r="F256" s="501">
        <v>60.6</v>
      </c>
      <c r="G256" s="501">
        <v>54.4</v>
      </c>
      <c r="H256" s="582">
        <f t="shared" si="13"/>
        <v>3296.64</v>
      </c>
      <c r="I256" s="582">
        <v>19.100000000000001</v>
      </c>
      <c r="J256" s="586">
        <v>2550</v>
      </c>
      <c r="K256" s="586"/>
      <c r="L256" s="586">
        <v>2700</v>
      </c>
      <c r="M256" s="586">
        <v>2480</v>
      </c>
      <c r="N256" s="586">
        <v>3720</v>
      </c>
      <c r="O256" s="586">
        <v>3380</v>
      </c>
      <c r="P256" s="586">
        <v>3380</v>
      </c>
      <c r="Q256" s="586">
        <v>5640</v>
      </c>
      <c r="R256" s="586">
        <v>7900</v>
      </c>
      <c r="S256" s="586">
        <v>11280</v>
      </c>
      <c r="T256" s="586"/>
    </row>
    <row r="257" spans="1:20" ht="21.9" customHeight="1">
      <c r="A257" s="132" t="s">
        <v>2492</v>
      </c>
      <c r="B257" s="505" t="s">
        <v>3585</v>
      </c>
      <c r="C257" s="505" t="s">
        <v>3745</v>
      </c>
      <c r="D257" s="505" t="s">
        <v>4145</v>
      </c>
      <c r="E257" s="505">
        <f t="shared" si="12"/>
        <v>1.2666666666666666</v>
      </c>
      <c r="F257" s="508">
        <v>64.599999999999994</v>
      </c>
      <c r="G257" s="508">
        <v>51</v>
      </c>
      <c r="H257" s="98">
        <f t="shared" si="13"/>
        <v>3294.6</v>
      </c>
      <c r="I257" s="98">
        <v>18.52</v>
      </c>
      <c r="J257" s="532">
        <v>2280</v>
      </c>
      <c r="K257" s="532"/>
      <c r="L257" s="532">
        <v>2380</v>
      </c>
      <c r="M257" s="532">
        <v>2180</v>
      </c>
      <c r="N257" s="532">
        <v>3270</v>
      </c>
      <c r="O257" s="532">
        <v>2980</v>
      </c>
      <c r="P257" s="532">
        <v>2980</v>
      </c>
      <c r="Q257" s="532">
        <v>4960</v>
      </c>
      <c r="R257" s="532">
        <v>6940</v>
      </c>
      <c r="S257" s="532">
        <v>9920</v>
      </c>
      <c r="T257" s="532"/>
    </row>
    <row r="258" spans="1:20" ht="21.9" customHeight="1">
      <c r="A258" s="132" t="s">
        <v>2493</v>
      </c>
      <c r="B258" s="505" t="s">
        <v>2494</v>
      </c>
      <c r="C258" s="505" t="s">
        <v>2491</v>
      </c>
      <c r="D258" s="505" t="s">
        <v>2495</v>
      </c>
      <c r="E258" s="516">
        <f t="shared" si="12"/>
        <v>0.89117647058823535</v>
      </c>
      <c r="F258" s="508">
        <v>60.6</v>
      </c>
      <c r="G258" s="508">
        <v>68</v>
      </c>
      <c r="H258" s="98">
        <f t="shared" si="13"/>
        <v>4120.8</v>
      </c>
      <c r="I258" s="98">
        <v>24.19</v>
      </c>
      <c r="J258" s="532">
        <v>3240</v>
      </c>
      <c r="K258" s="532"/>
      <c r="L258" s="532">
        <v>3380</v>
      </c>
      <c r="M258" s="532">
        <v>3100</v>
      </c>
      <c r="N258" s="532">
        <v>4650</v>
      </c>
      <c r="O258" s="532">
        <v>4230</v>
      </c>
      <c r="P258" s="532">
        <v>4230</v>
      </c>
      <c r="Q258" s="532">
        <v>7050</v>
      </c>
      <c r="R258" s="532">
        <v>9870</v>
      </c>
      <c r="S258" s="532">
        <v>14100</v>
      </c>
      <c r="T258" s="532"/>
    </row>
    <row r="259" spans="1:20" ht="21.9" customHeight="1">
      <c r="A259" s="132" t="s">
        <v>2496</v>
      </c>
      <c r="B259" s="499" t="s">
        <v>2494</v>
      </c>
      <c r="C259" s="499" t="s">
        <v>2491</v>
      </c>
      <c r="D259" s="499" t="s">
        <v>2497</v>
      </c>
      <c r="E259" s="548">
        <f t="shared" si="12"/>
        <v>0.8571428571428571</v>
      </c>
      <c r="F259" s="501">
        <v>60.6</v>
      </c>
      <c r="G259" s="501">
        <v>70.7</v>
      </c>
      <c r="H259" s="582">
        <f t="shared" si="13"/>
        <v>4284.42</v>
      </c>
      <c r="I259" s="582">
        <v>25.25</v>
      </c>
      <c r="J259" s="586">
        <v>3370</v>
      </c>
      <c r="K259" s="586"/>
      <c r="L259" s="586">
        <v>3520</v>
      </c>
      <c r="M259" s="586">
        <v>3230</v>
      </c>
      <c r="N259" s="586">
        <v>4840</v>
      </c>
      <c r="O259" s="586">
        <v>4400</v>
      </c>
      <c r="P259" s="586">
        <v>4400</v>
      </c>
      <c r="Q259" s="586">
        <v>7330</v>
      </c>
      <c r="R259" s="586">
        <v>10260</v>
      </c>
      <c r="S259" s="586">
        <v>14660</v>
      </c>
      <c r="T259" s="586"/>
    </row>
    <row r="260" spans="1:20" ht="21.9" customHeight="1">
      <c r="A260" s="130" t="s">
        <v>2498</v>
      </c>
      <c r="B260" s="499" t="s">
        <v>3585</v>
      </c>
      <c r="C260" s="499" t="s">
        <v>2499</v>
      </c>
      <c r="D260" s="499" t="s">
        <v>3814</v>
      </c>
      <c r="E260" s="548">
        <f t="shared" si="12"/>
        <v>0.74829931972789121</v>
      </c>
      <c r="F260" s="501">
        <v>55</v>
      </c>
      <c r="G260" s="501">
        <v>73.5</v>
      </c>
      <c r="H260" s="582">
        <f t="shared" si="13"/>
        <v>4042.5</v>
      </c>
      <c r="I260" s="582">
        <v>25.54</v>
      </c>
      <c r="J260" s="586">
        <v>3860</v>
      </c>
      <c r="K260" s="586"/>
      <c r="L260" s="586">
        <v>4030</v>
      </c>
      <c r="M260" s="586">
        <v>3690</v>
      </c>
      <c r="N260" s="586">
        <v>5540</v>
      </c>
      <c r="O260" s="586">
        <v>5040</v>
      </c>
      <c r="P260" s="586">
        <v>5040</v>
      </c>
      <c r="Q260" s="586">
        <v>8400</v>
      </c>
      <c r="R260" s="586">
        <v>11750</v>
      </c>
      <c r="S260" s="586">
        <v>16790</v>
      </c>
      <c r="T260" s="586"/>
    </row>
    <row r="261" spans="1:20" ht="21.9" customHeight="1">
      <c r="A261" s="130" t="s">
        <v>1420</v>
      </c>
      <c r="B261" s="505" t="s">
        <v>3585</v>
      </c>
      <c r="C261" s="505" t="s">
        <v>3745</v>
      </c>
      <c r="D261" s="505" t="s">
        <v>5031</v>
      </c>
      <c r="E261" s="516">
        <f t="shared" si="12"/>
        <v>0.95</v>
      </c>
      <c r="F261" s="508">
        <v>64.599999999999994</v>
      </c>
      <c r="G261" s="508">
        <v>68</v>
      </c>
      <c r="H261" s="98">
        <f t="shared" si="13"/>
        <v>4392.7999999999993</v>
      </c>
      <c r="I261" s="98">
        <v>24.67</v>
      </c>
      <c r="J261" s="532">
        <v>3040</v>
      </c>
      <c r="K261" s="532"/>
      <c r="L261" s="532">
        <v>3170</v>
      </c>
      <c r="M261" s="532">
        <v>2900</v>
      </c>
      <c r="N261" s="532">
        <v>4360</v>
      </c>
      <c r="O261" s="532">
        <v>3960</v>
      </c>
      <c r="P261" s="532">
        <v>3960</v>
      </c>
      <c r="Q261" s="532">
        <v>6610</v>
      </c>
      <c r="R261" s="532">
        <v>9260</v>
      </c>
      <c r="S261" s="532">
        <v>13220</v>
      </c>
      <c r="T261" s="532"/>
    </row>
    <row r="262" spans="1:20" ht="21.9" customHeight="1">
      <c r="A262" s="132" t="s">
        <v>1660</v>
      </c>
      <c r="B262" s="505" t="s">
        <v>3585</v>
      </c>
      <c r="C262" s="505" t="s">
        <v>3745</v>
      </c>
      <c r="D262" s="505" t="s">
        <v>3537</v>
      </c>
      <c r="E262" s="516">
        <f>F262/G262</f>
        <v>0.69090909090909081</v>
      </c>
      <c r="F262" s="508">
        <v>64.599999999999994</v>
      </c>
      <c r="G262" s="508">
        <v>93.5</v>
      </c>
      <c r="H262" s="98">
        <f>F262*G262</f>
        <v>6040.0999999999995</v>
      </c>
      <c r="I262" s="98">
        <v>33.79</v>
      </c>
      <c r="J262" s="532">
        <v>4180</v>
      </c>
      <c r="K262" s="532"/>
      <c r="L262" s="532">
        <v>4360</v>
      </c>
      <c r="M262" s="532">
        <v>4000</v>
      </c>
      <c r="N262" s="532">
        <v>6000</v>
      </c>
      <c r="O262" s="532">
        <v>5450</v>
      </c>
      <c r="P262" s="532">
        <v>5450</v>
      </c>
      <c r="Q262" s="532">
        <v>9090</v>
      </c>
      <c r="R262" s="532">
        <v>12730</v>
      </c>
      <c r="S262" s="532">
        <v>18180</v>
      </c>
      <c r="T262" s="532"/>
    </row>
    <row r="263" spans="1:20" ht="21.9" customHeight="1">
      <c r="A263" s="130" t="s">
        <v>3586</v>
      </c>
      <c r="B263" s="499" t="s">
        <v>3585</v>
      </c>
      <c r="C263" s="499" t="s">
        <v>3745</v>
      </c>
      <c r="D263" s="499" t="s">
        <v>3536</v>
      </c>
      <c r="E263" s="548">
        <f>F263/G263</f>
        <v>0.58727272727272717</v>
      </c>
      <c r="F263" s="501">
        <v>64.599999999999994</v>
      </c>
      <c r="G263" s="502">
        <v>110</v>
      </c>
      <c r="H263" s="582">
        <f>F263*G263</f>
        <v>7105.9999999999991</v>
      </c>
      <c r="I263" s="582">
        <v>39.94</v>
      </c>
      <c r="J263" s="586">
        <v>4900</v>
      </c>
      <c r="K263" s="586"/>
      <c r="L263" s="586">
        <v>5160</v>
      </c>
      <c r="M263" s="586">
        <v>4730</v>
      </c>
      <c r="N263" s="586">
        <v>7090</v>
      </c>
      <c r="O263" s="586">
        <v>6450</v>
      </c>
      <c r="P263" s="586">
        <v>6450</v>
      </c>
      <c r="Q263" s="586">
        <v>10750</v>
      </c>
      <c r="R263" s="586">
        <v>15040</v>
      </c>
      <c r="S263" s="586">
        <v>21490</v>
      </c>
      <c r="T263" s="586"/>
    </row>
    <row r="264" spans="1:20" ht="21.9" customHeight="1">
      <c r="A264" s="132" t="s">
        <v>1189</v>
      </c>
      <c r="B264" s="499" t="s">
        <v>3585</v>
      </c>
      <c r="C264" s="499" t="s">
        <v>3745</v>
      </c>
      <c r="D264" s="499" t="s">
        <v>2957</v>
      </c>
      <c r="E264" s="548">
        <f>F264/G264</f>
        <v>0.50468749999999996</v>
      </c>
      <c r="F264" s="501">
        <v>64.599999999999994</v>
      </c>
      <c r="G264" s="502">
        <v>128</v>
      </c>
      <c r="H264" s="582">
        <f>F264*G264</f>
        <v>8268.7999999999993</v>
      </c>
      <c r="I264" s="582">
        <v>46.8</v>
      </c>
      <c r="J264" s="586">
        <v>5700</v>
      </c>
      <c r="K264" s="586"/>
      <c r="L264" s="586">
        <v>5950</v>
      </c>
      <c r="M264" s="586">
        <v>5450</v>
      </c>
      <c r="N264" s="586">
        <v>8180</v>
      </c>
      <c r="O264" s="586">
        <v>7440</v>
      </c>
      <c r="P264" s="586">
        <v>7440</v>
      </c>
      <c r="Q264" s="586">
        <v>12400</v>
      </c>
      <c r="R264" s="586">
        <v>17360</v>
      </c>
      <c r="S264" s="586">
        <v>24800</v>
      </c>
      <c r="T264" s="586"/>
    </row>
    <row r="265" spans="1:20" ht="21.9" customHeight="1">
      <c r="A265" s="132" t="s">
        <v>3146</v>
      </c>
      <c r="B265" s="505" t="s">
        <v>3585</v>
      </c>
      <c r="C265" s="505" t="s">
        <v>3745</v>
      </c>
      <c r="D265" s="505" t="s">
        <v>2486</v>
      </c>
      <c r="E265" s="516">
        <f>F265/G265</f>
        <v>0.47499999999999998</v>
      </c>
      <c r="F265" s="508">
        <v>64.599999999999994</v>
      </c>
      <c r="G265" s="517">
        <v>136</v>
      </c>
      <c r="H265" s="98">
        <f>F265*G265</f>
        <v>8785.5999999999985</v>
      </c>
      <c r="I265" s="98">
        <v>49.7</v>
      </c>
      <c r="J265" s="532">
        <v>6080</v>
      </c>
      <c r="K265" s="532"/>
      <c r="L265" s="532">
        <v>6350</v>
      </c>
      <c r="M265" s="532">
        <v>5820</v>
      </c>
      <c r="N265" s="532">
        <v>8730</v>
      </c>
      <c r="O265" s="532">
        <v>7940</v>
      </c>
      <c r="P265" s="532">
        <v>7940</v>
      </c>
      <c r="Q265" s="532">
        <v>13220</v>
      </c>
      <c r="R265" s="532">
        <v>18520</v>
      </c>
      <c r="S265" s="532">
        <v>26450</v>
      </c>
      <c r="T265" s="532"/>
    </row>
    <row r="266" spans="1:20" ht="21.9" customHeight="1">
      <c r="A266" s="130" t="s">
        <v>538</v>
      </c>
      <c r="B266" s="505" t="s">
        <v>584</v>
      </c>
      <c r="C266" s="505" t="s">
        <v>3573</v>
      </c>
      <c r="D266" s="505" t="s">
        <v>539</v>
      </c>
      <c r="E266" s="505">
        <f>F266/G266</f>
        <v>2.7579250720461093</v>
      </c>
      <c r="F266" s="508">
        <v>95.7</v>
      </c>
      <c r="G266" s="508">
        <v>34.700000000000003</v>
      </c>
      <c r="H266" s="98">
        <f>F266*G266</f>
        <v>3320.7900000000004</v>
      </c>
      <c r="I266" s="98">
        <v>16.3</v>
      </c>
      <c r="J266" s="532">
        <v>1040</v>
      </c>
      <c r="K266" s="532"/>
      <c r="L266" s="532">
        <v>1090</v>
      </c>
      <c r="M266" s="532">
        <v>1000</v>
      </c>
      <c r="N266" s="532">
        <v>1500</v>
      </c>
      <c r="O266" s="532">
        <v>1360</v>
      </c>
      <c r="P266" s="532">
        <v>1360</v>
      </c>
      <c r="Q266" s="532">
        <v>2280</v>
      </c>
      <c r="R266" s="532">
        <v>3190</v>
      </c>
      <c r="S266" s="532">
        <v>4550</v>
      </c>
      <c r="T266" s="532"/>
    </row>
    <row r="267" spans="1:20" ht="21.9" customHeight="1">
      <c r="A267" s="130" t="s">
        <v>1421</v>
      </c>
      <c r="B267" s="499" t="s">
        <v>584</v>
      </c>
      <c r="C267" s="499" t="s">
        <v>707</v>
      </c>
      <c r="D267" s="499" t="s">
        <v>4195</v>
      </c>
      <c r="E267" s="499">
        <f t="shared" si="12"/>
        <v>1.4021909233176839</v>
      </c>
      <c r="F267" s="501">
        <v>89.6</v>
      </c>
      <c r="G267" s="501">
        <v>63.9</v>
      </c>
      <c r="H267" s="582">
        <f t="shared" si="13"/>
        <v>5725.44</v>
      </c>
      <c r="I267" s="582">
        <v>28.51</v>
      </c>
      <c r="J267" s="586">
        <v>2060</v>
      </c>
      <c r="K267" s="586"/>
      <c r="L267" s="586">
        <v>2150</v>
      </c>
      <c r="M267" s="586">
        <v>1970</v>
      </c>
      <c r="N267" s="586">
        <v>2950</v>
      </c>
      <c r="O267" s="586">
        <v>2690</v>
      </c>
      <c r="P267" s="586">
        <v>2690</v>
      </c>
      <c r="Q267" s="586">
        <v>4480</v>
      </c>
      <c r="R267" s="586">
        <v>6270</v>
      </c>
      <c r="S267" s="586">
        <v>8960</v>
      </c>
      <c r="T267" s="586"/>
    </row>
    <row r="268" spans="1:20" ht="21.9" customHeight="1">
      <c r="A268" s="130" t="s">
        <v>708</v>
      </c>
      <c r="B268" s="499" t="s">
        <v>584</v>
      </c>
      <c r="C268" s="499" t="s">
        <v>3573</v>
      </c>
      <c r="D268" s="499" t="s">
        <v>709</v>
      </c>
      <c r="E268" s="499">
        <f t="shared" si="12"/>
        <v>1.9294354838709677</v>
      </c>
      <c r="F268" s="501">
        <v>95.7</v>
      </c>
      <c r="G268" s="501">
        <v>49.6</v>
      </c>
      <c r="H268" s="582">
        <f t="shared" si="13"/>
        <v>4746.72</v>
      </c>
      <c r="I268" s="582">
        <v>23.04</v>
      </c>
      <c r="J268" s="586">
        <v>1500</v>
      </c>
      <c r="K268" s="586"/>
      <c r="L268" s="586">
        <v>1560</v>
      </c>
      <c r="M268" s="586">
        <v>1430</v>
      </c>
      <c r="N268" s="586">
        <v>2150</v>
      </c>
      <c r="O268" s="586">
        <v>1950</v>
      </c>
      <c r="P268" s="586">
        <v>1950</v>
      </c>
      <c r="Q268" s="586">
        <v>3250</v>
      </c>
      <c r="R268" s="586">
        <v>4550</v>
      </c>
      <c r="S268" s="586">
        <v>6500</v>
      </c>
      <c r="T268" s="586"/>
    </row>
    <row r="269" spans="1:20" ht="21.9" customHeight="1">
      <c r="A269" s="132" t="s">
        <v>710</v>
      </c>
      <c r="B269" s="505" t="s">
        <v>584</v>
      </c>
      <c r="C269" s="505" t="s">
        <v>707</v>
      </c>
      <c r="D269" s="505" t="s">
        <v>2491</v>
      </c>
      <c r="E269" s="505">
        <f t="shared" si="12"/>
        <v>1.1214017521902377</v>
      </c>
      <c r="F269" s="508">
        <v>89.6</v>
      </c>
      <c r="G269" s="508">
        <v>79.900000000000006</v>
      </c>
      <c r="H269" s="98">
        <f t="shared" si="13"/>
        <v>7159.04</v>
      </c>
      <c r="I269" s="98">
        <v>35.700000000000003</v>
      </c>
      <c r="J269" s="532">
        <v>2570</v>
      </c>
      <c r="K269" s="532"/>
      <c r="L269" s="532">
        <v>2690</v>
      </c>
      <c r="M269" s="532">
        <v>2460</v>
      </c>
      <c r="N269" s="532">
        <v>3700</v>
      </c>
      <c r="O269" s="532">
        <v>3360</v>
      </c>
      <c r="P269" s="532">
        <v>3360</v>
      </c>
      <c r="Q269" s="532">
        <v>5600</v>
      </c>
      <c r="R269" s="532">
        <v>7840</v>
      </c>
      <c r="S269" s="532">
        <v>11200</v>
      </c>
      <c r="T269" s="532"/>
    </row>
    <row r="270" spans="1:20" ht="21.9" customHeight="1">
      <c r="A270" s="132" t="s">
        <v>901</v>
      </c>
      <c r="B270" s="505" t="s">
        <v>584</v>
      </c>
      <c r="C270" s="505" t="s">
        <v>707</v>
      </c>
      <c r="D270" s="505" t="s">
        <v>902</v>
      </c>
      <c r="E270" s="505">
        <f t="shared" si="12"/>
        <v>1.1681877444589308</v>
      </c>
      <c r="F270" s="508">
        <v>89.6</v>
      </c>
      <c r="G270" s="508">
        <v>76.7</v>
      </c>
      <c r="H270" s="98">
        <f t="shared" si="13"/>
        <v>6872.32</v>
      </c>
      <c r="I270" s="98">
        <v>34.18</v>
      </c>
      <c r="J270" s="532">
        <v>2470</v>
      </c>
      <c r="K270" s="532"/>
      <c r="L270" s="532">
        <v>2580</v>
      </c>
      <c r="M270" s="532">
        <v>2360</v>
      </c>
      <c r="N270" s="532">
        <v>3550</v>
      </c>
      <c r="O270" s="532">
        <v>3230</v>
      </c>
      <c r="P270" s="532">
        <v>3230</v>
      </c>
      <c r="Q270" s="532">
        <v>5380</v>
      </c>
      <c r="R270" s="532">
        <v>7520</v>
      </c>
      <c r="S270" s="532">
        <v>10800</v>
      </c>
      <c r="T270" s="532"/>
    </row>
    <row r="271" spans="1:20" ht="21.9" customHeight="1">
      <c r="A271" s="132" t="s">
        <v>903</v>
      </c>
      <c r="B271" s="499" t="s">
        <v>584</v>
      </c>
      <c r="C271" s="499" t="s">
        <v>707</v>
      </c>
      <c r="D271" s="499" t="s">
        <v>904</v>
      </c>
      <c r="E271" s="499">
        <f t="shared" si="12"/>
        <v>1.0782190132370637</v>
      </c>
      <c r="F271" s="501">
        <v>89.6</v>
      </c>
      <c r="G271" s="501">
        <v>83.1</v>
      </c>
      <c r="H271" s="582">
        <f t="shared" si="13"/>
        <v>7445.7599999999993</v>
      </c>
      <c r="I271" s="582">
        <v>37.25</v>
      </c>
      <c r="J271" s="586">
        <v>2700</v>
      </c>
      <c r="K271" s="586"/>
      <c r="L271" s="586">
        <v>2800</v>
      </c>
      <c r="M271" s="586">
        <v>2570</v>
      </c>
      <c r="N271" s="586">
        <v>3840</v>
      </c>
      <c r="O271" s="586">
        <v>3500</v>
      </c>
      <c r="P271" s="586">
        <v>3500</v>
      </c>
      <c r="Q271" s="586">
        <v>5820</v>
      </c>
      <c r="R271" s="586">
        <v>8150</v>
      </c>
      <c r="S271" s="586">
        <v>11650</v>
      </c>
      <c r="T271" s="586"/>
    </row>
    <row r="272" spans="1:20" ht="21.9" customHeight="1">
      <c r="A272" s="132" t="s">
        <v>905</v>
      </c>
      <c r="B272" s="499" t="s">
        <v>584</v>
      </c>
      <c r="C272" s="499" t="s">
        <v>707</v>
      </c>
      <c r="D272" s="499" t="s">
        <v>906</v>
      </c>
      <c r="E272" s="499">
        <f t="shared" si="12"/>
        <v>1.0022371364653242</v>
      </c>
      <c r="F272" s="501">
        <v>89.6</v>
      </c>
      <c r="G272" s="501">
        <v>89.4</v>
      </c>
      <c r="H272" s="582">
        <f t="shared" si="13"/>
        <v>8010.24</v>
      </c>
      <c r="I272" s="582">
        <v>40.32</v>
      </c>
      <c r="J272" s="586">
        <v>2880</v>
      </c>
      <c r="K272" s="586"/>
      <c r="L272" s="586">
        <v>3010</v>
      </c>
      <c r="M272" s="586">
        <v>2760</v>
      </c>
      <c r="N272" s="586">
        <v>4140</v>
      </c>
      <c r="O272" s="586">
        <v>3760</v>
      </c>
      <c r="P272" s="586">
        <v>3760</v>
      </c>
      <c r="Q272" s="586">
        <v>6270</v>
      </c>
      <c r="R272" s="586">
        <v>8780</v>
      </c>
      <c r="S272" s="586">
        <v>12540</v>
      </c>
      <c r="T272" s="586"/>
    </row>
    <row r="273" spans="1:20" ht="21.9" customHeight="1">
      <c r="A273" s="130" t="s">
        <v>907</v>
      </c>
      <c r="B273" s="505" t="s">
        <v>584</v>
      </c>
      <c r="C273" s="505" t="s">
        <v>707</v>
      </c>
      <c r="D273" s="505" t="s">
        <v>908</v>
      </c>
      <c r="E273" s="516">
        <f t="shared" si="12"/>
        <v>0.93534932221063605</v>
      </c>
      <c r="F273" s="508">
        <v>89.7</v>
      </c>
      <c r="G273" s="508">
        <v>95.9</v>
      </c>
      <c r="H273" s="98">
        <f t="shared" si="13"/>
        <v>8602.2300000000014</v>
      </c>
      <c r="I273" s="98">
        <v>42.72</v>
      </c>
      <c r="J273" s="532">
        <v>3090</v>
      </c>
      <c r="K273" s="532"/>
      <c r="L273" s="532">
        <v>3220</v>
      </c>
      <c r="M273" s="532">
        <v>2950</v>
      </c>
      <c r="N273" s="532">
        <v>4430</v>
      </c>
      <c r="O273" s="532">
        <v>4030</v>
      </c>
      <c r="P273" s="532">
        <v>4030</v>
      </c>
      <c r="Q273" s="532">
        <v>6720</v>
      </c>
      <c r="R273" s="532">
        <v>9400</v>
      </c>
      <c r="S273" s="532">
        <v>13400</v>
      </c>
      <c r="T273" s="532"/>
    </row>
    <row r="274" spans="1:20" ht="21.9" customHeight="1">
      <c r="A274" s="132" t="s">
        <v>909</v>
      </c>
      <c r="B274" s="505" t="s">
        <v>584</v>
      </c>
      <c r="C274" s="505" t="s">
        <v>3573</v>
      </c>
      <c r="D274" s="505" t="s">
        <v>908</v>
      </c>
      <c r="E274" s="505">
        <f t="shared" si="12"/>
        <v>1.2880215343203232</v>
      </c>
      <c r="F274" s="508">
        <v>95.7</v>
      </c>
      <c r="G274" s="508">
        <v>74.3</v>
      </c>
      <c r="H274" s="98">
        <f t="shared" si="13"/>
        <v>7110.51</v>
      </c>
      <c r="I274" s="98">
        <v>34.9</v>
      </c>
      <c r="J274" s="532">
        <v>2240</v>
      </c>
      <c r="K274" s="532"/>
      <c r="L274" s="532">
        <v>2340</v>
      </c>
      <c r="M274" s="532">
        <v>2140</v>
      </c>
      <c r="N274" s="532">
        <v>3220</v>
      </c>
      <c r="O274" s="532">
        <v>2930</v>
      </c>
      <c r="P274" s="532">
        <v>2930</v>
      </c>
      <c r="Q274" s="532">
        <v>4880</v>
      </c>
      <c r="R274" s="532">
        <v>6830</v>
      </c>
      <c r="S274" s="532">
        <v>9760</v>
      </c>
      <c r="T274" s="532"/>
    </row>
    <row r="275" spans="1:20" ht="21.9" customHeight="1">
      <c r="A275" s="132" t="s">
        <v>910</v>
      </c>
      <c r="B275" s="499" t="s">
        <v>584</v>
      </c>
      <c r="C275" s="499" t="s">
        <v>707</v>
      </c>
      <c r="D275" s="499" t="s">
        <v>3140</v>
      </c>
      <c r="E275" s="548">
        <f t="shared" si="12"/>
        <v>0.740495867768595</v>
      </c>
      <c r="F275" s="501">
        <v>89.6</v>
      </c>
      <c r="G275" s="502">
        <v>121</v>
      </c>
      <c r="H275" s="582">
        <f t="shared" si="13"/>
        <v>10841.599999999999</v>
      </c>
      <c r="I275" s="582">
        <v>54.3</v>
      </c>
      <c r="J275" s="586">
        <v>3900</v>
      </c>
      <c r="K275" s="586"/>
      <c r="L275" s="586">
        <v>4080</v>
      </c>
      <c r="M275" s="586">
        <v>3740</v>
      </c>
      <c r="N275" s="586">
        <v>5620</v>
      </c>
      <c r="O275" s="586">
        <v>5100</v>
      </c>
      <c r="P275" s="586">
        <v>5100</v>
      </c>
      <c r="Q275" s="586">
        <v>8510</v>
      </c>
      <c r="R275" s="586">
        <v>11920</v>
      </c>
      <c r="S275" s="586">
        <v>17000</v>
      </c>
      <c r="T275" s="586"/>
    </row>
    <row r="276" spans="1:20" ht="21.9" customHeight="1">
      <c r="A276" s="130" t="s">
        <v>911</v>
      </c>
      <c r="B276" s="499" t="s">
        <v>968</v>
      </c>
      <c r="C276" s="499" t="s">
        <v>707</v>
      </c>
      <c r="D276" s="499" t="s">
        <v>969</v>
      </c>
      <c r="E276" s="548">
        <f t="shared" si="12"/>
        <v>0.7</v>
      </c>
      <c r="F276" s="501">
        <v>89.6</v>
      </c>
      <c r="G276" s="502">
        <v>128</v>
      </c>
      <c r="H276" s="582">
        <f t="shared" si="13"/>
        <v>11468.8</v>
      </c>
      <c r="I276" s="582">
        <v>56.93</v>
      </c>
      <c r="J276" s="586">
        <v>4100</v>
      </c>
      <c r="K276" s="586"/>
      <c r="L276" s="586">
        <v>4300</v>
      </c>
      <c r="M276" s="586">
        <v>3940</v>
      </c>
      <c r="N276" s="586">
        <v>5900</v>
      </c>
      <c r="O276" s="586">
        <v>5380</v>
      </c>
      <c r="P276" s="586">
        <v>5380</v>
      </c>
      <c r="Q276" s="586">
        <v>8960</v>
      </c>
      <c r="R276" s="586">
        <v>12500</v>
      </c>
      <c r="S276" s="586">
        <v>17900</v>
      </c>
      <c r="T276" s="586"/>
    </row>
    <row r="277" spans="1:20" ht="21.9" customHeight="1">
      <c r="A277" s="132" t="s">
        <v>970</v>
      </c>
      <c r="B277" s="505" t="s">
        <v>584</v>
      </c>
      <c r="C277" s="505" t="s">
        <v>707</v>
      </c>
      <c r="D277" s="505" t="s">
        <v>971</v>
      </c>
      <c r="E277" s="516">
        <f t="shared" si="12"/>
        <v>0.63546099290780134</v>
      </c>
      <c r="F277" s="508">
        <v>89.6</v>
      </c>
      <c r="G277" s="517">
        <v>141</v>
      </c>
      <c r="H277" s="98">
        <f t="shared" si="13"/>
        <v>12633.599999999999</v>
      </c>
      <c r="I277" s="98">
        <v>62.9</v>
      </c>
      <c r="J277" s="532">
        <v>4530</v>
      </c>
      <c r="K277" s="532"/>
      <c r="L277" s="532">
        <v>4730</v>
      </c>
      <c r="M277" s="532">
        <v>4340</v>
      </c>
      <c r="N277" s="532">
        <v>6500</v>
      </c>
      <c r="O277" s="532">
        <v>5910</v>
      </c>
      <c r="P277" s="532">
        <v>5910</v>
      </c>
      <c r="Q277" s="532">
        <v>9850</v>
      </c>
      <c r="R277" s="532">
        <v>13800</v>
      </c>
      <c r="S277" s="532">
        <v>19700</v>
      </c>
      <c r="T277" s="532"/>
    </row>
    <row r="278" spans="1:20" ht="21.9" customHeight="1">
      <c r="A278" s="132" t="s">
        <v>4671</v>
      </c>
      <c r="B278" s="505" t="s">
        <v>973</v>
      </c>
      <c r="C278" s="505" t="s">
        <v>977</v>
      </c>
      <c r="D278" s="505" t="s">
        <v>2701</v>
      </c>
      <c r="E278" s="505">
        <f>F278/G278</f>
        <v>2.2677595628415301</v>
      </c>
      <c r="F278" s="508">
        <v>83</v>
      </c>
      <c r="G278" s="508">
        <v>36.6</v>
      </c>
      <c r="H278" s="98">
        <f>F278*G278</f>
        <v>3037.8</v>
      </c>
      <c r="I278" s="98">
        <v>15.94</v>
      </c>
      <c r="J278" s="532">
        <v>1270</v>
      </c>
      <c r="K278" s="532"/>
      <c r="L278" s="532">
        <v>1330</v>
      </c>
      <c r="M278" s="532">
        <v>1220</v>
      </c>
      <c r="N278" s="532">
        <v>1830</v>
      </c>
      <c r="O278" s="532">
        <v>1660</v>
      </c>
      <c r="P278" s="532">
        <v>1660</v>
      </c>
      <c r="Q278" s="532">
        <v>2770</v>
      </c>
      <c r="R278" s="532">
        <v>3880</v>
      </c>
      <c r="S278" s="532">
        <v>5540</v>
      </c>
      <c r="T278" s="532"/>
    </row>
    <row r="279" spans="1:20" ht="21.9" customHeight="1">
      <c r="A279" s="130" t="s">
        <v>4672</v>
      </c>
      <c r="B279" s="499" t="s">
        <v>973</v>
      </c>
      <c r="C279" s="499" t="s">
        <v>977</v>
      </c>
      <c r="D279" s="499" t="s">
        <v>5031</v>
      </c>
      <c r="E279" s="499">
        <f>F279/G279</f>
        <v>1.1338797814207651</v>
      </c>
      <c r="F279" s="501">
        <v>83</v>
      </c>
      <c r="G279" s="501">
        <v>73.2</v>
      </c>
      <c r="H279" s="582">
        <f>F279*G279</f>
        <v>6075.6</v>
      </c>
      <c r="I279" s="582">
        <v>32.26</v>
      </c>
      <c r="J279" s="586">
        <v>2550</v>
      </c>
      <c r="K279" s="586"/>
      <c r="L279" s="586">
        <v>2660</v>
      </c>
      <c r="M279" s="586">
        <v>2440</v>
      </c>
      <c r="N279" s="586">
        <v>3660</v>
      </c>
      <c r="O279" s="586">
        <v>3330</v>
      </c>
      <c r="P279" s="586">
        <v>3330</v>
      </c>
      <c r="Q279" s="586">
        <v>5540</v>
      </c>
      <c r="R279" s="586">
        <v>7800</v>
      </c>
      <c r="S279" s="586">
        <v>11100</v>
      </c>
      <c r="T279" s="586"/>
    </row>
    <row r="280" spans="1:20" ht="21.9" customHeight="1">
      <c r="A280" s="130" t="s">
        <v>972</v>
      </c>
      <c r="B280" s="499" t="s">
        <v>973</v>
      </c>
      <c r="C280" s="499" t="s">
        <v>974</v>
      </c>
      <c r="D280" s="499" t="s">
        <v>2512</v>
      </c>
      <c r="E280" s="548">
        <f t="shared" si="12"/>
        <v>0.90710382513661203</v>
      </c>
      <c r="F280" s="501">
        <v>83</v>
      </c>
      <c r="G280" s="501">
        <v>91.5</v>
      </c>
      <c r="H280" s="582">
        <f t="shared" si="13"/>
        <v>7594.5</v>
      </c>
      <c r="I280" s="582">
        <v>40.6</v>
      </c>
      <c r="J280" s="586">
        <v>3200</v>
      </c>
      <c r="K280" s="586"/>
      <c r="L280" s="586">
        <v>3330</v>
      </c>
      <c r="M280" s="586">
        <v>3050</v>
      </c>
      <c r="N280" s="586">
        <v>4570</v>
      </c>
      <c r="O280" s="586">
        <v>4160</v>
      </c>
      <c r="P280" s="586">
        <v>4160</v>
      </c>
      <c r="Q280" s="586">
        <v>6930</v>
      </c>
      <c r="R280" s="586">
        <v>9700</v>
      </c>
      <c r="S280" s="586">
        <v>13900</v>
      </c>
      <c r="T280" s="586"/>
    </row>
    <row r="281" spans="1:20" ht="21.9" customHeight="1">
      <c r="A281" s="132" t="s">
        <v>975</v>
      </c>
      <c r="B281" s="505" t="s">
        <v>973</v>
      </c>
      <c r="C281" s="505" t="s">
        <v>974</v>
      </c>
      <c r="D281" s="505" t="s">
        <v>3537</v>
      </c>
      <c r="E281" s="516">
        <f t="shared" si="12"/>
        <v>0.82178217821782173</v>
      </c>
      <c r="F281" s="508">
        <v>83</v>
      </c>
      <c r="G281" s="517">
        <v>101</v>
      </c>
      <c r="H281" s="98">
        <f t="shared" si="13"/>
        <v>8383</v>
      </c>
      <c r="I281" s="98">
        <v>44.45</v>
      </c>
      <c r="J281" s="532">
        <v>3500</v>
      </c>
      <c r="K281" s="532"/>
      <c r="L281" s="532">
        <v>3660</v>
      </c>
      <c r="M281" s="532">
        <v>3360</v>
      </c>
      <c r="N281" s="532">
        <v>5000</v>
      </c>
      <c r="O281" s="532">
        <v>4580</v>
      </c>
      <c r="P281" s="532">
        <v>4580</v>
      </c>
      <c r="Q281" s="532">
        <v>7600</v>
      </c>
      <c r="R281" s="532">
        <v>10700</v>
      </c>
      <c r="S281" s="532">
        <v>15200</v>
      </c>
      <c r="T281" s="532"/>
    </row>
    <row r="282" spans="1:20" ht="21.9" customHeight="1">
      <c r="A282" s="130" t="s">
        <v>976</v>
      </c>
      <c r="B282" s="505" t="s">
        <v>973</v>
      </c>
      <c r="C282" s="505" t="s">
        <v>977</v>
      </c>
      <c r="D282" s="505" t="s">
        <v>4198</v>
      </c>
      <c r="E282" s="516">
        <f t="shared" si="12"/>
        <v>0.71551724137931039</v>
      </c>
      <c r="F282" s="508">
        <v>83</v>
      </c>
      <c r="G282" s="517">
        <v>116</v>
      </c>
      <c r="H282" s="98">
        <f t="shared" si="13"/>
        <v>9628</v>
      </c>
      <c r="I282" s="98">
        <v>51.36</v>
      </c>
      <c r="J282" s="532">
        <v>4050</v>
      </c>
      <c r="K282" s="532"/>
      <c r="L282" s="532">
        <v>4220</v>
      </c>
      <c r="M282" s="532">
        <v>3870</v>
      </c>
      <c r="N282" s="532">
        <v>5810</v>
      </c>
      <c r="O282" s="532">
        <v>5280</v>
      </c>
      <c r="P282" s="532">
        <v>5280</v>
      </c>
      <c r="Q282" s="532">
        <v>8800</v>
      </c>
      <c r="R282" s="532">
        <v>12300</v>
      </c>
      <c r="S282" s="532">
        <v>17600</v>
      </c>
      <c r="T282" s="532"/>
    </row>
    <row r="283" spans="1:20" ht="21.9" customHeight="1">
      <c r="A283" s="132" t="s">
        <v>3674</v>
      </c>
      <c r="B283" s="499" t="s">
        <v>973</v>
      </c>
      <c r="C283" s="499" t="s">
        <v>977</v>
      </c>
      <c r="D283" s="499" t="s">
        <v>3536</v>
      </c>
      <c r="E283" s="548">
        <f t="shared" si="12"/>
        <v>0.69747899159663862</v>
      </c>
      <c r="F283" s="501">
        <v>83</v>
      </c>
      <c r="G283" s="502">
        <v>119</v>
      </c>
      <c r="H283" s="582">
        <f t="shared" si="13"/>
        <v>9877</v>
      </c>
      <c r="I283" s="582">
        <v>53.1</v>
      </c>
      <c r="J283" s="586">
        <v>4140</v>
      </c>
      <c r="K283" s="586"/>
      <c r="L283" s="586">
        <v>4320</v>
      </c>
      <c r="M283" s="586">
        <v>3960</v>
      </c>
      <c r="N283" s="586">
        <v>5950</v>
      </c>
      <c r="O283" s="586">
        <v>5400</v>
      </c>
      <c r="P283" s="586">
        <v>5400</v>
      </c>
      <c r="Q283" s="586">
        <v>9000</v>
      </c>
      <c r="R283" s="586">
        <v>12600</v>
      </c>
      <c r="S283" s="586">
        <v>18000</v>
      </c>
      <c r="T283" s="586"/>
    </row>
    <row r="284" spans="1:20" ht="21.9" customHeight="1">
      <c r="A284" s="132" t="s">
        <v>3675</v>
      </c>
      <c r="B284" s="499" t="s">
        <v>973</v>
      </c>
      <c r="C284" s="499" t="s">
        <v>977</v>
      </c>
      <c r="D284" s="499" t="s">
        <v>1160</v>
      </c>
      <c r="E284" s="548">
        <f t="shared" si="12"/>
        <v>0.6484375</v>
      </c>
      <c r="F284" s="501">
        <v>83</v>
      </c>
      <c r="G284" s="502">
        <v>128</v>
      </c>
      <c r="H284" s="582">
        <f t="shared" si="13"/>
        <v>10624</v>
      </c>
      <c r="I284" s="582">
        <v>56.8</v>
      </c>
      <c r="J284" s="586">
        <v>4460</v>
      </c>
      <c r="K284" s="586"/>
      <c r="L284" s="586">
        <v>4660</v>
      </c>
      <c r="M284" s="586">
        <v>4270</v>
      </c>
      <c r="N284" s="586">
        <v>6400</v>
      </c>
      <c r="O284" s="586">
        <v>5830</v>
      </c>
      <c r="P284" s="586">
        <v>5830</v>
      </c>
      <c r="Q284" s="586">
        <v>9700</v>
      </c>
      <c r="R284" s="586">
        <v>13600</v>
      </c>
      <c r="S284" s="586">
        <v>19400</v>
      </c>
      <c r="T284" s="586"/>
    </row>
    <row r="285" spans="1:20" ht="21.9" customHeight="1">
      <c r="A285" s="132" t="s">
        <v>3676</v>
      </c>
      <c r="B285" s="505" t="s">
        <v>973</v>
      </c>
      <c r="C285" s="505" t="s">
        <v>977</v>
      </c>
      <c r="D285" s="505" t="s">
        <v>2957</v>
      </c>
      <c r="E285" s="516">
        <f t="shared" si="12"/>
        <v>0.6058394160583942</v>
      </c>
      <c r="F285" s="508">
        <v>83</v>
      </c>
      <c r="G285" s="517">
        <v>137</v>
      </c>
      <c r="H285" s="98">
        <f t="shared" si="13"/>
        <v>11371</v>
      </c>
      <c r="I285" s="98">
        <v>60.58</v>
      </c>
      <c r="J285" s="532">
        <v>4780</v>
      </c>
      <c r="K285" s="532"/>
      <c r="L285" s="532">
        <v>4990</v>
      </c>
      <c r="M285" s="532">
        <v>4570</v>
      </c>
      <c r="N285" s="532">
        <v>6860</v>
      </c>
      <c r="O285" s="532">
        <v>6240</v>
      </c>
      <c r="P285" s="532">
        <v>6240</v>
      </c>
      <c r="Q285" s="532">
        <v>10400</v>
      </c>
      <c r="R285" s="532">
        <v>14500</v>
      </c>
      <c r="S285" s="532">
        <v>20800</v>
      </c>
      <c r="T285" s="532"/>
    </row>
    <row r="286" spans="1:20" ht="21.9" customHeight="1">
      <c r="A286" s="132" t="s">
        <v>3677</v>
      </c>
      <c r="B286" s="505" t="s">
        <v>973</v>
      </c>
      <c r="C286" s="505" t="s">
        <v>977</v>
      </c>
      <c r="D286" s="505" t="s">
        <v>140</v>
      </c>
      <c r="E286" s="516">
        <f t="shared" si="12"/>
        <v>0.50303030303030305</v>
      </c>
      <c r="F286" s="508">
        <v>83</v>
      </c>
      <c r="G286" s="517">
        <v>165</v>
      </c>
      <c r="H286" s="98">
        <f t="shared" si="13"/>
        <v>13695</v>
      </c>
      <c r="I286" s="98">
        <v>73.05</v>
      </c>
      <c r="J286" s="532">
        <v>5740</v>
      </c>
      <c r="K286" s="532"/>
      <c r="L286" s="532">
        <v>6000</v>
      </c>
      <c r="M286" s="532">
        <v>5500</v>
      </c>
      <c r="N286" s="532">
        <v>8200</v>
      </c>
      <c r="O286" s="532">
        <v>7500</v>
      </c>
      <c r="P286" s="532">
        <v>7500</v>
      </c>
      <c r="Q286" s="532">
        <v>12500</v>
      </c>
      <c r="R286" s="532">
        <v>17500</v>
      </c>
      <c r="S286" s="532">
        <v>25000</v>
      </c>
      <c r="T286" s="532"/>
    </row>
    <row r="287" spans="1:20" ht="21.9" customHeight="1">
      <c r="A287" s="130" t="s">
        <v>3678</v>
      </c>
      <c r="B287" s="499" t="s">
        <v>973</v>
      </c>
      <c r="C287" s="499" t="s">
        <v>977</v>
      </c>
      <c r="D287" s="499" t="s">
        <v>573</v>
      </c>
      <c r="E287" s="548">
        <f t="shared" si="12"/>
        <v>0.45355191256830601</v>
      </c>
      <c r="F287" s="501">
        <v>83</v>
      </c>
      <c r="G287" s="502">
        <v>183</v>
      </c>
      <c r="H287" s="582">
        <f t="shared" si="13"/>
        <v>15189</v>
      </c>
      <c r="I287" s="582">
        <v>81.17</v>
      </c>
      <c r="J287" s="586">
        <v>6400</v>
      </c>
      <c r="K287" s="586"/>
      <c r="L287" s="586">
        <v>6650</v>
      </c>
      <c r="M287" s="586">
        <v>6100</v>
      </c>
      <c r="N287" s="586">
        <v>9150</v>
      </c>
      <c r="O287" s="586">
        <v>8310</v>
      </c>
      <c r="P287" s="586">
        <v>8310</v>
      </c>
      <c r="Q287" s="586">
        <v>13900</v>
      </c>
      <c r="R287" s="586">
        <v>19400</v>
      </c>
      <c r="S287" s="586">
        <v>27700</v>
      </c>
      <c r="T287" s="586"/>
    </row>
    <row r="288" spans="1:20" ht="21.9" customHeight="1">
      <c r="A288" s="132" t="s">
        <v>4668</v>
      </c>
      <c r="B288" s="499" t="s">
        <v>973</v>
      </c>
      <c r="C288" s="499" t="s">
        <v>977</v>
      </c>
      <c r="D288" s="499" t="s">
        <v>280</v>
      </c>
      <c r="E288" s="548">
        <f t="shared" si="12"/>
        <v>0.41293532338308458</v>
      </c>
      <c r="F288" s="501">
        <v>83</v>
      </c>
      <c r="G288" s="502">
        <v>201</v>
      </c>
      <c r="H288" s="582">
        <f t="shared" si="13"/>
        <v>16683</v>
      </c>
      <c r="I288" s="582">
        <v>90</v>
      </c>
      <c r="J288" s="586">
        <v>7000</v>
      </c>
      <c r="K288" s="586"/>
      <c r="L288" s="586">
        <v>7300</v>
      </c>
      <c r="M288" s="586">
        <v>6690</v>
      </c>
      <c r="N288" s="586">
        <v>10100</v>
      </c>
      <c r="O288" s="586">
        <v>9130</v>
      </c>
      <c r="P288" s="586">
        <v>9130</v>
      </c>
      <c r="Q288" s="586">
        <v>15200</v>
      </c>
      <c r="R288" s="586">
        <v>21300</v>
      </c>
      <c r="S288" s="586">
        <v>30500</v>
      </c>
      <c r="T288" s="586"/>
    </row>
    <row r="289" spans="1:20" ht="21.9" customHeight="1">
      <c r="A289" s="132" t="s">
        <v>4669</v>
      </c>
      <c r="B289" s="505" t="s">
        <v>973</v>
      </c>
      <c r="C289" s="505" t="s">
        <v>977</v>
      </c>
      <c r="D289" s="505" t="s">
        <v>4670</v>
      </c>
      <c r="E289" s="516">
        <f t="shared" si="12"/>
        <v>0.3593073593073593</v>
      </c>
      <c r="F289" s="508">
        <v>83</v>
      </c>
      <c r="G289" s="517">
        <v>231</v>
      </c>
      <c r="H289" s="98">
        <f t="shared" si="13"/>
        <v>19173</v>
      </c>
      <c r="I289" s="98">
        <v>103.9</v>
      </c>
      <c r="J289" s="532">
        <v>8000</v>
      </c>
      <c r="K289" s="532"/>
      <c r="L289" s="532">
        <v>8400</v>
      </c>
      <c r="M289" s="532">
        <v>7700</v>
      </c>
      <c r="N289" s="532">
        <v>11600</v>
      </c>
      <c r="O289" s="532">
        <v>10500</v>
      </c>
      <c r="P289" s="532">
        <v>10500</v>
      </c>
      <c r="Q289" s="532">
        <v>17500</v>
      </c>
      <c r="R289" s="532">
        <v>24500</v>
      </c>
      <c r="S289" s="532">
        <v>35000</v>
      </c>
      <c r="T289" s="532"/>
    </row>
    <row r="290" spans="1:20" ht="21.9" customHeight="1">
      <c r="A290" s="132" t="s">
        <v>4673</v>
      </c>
      <c r="B290" s="505" t="s">
        <v>4674</v>
      </c>
      <c r="C290" s="505" t="s">
        <v>4675</v>
      </c>
      <c r="D290" s="505" t="s">
        <v>2512</v>
      </c>
      <c r="E290" s="516">
        <f t="shared" ref="E290:E322" si="18">F290/G290</f>
        <v>0.90634755463059313</v>
      </c>
      <c r="F290" s="508">
        <v>87.1</v>
      </c>
      <c r="G290" s="508">
        <v>96.1</v>
      </c>
      <c r="H290" s="98">
        <f t="shared" ref="H290:H322" si="19">F290*G290</f>
        <v>8370.31</v>
      </c>
      <c r="I290" s="98">
        <v>44.7</v>
      </c>
      <c r="J290" s="532">
        <v>3190</v>
      </c>
      <c r="K290" s="532"/>
      <c r="L290" s="532">
        <v>3330</v>
      </c>
      <c r="M290" s="532">
        <v>3050</v>
      </c>
      <c r="N290" s="532">
        <v>4570</v>
      </c>
      <c r="O290" s="532">
        <v>4160</v>
      </c>
      <c r="P290" s="532">
        <v>4160</v>
      </c>
      <c r="Q290" s="532">
        <v>6930</v>
      </c>
      <c r="R290" s="532">
        <v>9700</v>
      </c>
      <c r="S290" s="532">
        <v>13900</v>
      </c>
      <c r="T290" s="532"/>
    </row>
    <row r="291" spans="1:20" ht="21.9" customHeight="1">
      <c r="A291" s="132" t="s">
        <v>4676</v>
      </c>
      <c r="B291" s="499" t="s">
        <v>1527</v>
      </c>
      <c r="C291" s="499" t="s">
        <v>969</v>
      </c>
      <c r="D291" s="499" t="s">
        <v>902</v>
      </c>
      <c r="E291" s="548">
        <f t="shared" si="18"/>
        <v>0.75739130434782609</v>
      </c>
      <c r="F291" s="501">
        <v>87.1</v>
      </c>
      <c r="G291" s="502">
        <v>115</v>
      </c>
      <c r="H291" s="582">
        <f t="shared" si="19"/>
        <v>10016.5</v>
      </c>
      <c r="I291" s="582">
        <v>53.47</v>
      </c>
      <c r="J291" s="586">
        <v>3830</v>
      </c>
      <c r="K291" s="586"/>
      <c r="L291" s="586">
        <v>3990</v>
      </c>
      <c r="M291" s="586">
        <v>3660</v>
      </c>
      <c r="N291" s="586">
        <v>5490</v>
      </c>
      <c r="O291" s="586">
        <v>4990</v>
      </c>
      <c r="P291" s="586">
        <v>4990</v>
      </c>
      <c r="Q291" s="586">
        <v>8300</v>
      </c>
      <c r="R291" s="586">
        <v>11600</v>
      </c>
      <c r="S291" s="586">
        <v>16600</v>
      </c>
      <c r="T291" s="586"/>
    </row>
    <row r="292" spans="1:20" ht="21.9" customHeight="1">
      <c r="A292" s="132" t="s">
        <v>1528</v>
      </c>
      <c r="B292" s="499" t="s">
        <v>4674</v>
      </c>
      <c r="C292" s="499" t="s">
        <v>4675</v>
      </c>
      <c r="D292" s="499" t="s">
        <v>904</v>
      </c>
      <c r="E292" s="548">
        <f t="shared" si="18"/>
        <v>0.69679999999999997</v>
      </c>
      <c r="F292" s="501">
        <v>87.1</v>
      </c>
      <c r="G292" s="502">
        <v>125</v>
      </c>
      <c r="H292" s="582">
        <f t="shared" si="19"/>
        <v>10887.5</v>
      </c>
      <c r="I292" s="582">
        <v>58.15</v>
      </c>
      <c r="J292" s="586">
        <v>4150</v>
      </c>
      <c r="K292" s="586"/>
      <c r="L292" s="586">
        <v>4330</v>
      </c>
      <c r="M292" s="586">
        <v>3970</v>
      </c>
      <c r="N292" s="586">
        <v>5950</v>
      </c>
      <c r="O292" s="586">
        <v>5410</v>
      </c>
      <c r="P292" s="586">
        <v>5410</v>
      </c>
      <c r="Q292" s="586">
        <v>9000</v>
      </c>
      <c r="R292" s="586">
        <v>12600</v>
      </c>
      <c r="S292" s="586">
        <v>18000</v>
      </c>
      <c r="T292" s="586"/>
    </row>
    <row r="293" spans="1:20" ht="21.9" customHeight="1">
      <c r="A293" s="130" t="s">
        <v>1529</v>
      </c>
      <c r="B293" s="505" t="s">
        <v>4674</v>
      </c>
      <c r="C293" s="505" t="s">
        <v>540</v>
      </c>
      <c r="D293" s="505" t="s">
        <v>2957</v>
      </c>
      <c r="E293" s="516">
        <f t="shared" si="18"/>
        <v>0.60486111111111107</v>
      </c>
      <c r="F293" s="508">
        <v>87.1</v>
      </c>
      <c r="G293" s="517">
        <v>144</v>
      </c>
      <c r="H293" s="98">
        <f t="shared" si="19"/>
        <v>12542.4</v>
      </c>
      <c r="I293" s="98">
        <v>66.72</v>
      </c>
      <c r="J293" s="532">
        <v>4780</v>
      </c>
      <c r="K293" s="532"/>
      <c r="L293" s="532">
        <v>4990</v>
      </c>
      <c r="M293" s="532">
        <v>4570</v>
      </c>
      <c r="N293" s="532">
        <v>6860</v>
      </c>
      <c r="O293" s="532">
        <v>6240</v>
      </c>
      <c r="P293" s="532">
        <v>6240</v>
      </c>
      <c r="Q293" s="532">
        <v>10400</v>
      </c>
      <c r="R293" s="532">
        <v>14560</v>
      </c>
      <c r="S293" s="532">
        <v>20790</v>
      </c>
      <c r="T293" s="532"/>
    </row>
    <row r="294" spans="1:20" ht="21.9" customHeight="1">
      <c r="A294" s="132" t="s">
        <v>1530</v>
      </c>
      <c r="B294" s="505" t="s">
        <v>4674</v>
      </c>
      <c r="C294" s="505" t="s">
        <v>4675</v>
      </c>
      <c r="D294" s="505" t="s">
        <v>140</v>
      </c>
      <c r="E294" s="516">
        <f t="shared" si="18"/>
        <v>0.50346820809248549</v>
      </c>
      <c r="F294" s="508">
        <v>87.1</v>
      </c>
      <c r="G294" s="517">
        <v>173</v>
      </c>
      <c r="H294" s="98">
        <f t="shared" si="19"/>
        <v>15068.3</v>
      </c>
      <c r="I294" s="98">
        <v>80.5</v>
      </c>
      <c r="J294" s="532">
        <v>5740</v>
      </c>
      <c r="K294" s="532"/>
      <c r="L294" s="532">
        <v>6000</v>
      </c>
      <c r="M294" s="532">
        <v>5500</v>
      </c>
      <c r="N294" s="532">
        <v>8230</v>
      </c>
      <c r="O294" s="532">
        <v>7500</v>
      </c>
      <c r="P294" s="532">
        <v>7500</v>
      </c>
      <c r="Q294" s="532">
        <v>12480</v>
      </c>
      <c r="R294" s="532">
        <v>17470</v>
      </c>
      <c r="S294" s="532">
        <v>24950</v>
      </c>
      <c r="T294" s="532"/>
    </row>
    <row r="295" spans="1:20" ht="21.9" customHeight="1">
      <c r="A295" s="132" t="s">
        <v>3323</v>
      </c>
      <c r="B295" s="499" t="s">
        <v>4674</v>
      </c>
      <c r="C295" s="499" t="s">
        <v>4675</v>
      </c>
      <c r="D295" s="499" t="s">
        <v>3324</v>
      </c>
      <c r="E295" s="548">
        <f t="shared" si="18"/>
        <v>0.43118811881188118</v>
      </c>
      <c r="F295" s="501">
        <v>87.1</v>
      </c>
      <c r="G295" s="502">
        <v>202</v>
      </c>
      <c r="H295" s="582">
        <f t="shared" si="19"/>
        <v>17594.199999999997</v>
      </c>
      <c r="I295" s="582">
        <v>95</v>
      </c>
      <c r="J295" s="586">
        <v>6700</v>
      </c>
      <c r="K295" s="586"/>
      <c r="L295" s="586">
        <v>7000</v>
      </c>
      <c r="M295" s="586">
        <v>6420</v>
      </c>
      <c r="N295" s="586">
        <v>9610</v>
      </c>
      <c r="O295" s="586">
        <v>8750</v>
      </c>
      <c r="P295" s="586">
        <v>8750</v>
      </c>
      <c r="Q295" s="586">
        <v>14550</v>
      </c>
      <c r="R295" s="586">
        <v>20380</v>
      </c>
      <c r="S295" s="586">
        <v>29100</v>
      </c>
      <c r="T295" s="586"/>
    </row>
    <row r="296" spans="1:20" ht="21.9" customHeight="1">
      <c r="A296" s="132" t="s">
        <v>3325</v>
      </c>
      <c r="B296" s="499" t="s">
        <v>4674</v>
      </c>
      <c r="C296" s="499" t="s">
        <v>4675</v>
      </c>
      <c r="D296" s="499" t="s">
        <v>3326</v>
      </c>
      <c r="E296" s="548">
        <f t="shared" si="18"/>
        <v>0.34839999999999999</v>
      </c>
      <c r="F296" s="501">
        <v>87.1</v>
      </c>
      <c r="G296" s="502">
        <v>250</v>
      </c>
      <c r="H296" s="582">
        <f t="shared" si="19"/>
        <v>21775</v>
      </c>
      <c r="I296" s="582">
        <v>118</v>
      </c>
      <c r="J296" s="586">
        <v>8290</v>
      </c>
      <c r="K296" s="586"/>
      <c r="L296" s="586">
        <v>8650</v>
      </c>
      <c r="M296" s="586">
        <v>7930</v>
      </c>
      <c r="N296" s="586">
        <v>11900</v>
      </c>
      <c r="O296" s="586">
        <v>10810</v>
      </c>
      <c r="P296" s="586">
        <v>10810</v>
      </c>
      <c r="Q296" s="586">
        <v>18000</v>
      </c>
      <c r="R296" s="586">
        <v>25200</v>
      </c>
      <c r="S296" s="586">
        <v>36000</v>
      </c>
      <c r="T296" s="586"/>
    </row>
    <row r="297" spans="1:20" ht="21.9" customHeight="1">
      <c r="A297" s="132" t="s">
        <v>3995</v>
      </c>
      <c r="B297" s="505" t="s">
        <v>4674</v>
      </c>
      <c r="C297" s="505" t="s">
        <v>4675</v>
      </c>
      <c r="D297" s="505" t="s">
        <v>2112</v>
      </c>
      <c r="E297" s="516">
        <f t="shared" si="18"/>
        <v>0.34156862745098038</v>
      </c>
      <c r="F297" s="508">
        <v>87.1</v>
      </c>
      <c r="G297" s="517">
        <v>255</v>
      </c>
      <c r="H297" s="98">
        <f t="shared" si="19"/>
        <v>22210.5</v>
      </c>
      <c r="I297" s="98">
        <v>119</v>
      </c>
      <c r="J297" s="532">
        <v>8450</v>
      </c>
      <c r="K297" s="532"/>
      <c r="L297" s="532">
        <v>8800</v>
      </c>
      <c r="M297" s="532">
        <v>8070</v>
      </c>
      <c r="N297" s="532">
        <v>12100</v>
      </c>
      <c r="O297" s="532">
        <v>11000</v>
      </c>
      <c r="P297" s="532">
        <v>11000</v>
      </c>
      <c r="Q297" s="532">
        <v>18400</v>
      </c>
      <c r="R297" s="532">
        <v>25700</v>
      </c>
      <c r="S297" s="532">
        <v>36740</v>
      </c>
      <c r="T297" s="532"/>
    </row>
    <row r="298" spans="1:20" ht="21.9" customHeight="1">
      <c r="A298" s="132" t="s">
        <v>5056</v>
      </c>
      <c r="B298" s="505" t="s">
        <v>2114</v>
      </c>
      <c r="C298" s="505" t="s">
        <v>2115</v>
      </c>
      <c r="D298" s="505" t="s">
        <v>5057</v>
      </c>
      <c r="E298" s="505">
        <f>F298/G298</f>
        <v>1.9895287958115184</v>
      </c>
      <c r="F298" s="517">
        <v>114</v>
      </c>
      <c r="G298" s="508">
        <v>57.3</v>
      </c>
      <c r="H298" s="98">
        <f>F298*G298</f>
        <v>6532.2</v>
      </c>
      <c r="I298" s="98">
        <v>32.200000000000003</v>
      </c>
      <c r="J298" s="532">
        <v>1450</v>
      </c>
      <c r="K298" s="532"/>
      <c r="L298" s="532">
        <v>1510</v>
      </c>
      <c r="M298" s="532">
        <v>1380</v>
      </c>
      <c r="N298" s="532">
        <v>2080</v>
      </c>
      <c r="O298" s="532">
        <v>1890</v>
      </c>
      <c r="P298" s="532">
        <v>1890</v>
      </c>
      <c r="Q298" s="532">
        <v>3150</v>
      </c>
      <c r="R298" s="532">
        <v>4420</v>
      </c>
      <c r="S298" s="532">
        <v>6310</v>
      </c>
      <c r="T298" s="532"/>
    </row>
    <row r="299" spans="1:20" ht="21.9" customHeight="1">
      <c r="A299" s="130" t="s">
        <v>2113</v>
      </c>
      <c r="B299" s="499" t="s">
        <v>2114</v>
      </c>
      <c r="C299" s="499" t="s">
        <v>2115</v>
      </c>
      <c r="D299" s="499" t="s">
        <v>3536</v>
      </c>
      <c r="E299" s="499">
        <f t="shared" si="18"/>
        <v>1.2258064516129032</v>
      </c>
      <c r="F299" s="502">
        <v>114</v>
      </c>
      <c r="G299" s="501">
        <v>93</v>
      </c>
      <c r="H299" s="582">
        <f t="shared" si="19"/>
        <v>10602</v>
      </c>
      <c r="I299" s="582">
        <v>52.22</v>
      </c>
      <c r="J299" s="586">
        <v>2360</v>
      </c>
      <c r="K299" s="586"/>
      <c r="L299" s="586">
        <v>2460</v>
      </c>
      <c r="M299" s="586">
        <v>2260</v>
      </c>
      <c r="N299" s="586">
        <v>3380</v>
      </c>
      <c r="O299" s="586">
        <v>3080</v>
      </c>
      <c r="P299" s="586">
        <v>3080</v>
      </c>
      <c r="Q299" s="586">
        <v>5130</v>
      </c>
      <c r="R299" s="586">
        <v>7280</v>
      </c>
      <c r="S299" s="586">
        <v>10250</v>
      </c>
      <c r="T299" s="586"/>
    </row>
    <row r="300" spans="1:20" ht="21.9" customHeight="1">
      <c r="A300" s="130" t="s">
        <v>2116</v>
      </c>
      <c r="B300" s="499" t="s">
        <v>2114</v>
      </c>
      <c r="C300" s="499" t="s">
        <v>2115</v>
      </c>
      <c r="D300" s="499" t="s">
        <v>2957</v>
      </c>
      <c r="E300" s="499">
        <f t="shared" si="18"/>
        <v>1.0654205607476634</v>
      </c>
      <c r="F300" s="502">
        <v>114</v>
      </c>
      <c r="G300" s="502">
        <v>107</v>
      </c>
      <c r="H300" s="582">
        <f t="shared" si="19"/>
        <v>12198</v>
      </c>
      <c r="I300" s="582">
        <v>60.48</v>
      </c>
      <c r="J300" s="586">
        <v>2720</v>
      </c>
      <c r="K300" s="586"/>
      <c r="L300" s="586">
        <v>2840</v>
      </c>
      <c r="M300" s="586">
        <v>2600</v>
      </c>
      <c r="N300" s="586">
        <v>3900</v>
      </c>
      <c r="O300" s="586">
        <v>3550</v>
      </c>
      <c r="P300" s="586">
        <v>3550</v>
      </c>
      <c r="Q300" s="586">
        <v>5910</v>
      </c>
      <c r="R300" s="586">
        <v>8280</v>
      </c>
      <c r="S300" s="586">
        <v>11800</v>
      </c>
      <c r="T300" s="586"/>
    </row>
    <row r="301" spans="1:20" ht="21.9" customHeight="1">
      <c r="A301" s="132" t="s">
        <v>2117</v>
      </c>
      <c r="B301" s="505" t="s">
        <v>2114</v>
      </c>
      <c r="C301" s="505" t="s">
        <v>2115</v>
      </c>
      <c r="D301" s="505" t="s">
        <v>2960</v>
      </c>
      <c r="E301" s="505">
        <f t="shared" si="18"/>
        <v>1</v>
      </c>
      <c r="F301" s="517">
        <v>114</v>
      </c>
      <c r="G301" s="517">
        <v>114</v>
      </c>
      <c r="H301" s="98">
        <f t="shared" si="19"/>
        <v>12996</v>
      </c>
      <c r="I301" s="98">
        <v>64.430000000000007</v>
      </c>
      <c r="J301" s="532">
        <v>2900</v>
      </c>
      <c r="K301" s="532"/>
      <c r="L301" s="532">
        <v>3030</v>
      </c>
      <c r="M301" s="532">
        <v>2780</v>
      </c>
      <c r="N301" s="532">
        <v>4160</v>
      </c>
      <c r="O301" s="532">
        <v>3790</v>
      </c>
      <c r="P301" s="532">
        <v>3790</v>
      </c>
      <c r="Q301" s="532">
        <v>6310</v>
      </c>
      <c r="R301" s="532">
        <v>8830</v>
      </c>
      <c r="S301" s="532">
        <v>12600</v>
      </c>
      <c r="T301" s="532"/>
    </row>
    <row r="302" spans="1:20" ht="21.9" customHeight="1">
      <c r="A302" s="132" t="s">
        <v>4484</v>
      </c>
      <c r="B302" s="505" t="s">
        <v>5059</v>
      </c>
      <c r="C302" s="505" t="s">
        <v>5346</v>
      </c>
      <c r="D302" s="505" t="s">
        <v>4485</v>
      </c>
      <c r="E302" s="505">
        <f>F302/G302</f>
        <v>1.4102564102564104</v>
      </c>
      <c r="F302" s="517">
        <v>110</v>
      </c>
      <c r="G302" s="508">
        <v>78</v>
      </c>
      <c r="H302" s="98">
        <f>F302*G302</f>
        <v>8580</v>
      </c>
      <c r="I302" s="98">
        <v>44.2</v>
      </c>
      <c r="J302" s="532">
        <v>2040</v>
      </c>
      <c r="K302" s="532"/>
      <c r="L302" s="532">
        <v>2130</v>
      </c>
      <c r="M302" s="532">
        <v>1950</v>
      </c>
      <c r="N302" s="532">
        <v>2930</v>
      </c>
      <c r="O302" s="532">
        <v>2660</v>
      </c>
      <c r="P302" s="532">
        <v>2660</v>
      </c>
      <c r="Q302" s="532">
        <v>4430</v>
      </c>
      <c r="R302" s="532">
        <v>6210</v>
      </c>
      <c r="S302" s="532">
        <v>8870</v>
      </c>
      <c r="T302" s="532"/>
    </row>
    <row r="303" spans="1:20" ht="21.9" customHeight="1">
      <c r="A303" s="132" t="s">
        <v>4486</v>
      </c>
      <c r="B303" s="499" t="s">
        <v>4684</v>
      </c>
      <c r="C303" s="499" t="s">
        <v>4685</v>
      </c>
      <c r="D303" s="499" t="s">
        <v>3003</v>
      </c>
      <c r="E303" s="499">
        <f>F303/G303</f>
        <v>1.2542759407069555</v>
      </c>
      <c r="F303" s="502">
        <v>110</v>
      </c>
      <c r="G303" s="501">
        <v>87.7</v>
      </c>
      <c r="H303" s="582">
        <f>F303*G303</f>
        <v>9647</v>
      </c>
      <c r="I303" s="582">
        <v>49.6</v>
      </c>
      <c r="J303" s="586">
        <v>2290</v>
      </c>
      <c r="K303" s="586"/>
      <c r="L303" s="586">
        <v>2390</v>
      </c>
      <c r="M303" s="586">
        <v>2190</v>
      </c>
      <c r="N303" s="586">
        <v>3290</v>
      </c>
      <c r="O303" s="586">
        <v>2990</v>
      </c>
      <c r="P303" s="586">
        <v>2990</v>
      </c>
      <c r="Q303" s="586">
        <v>5000</v>
      </c>
      <c r="R303" s="586">
        <v>7000</v>
      </c>
      <c r="S303" s="586">
        <v>10000</v>
      </c>
      <c r="T303" s="586"/>
    </row>
    <row r="304" spans="1:20" ht="21.9" customHeight="1">
      <c r="A304" s="132" t="s">
        <v>5058</v>
      </c>
      <c r="B304" s="499" t="s">
        <v>5059</v>
      </c>
      <c r="C304" s="499" t="s">
        <v>5346</v>
      </c>
      <c r="D304" s="499" t="s">
        <v>4682</v>
      </c>
      <c r="E304" s="499">
        <f t="shared" si="18"/>
        <v>1.1282051282051282</v>
      </c>
      <c r="F304" s="502">
        <v>110</v>
      </c>
      <c r="G304" s="501">
        <v>97.5</v>
      </c>
      <c r="H304" s="582">
        <f t="shared" si="19"/>
        <v>10725</v>
      </c>
      <c r="I304" s="582">
        <v>55.2</v>
      </c>
      <c r="J304" s="586">
        <v>2550</v>
      </c>
      <c r="K304" s="586"/>
      <c r="L304" s="586">
        <v>2660</v>
      </c>
      <c r="M304" s="586">
        <v>2440</v>
      </c>
      <c r="N304" s="586">
        <v>3660</v>
      </c>
      <c r="O304" s="586">
        <v>3330</v>
      </c>
      <c r="P304" s="586">
        <v>3330</v>
      </c>
      <c r="Q304" s="586">
        <v>5540</v>
      </c>
      <c r="R304" s="586">
        <v>7760</v>
      </c>
      <c r="S304" s="586">
        <v>11080</v>
      </c>
      <c r="T304" s="586"/>
    </row>
    <row r="305" spans="1:20" ht="21.9" customHeight="1">
      <c r="A305" s="132" t="s">
        <v>4683</v>
      </c>
      <c r="B305" s="505" t="s">
        <v>4684</v>
      </c>
      <c r="C305" s="505" t="s">
        <v>4685</v>
      </c>
      <c r="D305" s="505" t="s">
        <v>3536</v>
      </c>
      <c r="E305" s="516">
        <f t="shared" si="18"/>
        <v>0.86614173228346458</v>
      </c>
      <c r="F305" s="517">
        <v>110</v>
      </c>
      <c r="G305" s="517">
        <v>127</v>
      </c>
      <c r="H305" s="98">
        <f t="shared" si="19"/>
        <v>13970</v>
      </c>
      <c r="I305" s="98">
        <v>72.3</v>
      </c>
      <c r="J305" s="532">
        <v>3310</v>
      </c>
      <c r="K305" s="532"/>
      <c r="L305" s="532">
        <v>3460</v>
      </c>
      <c r="M305" s="532">
        <v>3170</v>
      </c>
      <c r="N305" s="532">
        <v>4760</v>
      </c>
      <c r="O305" s="532">
        <v>4330</v>
      </c>
      <c r="P305" s="532">
        <v>4330</v>
      </c>
      <c r="Q305" s="532">
        <v>7210</v>
      </c>
      <c r="R305" s="532">
        <v>10100</v>
      </c>
      <c r="S305" s="532">
        <v>14400</v>
      </c>
      <c r="T305" s="532"/>
    </row>
    <row r="306" spans="1:20" ht="21.9" customHeight="1">
      <c r="A306" s="130" t="s">
        <v>4686</v>
      </c>
      <c r="B306" s="505" t="s">
        <v>4684</v>
      </c>
      <c r="C306" s="505" t="s">
        <v>4685</v>
      </c>
      <c r="D306" s="505" t="s">
        <v>4482</v>
      </c>
      <c r="E306" s="516">
        <f t="shared" si="18"/>
        <v>0.73333333333333328</v>
      </c>
      <c r="F306" s="517">
        <v>110</v>
      </c>
      <c r="G306" s="517">
        <v>150</v>
      </c>
      <c r="H306" s="98">
        <f t="shared" si="19"/>
        <v>16500</v>
      </c>
      <c r="I306" s="98">
        <v>84</v>
      </c>
      <c r="J306" s="532">
        <v>3920</v>
      </c>
      <c r="K306" s="532"/>
      <c r="L306" s="532">
        <v>4100</v>
      </c>
      <c r="M306" s="532">
        <v>3760</v>
      </c>
      <c r="N306" s="532">
        <v>5630</v>
      </c>
      <c r="O306" s="532">
        <v>4120</v>
      </c>
      <c r="P306" s="532">
        <v>4120</v>
      </c>
      <c r="Q306" s="532">
        <v>8530</v>
      </c>
      <c r="R306" s="532">
        <v>12000</v>
      </c>
      <c r="S306" s="532">
        <v>17000</v>
      </c>
      <c r="T306" s="532"/>
    </row>
    <row r="307" spans="1:20" ht="21.9" customHeight="1">
      <c r="A307" s="132" t="s">
        <v>4483</v>
      </c>
      <c r="B307" s="499" t="s">
        <v>4684</v>
      </c>
      <c r="C307" s="499" t="s">
        <v>4685</v>
      </c>
      <c r="D307" s="499" t="s">
        <v>140</v>
      </c>
      <c r="E307" s="548">
        <f t="shared" si="18"/>
        <v>0.62857142857142856</v>
      </c>
      <c r="F307" s="502">
        <v>110</v>
      </c>
      <c r="G307" s="502">
        <v>175</v>
      </c>
      <c r="H307" s="582">
        <f t="shared" si="19"/>
        <v>19250</v>
      </c>
      <c r="I307" s="582">
        <v>99.3</v>
      </c>
      <c r="J307" s="586">
        <v>4600</v>
      </c>
      <c r="K307" s="586"/>
      <c r="L307" s="586">
        <v>4800</v>
      </c>
      <c r="M307" s="586">
        <v>4400</v>
      </c>
      <c r="N307" s="586">
        <v>6580</v>
      </c>
      <c r="O307" s="586">
        <v>6000</v>
      </c>
      <c r="P307" s="586">
        <v>6000</v>
      </c>
      <c r="Q307" s="586">
        <v>10000</v>
      </c>
      <c r="R307" s="586">
        <v>14000</v>
      </c>
      <c r="S307" s="586">
        <v>20000</v>
      </c>
      <c r="T307" s="586"/>
    </row>
    <row r="308" spans="1:20" ht="21.9" customHeight="1">
      <c r="A308" s="132" t="s">
        <v>3379</v>
      </c>
      <c r="B308" s="499" t="s">
        <v>4492</v>
      </c>
      <c r="C308" s="499" t="s">
        <v>707</v>
      </c>
      <c r="D308" s="499" t="s">
        <v>3743</v>
      </c>
      <c r="E308" s="499">
        <f>F308/G308</f>
        <v>1.1825487944890931</v>
      </c>
      <c r="F308" s="502">
        <v>103</v>
      </c>
      <c r="G308" s="501">
        <v>87.1</v>
      </c>
      <c r="H308" s="582">
        <f>F308*G308</f>
        <v>8971.2999999999993</v>
      </c>
      <c r="I308" s="582">
        <v>49.58</v>
      </c>
      <c r="J308" s="586">
        <v>2440</v>
      </c>
      <c r="K308" s="586"/>
      <c r="L308" s="586">
        <v>2550</v>
      </c>
      <c r="M308" s="586">
        <v>2340</v>
      </c>
      <c r="N308" s="586">
        <v>3500</v>
      </c>
      <c r="O308" s="586">
        <v>3190</v>
      </c>
      <c r="P308" s="586">
        <v>3190</v>
      </c>
      <c r="Q308" s="586">
        <v>5300</v>
      </c>
      <c r="R308" s="586">
        <v>7400</v>
      </c>
      <c r="S308" s="586">
        <v>10600</v>
      </c>
      <c r="T308" s="586"/>
    </row>
    <row r="309" spans="1:20" ht="21.9" customHeight="1">
      <c r="A309" s="130" t="s">
        <v>4491</v>
      </c>
      <c r="B309" s="505" t="s">
        <v>5002</v>
      </c>
      <c r="C309" s="505" t="s">
        <v>707</v>
      </c>
      <c r="D309" s="505" t="s">
        <v>4759</v>
      </c>
      <c r="E309" s="516">
        <f>F309/G309</f>
        <v>0.63580246913580252</v>
      </c>
      <c r="F309" s="517">
        <v>103</v>
      </c>
      <c r="G309" s="517">
        <v>162</v>
      </c>
      <c r="H309" s="98">
        <f>F309*G309</f>
        <v>16686</v>
      </c>
      <c r="I309" s="98">
        <v>90.24</v>
      </c>
      <c r="J309" s="532">
        <v>4530</v>
      </c>
      <c r="K309" s="532"/>
      <c r="L309" s="532">
        <v>4730</v>
      </c>
      <c r="M309" s="532">
        <v>4340</v>
      </c>
      <c r="N309" s="532">
        <v>6500</v>
      </c>
      <c r="O309" s="532">
        <v>5910</v>
      </c>
      <c r="P309" s="532">
        <v>5910</v>
      </c>
      <c r="Q309" s="532">
        <v>9850</v>
      </c>
      <c r="R309" s="532">
        <v>13800</v>
      </c>
      <c r="S309" s="532">
        <v>19700</v>
      </c>
      <c r="T309" s="532"/>
    </row>
    <row r="310" spans="1:20" ht="21.9" customHeight="1">
      <c r="A310" s="132" t="s">
        <v>4487</v>
      </c>
      <c r="B310" s="505" t="s">
        <v>4488</v>
      </c>
      <c r="C310" s="505" t="s">
        <v>4489</v>
      </c>
      <c r="D310" s="505" t="s">
        <v>4490</v>
      </c>
      <c r="E310" s="505">
        <f t="shared" si="18"/>
        <v>1.0695652173913044</v>
      </c>
      <c r="F310" s="517">
        <v>123</v>
      </c>
      <c r="G310" s="517">
        <v>115</v>
      </c>
      <c r="H310" s="98">
        <f t="shared" si="19"/>
        <v>14145</v>
      </c>
      <c r="I310" s="98">
        <v>69.12</v>
      </c>
      <c r="J310" s="532">
        <v>2700</v>
      </c>
      <c r="K310" s="532"/>
      <c r="L310" s="532">
        <v>2810</v>
      </c>
      <c r="M310" s="532">
        <v>2580</v>
      </c>
      <c r="N310" s="532">
        <v>3860</v>
      </c>
      <c r="O310" s="532">
        <v>3510</v>
      </c>
      <c r="P310" s="532">
        <v>3510</v>
      </c>
      <c r="Q310" s="532">
        <v>5850</v>
      </c>
      <c r="R310" s="532">
        <v>8200</v>
      </c>
      <c r="S310" s="532">
        <v>11700</v>
      </c>
      <c r="T310" s="532"/>
    </row>
    <row r="311" spans="1:20" ht="21.9" customHeight="1">
      <c r="A311" s="130" t="s">
        <v>4493</v>
      </c>
      <c r="B311" s="499" t="s">
        <v>4492</v>
      </c>
      <c r="C311" s="499" t="s">
        <v>4489</v>
      </c>
      <c r="D311" s="499" t="s">
        <v>4494</v>
      </c>
      <c r="E311" s="548">
        <f t="shared" si="18"/>
        <v>0.9609375</v>
      </c>
      <c r="F311" s="502">
        <v>123</v>
      </c>
      <c r="G311" s="502">
        <v>128</v>
      </c>
      <c r="H311" s="582">
        <f t="shared" si="19"/>
        <v>15744</v>
      </c>
      <c r="I311" s="582">
        <v>76.61</v>
      </c>
      <c r="J311" s="586">
        <v>3000</v>
      </c>
      <c r="K311" s="586"/>
      <c r="L311" s="586">
        <v>3130</v>
      </c>
      <c r="M311" s="586">
        <v>2870</v>
      </c>
      <c r="N311" s="586">
        <v>4300</v>
      </c>
      <c r="O311" s="586">
        <v>3910</v>
      </c>
      <c r="P311" s="586">
        <v>3910</v>
      </c>
      <c r="Q311" s="586">
        <v>6500</v>
      </c>
      <c r="R311" s="586">
        <v>9100</v>
      </c>
      <c r="S311" s="586">
        <v>13000</v>
      </c>
      <c r="T311" s="586"/>
    </row>
    <row r="312" spans="1:20" ht="21.9" customHeight="1">
      <c r="A312" s="132" t="s">
        <v>4495</v>
      </c>
      <c r="B312" s="499" t="s">
        <v>4492</v>
      </c>
      <c r="C312" s="499" t="s">
        <v>4489</v>
      </c>
      <c r="D312" s="499" t="s">
        <v>4496</v>
      </c>
      <c r="E312" s="548">
        <f t="shared" si="18"/>
        <v>0.90441176470588236</v>
      </c>
      <c r="F312" s="502">
        <v>123</v>
      </c>
      <c r="G312" s="502">
        <v>136</v>
      </c>
      <c r="H312" s="582">
        <f t="shared" si="19"/>
        <v>16728</v>
      </c>
      <c r="I312" s="582">
        <v>84</v>
      </c>
      <c r="J312" s="586">
        <v>3200</v>
      </c>
      <c r="K312" s="586"/>
      <c r="L312" s="586">
        <v>3340</v>
      </c>
      <c r="M312" s="586">
        <v>3060</v>
      </c>
      <c r="N312" s="586">
        <v>4590</v>
      </c>
      <c r="O312" s="586">
        <v>4180</v>
      </c>
      <c r="P312" s="586">
        <v>4180</v>
      </c>
      <c r="Q312" s="586">
        <v>6950</v>
      </c>
      <c r="R312" s="586">
        <v>9700</v>
      </c>
      <c r="S312" s="586">
        <v>13900</v>
      </c>
      <c r="T312" s="586"/>
    </row>
    <row r="313" spans="1:20" ht="21.9" customHeight="1">
      <c r="A313" s="132" t="s">
        <v>4497</v>
      </c>
      <c r="B313" s="505" t="s">
        <v>4492</v>
      </c>
      <c r="C313" s="505" t="s">
        <v>3369</v>
      </c>
      <c r="D313" s="505" t="s">
        <v>3370</v>
      </c>
      <c r="E313" s="505">
        <f t="shared" si="18"/>
        <v>1.103448275862069</v>
      </c>
      <c r="F313" s="517">
        <v>128</v>
      </c>
      <c r="G313" s="517">
        <v>116</v>
      </c>
      <c r="H313" s="98">
        <f t="shared" si="19"/>
        <v>14848</v>
      </c>
      <c r="I313" s="98">
        <v>74.95</v>
      </c>
      <c r="J313" s="532">
        <v>2600</v>
      </c>
      <c r="K313" s="532"/>
      <c r="L313" s="532">
        <v>2720</v>
      </c>
      <c r="M313" s="532">
        <v>2490</v>
      </c>
      <c r="N313" s="532">
        <v>3740</v>
      </c>
      <c r="O313" s="532">
        <v>3400</v>
      </c>
      <c r="P313" s="532">
        <v>3400</v>
      </c>
      <c r="Q313" s="532">
        <v>5670</v>
      </c>
      <c r="R313" s="532">
        <v>7950</v>
      </c>
      <c r="S313" s="532">
        <v>11350</v>
      </c>
      <c r="T313" s="532"/>
    </row>
    <row r="314" spans="1:20" ht="21.9" customHeight="1">
      <c r="A314" s="132" t="s">
        <v>3371</v>
      </c>
      <c r="B314" s="505" t="s">
        <v>4492</v>
      </c>
      <c r="C314" s="505" t="s">
        <v>4489</v>
      </c>
      <c r="D314" s="505" t="s">
        <v>3372</v>
      </c>
      <c r="E314" s="516">
        <f t="shared" si="18"/>
        <v>0.80392156862745101</v>
      </c>
      <c r="F314" s="517">
        <v>123</v>
      </c>
      <c r="G314" s="517">
        <v>153</v>
      </c>
      <c r="H314" s="98">
        <f t="shared" si="19"/>
        <v>18819</v>
      </c>
      <c r="I314" s="98">
        <v>93.7</v>
      </c>
      <c r="J314" s="532">
        <v>3600</v>
      </c>
      <c r="K314" s="532"/>
      <c r="L314" s="532">
        <v>3750</v>
      </c>
      <c r="M314" s="532">
        <v>3440</v>
      </c>
      <c r="N314" s="532">
        <v>5160</v>
      </c>
      <c r="O314" s="532">
        <v>4690</v>
      </c>
      <c r="P314" s="532">
        <v>4690</v>
      </c>
      <c r="Q314" s="532">
        <v>7820</v>
      </c>
      <c r="R314" s="532">
        <v>10900</v>
      </c>
      <c r="S314" s="532">
        <v>15600</v>
      </c>
      <c r="T314" s="532"/>
    </row>
    <row r="315" spans="1:20" ht="21.9" customHeight="1">
      <c r="A315" s="130" t="s">
        <v>3373</v>
      </c>
      <c r="B315" s="499" t="s">
        <v>4492</v>
      </c>
      <c r="C315" s="499" t="s">
        <v>4489</v>
      </c>
      <c r="D315" s="499" t="s">
        <v>3374</v>
      </c>
      <c r="E315" s="548">
        <f t="shared" si="18"/>
        <v>0.7592592592592593</v>
      </c>
      <c r="F315" s="502">
        <v>123</v>
      </c>
      <c r="G315" s="502">
        <v>162</v>
      </c>
      <c r="H315" s="582">
        <f t="shared" si="19"/>
        <v>19926</v>
      </c>
      <c r="I315" s="582">
        <v>96.96</v>
      </c>
      <c r="J315" s="586">
        <v>3800</v>
      </c>
      <c r="K315" s="586"/>
      <c r="L315" s="586">
        <v>3970</v>
      </c>
      <c r="M315" s="586">
        <v>3640</v>
      </c>
      <c r="N315" s="586">
        <v>5460</v>
      </c>
      <c r="O315" s="586">
        <v>4960</v>
      </c>
      <c r="P315" s="586">
        <v>4960</v>
      </c>
      <c r="Q315" s="586">
        <v>8260</v>
      </c>
      <c r="R315" s="586">
        <v>11600</v>
      </c>
      <c r="S315" s="586">
        <v>16480</v>
      </c>
      <c r="T315" s="586"/>
    </row>
    <row r="316" spans="1:20" ht="21.9" customHeight="1">
      <c r="A316" s="132" t="s">
        <v>3375</v>
      </c>
      <c r="B316" s="499" t="s">
        <v>4492</v>
      </c>
      <c r="C316" s="499" t="s">
        <v>4489</v>
      </c>
      <c r="D316" s="499" t="s">
        <v>3376</v>
      </c>
      <c r="E316" s="548">
        <f t="shared" si="18"/>
        <v>0.72352941176470587</v>
      </c>
      <c r="F316" s="502">
        <v>123</v>
      </c>
      <c r="G316" s="502">
        <v>170</v>
      </c>
      <c r="H316" s="582">
        <f t="shared" si="19"/>
        <v>20910</v>
      </c>
      <c r="I316" s="582">
        <v>105.3</v>
      </c>
      <c r="J316" s="586">
        <v>4000</v>
      </c>
      <c r="K316" s="586"/>
      <c r="L316" s="586">
        <v>4170</v>
      </c>
      <c r="M316" s="586">
        <v>3820</v>
      </c>
      <c r="N316" s="586">
        <v>5730</v>
      </c>
      <c r="O316" s="586">
        <v>5210</v>
      </c>
      <c r="P316" s="586">
        <v>5210</v>
      </c>
      <c r="Q316" s="586">
        <v>8700</v>
      </c>
      <c r="R316" s="586">
        <v>12200</v>
      </c>
      <c r="S316" s="586">
        <v>17400</v>
      </c>
      <c r="T316" s="586"/>
    </row>
    <row r="317" spans="1:20" ht="21" customHeight="1">
      <c r="A317" s="132" t="s">
        <v>3377</v>
      </c>
      <c r="B317" s="505" t="s">
        <v>4492</v>
      </c>
      <c r="C317" s="505" t="s">
        <v>4489</v>
      </c>
      <c r="D317" s="505" t="s">
        <v>3378</v>
      </c>
      <c r="E317" s="516">
        <f t="shared" si="18"/>
        <v>0.62755102040816324</v>
      </c>
      <c r="F317" s="517">
        <v>123</v>
      </c>
      <c r="G317" s="517">
        <v>196</v>
      </c>
      <c r="H317" s="98">
        <f t="shared" si="19"/>
        <v>24108</v>
      </c>
      <c r="I317" s="98">
        <v>119.7</v>
      </c>
      <c r="J317" s="532">
        <v>4600</v>
      </c>
      <c r="K317" s="532"/>
      <c r="L317" s="532">
        <v>4800</v>
      </c>
      <c r="M317" s="532">
        <v>4400</v>
      </c>
      <c r="N317" s="532">
        <v>6600</v>
      </c>
      <c r="O317" s="532">
        <v>6000</v>
      </c>
      <c r="P317" s="532">
        <v>6000</v>
      </c>
      <c r="Q317" s="532">
        <v>10000</v>
      </c>
      <c r="R317" s="532">
        <v>14000</v>
      </c>
      <c r="S317" s="532">
        <v>18000</v>
      </c>
      <c r="T317" s="532"/>
    </row>
    <row r="318" spans="1:20" ht="21.9" customHeight="1">
      <c r="A318" s="130" t="s">
        <v>3380</v>
      </c>
      <c r="B318" s="505" t="s">
        <v>3381</v>
      </c>
      <c r="C318" s="505" t="s">
        <v>3382</v>
      </c>
      <c r="D318" s="505" t="s">
        <v>2208</v>
      </c>
      <c r="E318" s="505">
        <f t="shared" si="18"/>
        <v>1.0256410256410255</v>
      </c>
      <c r="F318" s="517">
        <v>120</v>
      </c>
      <c r="G318" s="517">
        <v>117</v>
      </c>
      <c r="H318" s="98">
        <f t="shared" si="19"/>
        <v>14040</v>
      </c>
      <c r="I318" s="98">
        <v>71.040000000000006</v>
      </c>
      <c r="J318" s="532">
        <v>2820</v>
      </c>
      <c r="K318" s="532"/>
      <c r="L318" s="532">
        <v>2940</v>
      </c>
      <c r="M318" s="532">
        <v>2700</v>
      </c>
      <c r="N318" s="532">
        <v>4040</v>
      </c>
      <c r="O318" s="532">
        <v>3680</v>
      </c>
      <c r="P318" s="532">
        <v>3680</v>
      </c>
      <c r="Q318" s="532">
        <v>6130</v>
      </c>
      <c r="R318" s="532">
        <v>8580</v>
      </c>
      <c r="S318" s="532">
        <v>11000</v>
      </c>
      <c r="T318" s="532"/>
    </row>
    <row r="319" spans="1:20" ht="21.9" customHeight="1">
      <c r="A319" s="130" t="s">
        <v>3383</v>
      </c>
      <c r="B319" s="499" t="s">
        <v>3381</v>
      </c>
      <c r="C319" s="499" t="s">
        <v>3382</v>
      </c>
      <c r="D319" s="499" t="s">
        <v>3536</v>
      </c>
      <c r="E319" s="548">
        <f t="shared" si="18"/>
        <v>0.94488188976377951</v>
      </c>
      <c r="F319" s="502">
        <v>120</v>
      </c>
      <c r="G319" s="502">
        <v>127</v>
      </c>
      <c r="H319" s="582">
        <f t="shared" si="19"/>
        <v>15240</v>
      </c>
      <c r="I319" s="582">
        <v>77.47</v>
      </c>
      <c r="J319" s="586">
        <v>3050</v>
      </c>
      <c r="K319" s="586"/>
      <c r="L319" s="586">
        <v>3180</v>
      </c>
      <c r="M319" s="586">
        <v>2920</v>
      </c>
      <c r="N319" s="586">
        <v>4380</v>
      </c>
      <c r="O319" s="586">
        <v>3980</v>
      </c>
      <c r="P319" s="586">
        <v>3980</v>
      </c>
      <c r="Q319" s="586">
        <v>6640</v>
      </c>
      <c r="R319" s="586">
        <v>8630</v>
      </c>
      <c r="S319" s="586">
        <v>11900</v>
      </c>
      <c r="T319" s="586"/>
    </row>
    <row r="320" spans="1:20" ht="21.9" customHeight="1">
      <c r="A320" s="132" t="s">
        <v>1026</v>
      </c>
      <c r="B320" s="499" t="s">
        <v>1027</v>
      </c>
      <c r="C320" s="499" t="s">
        <v>3382</v>
      </c>
      <c r="D320" s="499" t="s">
        <v>3140</v>
      </c>
      <c r="E320" s="548">
        <f t="shared" si="18"/>
        <v>0.64516129032258063</v>
      </c>
      <c r="F320" s="502">
        <v>120</v>
      </c>
      <c r="G320" s="502">
        <v>186</v>
      </c>
      <c r="H320" s="582">
        <f t="shared" si="19"/>
        <v>22320</v>
      </c>
      <c r="I320" s="582">
        <v>113</v>
      </c>
      <c r="J320" s="586">
        <v>4460</v>
      </c>
      <c r="K320" s="586"/>
      <c r="L320" s="586">
        <v>4660</v>
      </c>
      <c r="M320" s="586">
        <v>4270</v>
      </c>
      <c r="N320" s="586">
        <v>6400</v>
      </c>
      <c r="O320" s="586">
        <v>5830</v>
      </c>
      <c r="P320" s="586">
        <v>5830</v>
      </c>
      <c r="Q320" s="586">
        <v>9700</v>
      </c>
      <c r="R320" s="586">
        <v>13600</v>
      </c>
      <c r="S320" s="586">
        <v>19400</v>
      </c>
      <c r="T320" s="586"/>
    </row>
    <row r="321" spans="1:20" ht="20.25" customHeight="1">
      <c r="A321" s="130" t="s">
        <v>1028</v>
      </c>
      <c r="B321" s="505" t="s">
        <v>3381</v>
      </c>
      <c r="C321" s="505" t="s">
        <v>3382</v>
      </c>
      <c r="D321" s="505" t="s">
        <v>969</v>
      </c>
      <c r="E321" s="516">
        <f t="shared" si="18"/>
        <v>0.61224489795918369</v>
      </c>
      <c r="F321" s="517">
        <v>120</v>
      </c>
      <c r="G321" s="517">
        <v>196</v>
      </c>
      <c r="H321" s="98">
        <f t="shared" si="19"/>
        <v>23520</v>
      </c>
      <c r="I321" s="98">
        <v>118.87</v>
      </c>
      <c r="J321" s="532">
        <v>4700</v>
      </c>
      <c r="K321" s="532"/>
      <c r="L321" s="532">
        <v>4900</v>
      </c>
      <c r="M321" s="532">
        <v>4490</v>
      </c>
      <c r="N321" s="532">
        <v>6700</v>
      </c>
      <c r="O321" s="532">
        <v>6130</v>
      </c>
      <c r="P321" s="532">
        <v>6130</v>
      </c>
      <c r="Q321" s="532">
        <v>10200</v>
      </c>
      <c r="R321" s="532">
        <v>14300</v>
      </c>
      <c r="S321" s="532">
        <v>20400</v>
      </c>
      <c r="T321" s="532"/>
    </row>
    <row r="322" spans="1:20" ht="21.9" hidden="1" customHeight="1">
      <c r="A322" s="130" t="s">
        <v>1029</v>
      </c>
      <c r="B322" s="344"/>
      <c r="C322" s="48" t="s">
        <v>1030</v>
      </c>
      <c r="D322" s="48" t="s">
        <v>1031</v>
      </c>
      <c r="E322" s="48" t="e">
        <f t="shared" si="18"/>
        <v>#DIV/0!</v>
      </c>
      <c r="F322" s="227"/>
      <c r="G322" s="345"/>
      <c r="H322" s="43">
        <f t="shared" si="19"/>
        <v>0</v>
      </c>
      <c r="I322" s="346"/>
      <c r="J322" s="344"/>
      <c r="K322" s="344"/>
      <c r="L322" s="344"/>
      <c r="M322" s="344"/>
      <c r="N322" s="344"/>
      <c r="O322" s="344"/>
      <c r="P322" s="344"/>
      <c r="Q322" s="344"/>
      <c r="R322" s="344"/>
      <c r="S322" s="344"/>
      <c r="T322" s="112"/>
    </row>
  </sheetData>
  <mergeCells count="19">
    <mergeCell ref="T12:T13"/>
    <mergeCell ref="E11:H11"/>
    <mergeCell ref="I11:I13"/>
    <mergeCell ref="J11:T11"/>
    <mergeCell ref="K12:K13"/>
    <mergeCell ref="L12:L13"/>
    <mergeCell ref="N12:N13"/>
    <mergeCell ref="M12:M13"/>
    <mergeCell ref="P12:P13"/>
    <mergeCell ref="J12:J13"/>
    <mergeCell ref="Q12:Q13"/>
    <mergeCell ref="A2:B2"/>
    <mergeCell ref="A3:B3"/>
    <mergeCell ref="A11:A13"/>
    <mergeCell ref="B11:D11"/>
    <mergeCell ref="B12:B13"/>
    <mergeCell ref="C12:C13"/>
    <mergeCell ref="D12:D13"/>
    <mergeCell ref="O12:O13"/>
  </mergeCells>
  <phoneticPr fontId="24" type="noConversion"/>
  <pageMargins left="0.75" right="0.75" top="1" bottom="1" header="0.5" footer="0.5"/>
  <pageSetup paperSize="9" scale="68" orientation="landscape" horizontalDpi="4294967293" verticalDpi="12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89089" r:id="rId4">
          <objectPr defaultSize="0" autoPict="0" r:id="rId5">
            <anchor moveWithCells="1">
              <from>
                <xdr:col>0</xdr:col>
                <xdr:colOff>571500</xdr:colOff>
                <xdr:row>3</xdr:row>
                <xdr:rowOff>220980</xdr:rowOff>
              </from>
              <to>
                <xdr:col>3</xdr:col>
                <xdr:colOff>541020</xdr:colOff>
                <xdr:row>9</xdr:row>
                <xdr:rowOff>160020</xdr:rowOff>
              </to>
            </anchor>
          </objectPr>
        </oleObject>
      </mc:Choice>
      <mc:Fallback>
        <oleObject progId="AutoCAD.Drawing.16" shapeId="89089" r:id="rId4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D18"/>
  <sheetViews>
    <sheetView zoomScale="75" workbookViewId="0">
      <selection activeCell="L27" sqref="L27"/>
    </sheetView>
  </sheetViews>
  <sheetFormatPr defaultColWidth="14.19921875" defaultRowHeight="21.9" customHeight="1"/>
  <cols>
    <col min="1" max="8" width="10.69921875" style="31" customWidth="1"/>
    <col min="9" max="9" width="6.8984375" style="258" customWidth="1"/>
    <col min="10" max="12" width="6.8984375" style="31" customWidth="1"/>
    <col min="13" max="13" width="7.09765625" style="31" customWidth="1"/>
    <col min="14" max="24" width="7.19921875" style="348" customWidth="1"/>
    <col min="25" max="30" width="9.69921875" style="31" customWidth="1"/>
    <col min="31" max="16384" width="14.19921875" style="31"/>
  </cols>
  <sheetData>
    <row r="2" spans="1:30" ht="21.9" customHeight="1">
      <c r="A2" s="999" t="s">
        <v>1032</v>
      </c>
      <c r="B2" s="999"/>
    </row>
    <row r="3" spans="1:30" ht="21.9" customHeight="1">
      <c r="A3" s="999" t="s">
        <v>1712</v>
      </c>
      <c r="B3" s="999"/>
    </row>
    <row r="12" spans="1:30" ht="20.25" customHeight="1">
      <c r="A12" s="1042" t="s">
        <v>1713</v>
      </c>
      <c r="B12" s="1044" t="s">
        <v>1714</v>
      </c>
      <c r="C12" s="1044"/>
      <c r="D12" s="1044"/>
      <c r="E12" s="1044"/>
      <c r="F12" s="1044"/>
      <c r="G12" s="1044"/>
      <c r="H12" s="1044"/>
      <c r="I12" s="1095" t="s">
        <v>1715</v>
      </c>
      <c r="J12" s="1095"/>
      <c r="K12" s="1095"/>
      <c r="L12" s="1095"/>
      <c r="M12" s="1096" t="s">
        <v>1716</v>
      </c>
      <c r="N12" s="1062" t="s">
        <v>1717</v>
      </c>
      <c r="O12" s="1063"/>
      <c r="P12" s="1063"/>
      <c r="Q12" s="1063"/>
      <c r="R12" s="1063"/>
      <c r="S12" s="1063"/>
      <c r="T12" s="1063"/>
      <c r="U12" s="1063"/>
      <c r="V12" s="1063"/>
      <c r="W12" s="1063"/>
      <c r="X12" s="1064"/>
    </row>
    <row r="13" spans="1:30" ht="12.75" customHeight="1">
      <c r="A13" s="1043"/>
      <c r="B13" s="985" t="s">
        <v>1718</v>
      </c>
      <c r="C13" s="985" t="s">
        <v>1719</v>
      </c>
      <c r="D13" s="985" t="s">
        <v>1720</v>
      </c>
      <c r="E13" s="985" t="s">
        <v>1721</v>
      </c>
      <c r="F13" s="985" t="s">
        <v>1722</v>
      </c>
      <c r="G13" s="985" t="s">
        <v>1723</v>
      </c>
      <c r="H13" s="985" t="s">
        <v>2903</v>
      </c>
      <c r="I13" s="225" t="s">
        <v>644</v>
      </c>
      <c r="J13" s="85" t="s">
        <v>645</v>
      </c>
      <c r="K13" s="85" t="s">
        <v>646</v>
      </c>
      <c r="L13" s="104" t="s">
        <v>647</v>
      </c>
      <c r="M13" s="1096"/>
      <c r="N13" s="1065" t="s">
        <v>2904</v>
      </c>
      <c r="O13" s="1066"/>
      <c r="P13" s="1066"/>
      <c r="Q13" s="1066"/>
      <c r="R13" s="1066"/>
      <c r="S13" s="1066"/>
      <c r="T13" s="1066"/>
      <c r="U13" s="1066"/>
      <c r="V13" s="1066"/>
      <c r="W13" s="1066"/>
      <c r="X13" s="1067"/>
    </row>
    <row r="14" spans="1:30" ht="14.25" customHeight="1">
      <c r="A14" s="1094"/>
      <c r="B14" s="986"/>
      <c r="C14" s="986"/>
      <c r="D14" s="986"/>
      <c r="E14" s="986"/>
      <c r="F14" s="986"/>
      <c r="G14" s="986"/>
      <c r="H14" s="986"/>
      <c r="I14" s="265" t="s">
        <v>2905</v>
      </c>
      <c r="J14" s="86" t="s">
        <v>3442</v>
      </c>
      <c r="K14" s="86" t="s">
        <v>2906</v>
      </c>
      <c r="L14" s="105" t="s">
        <v>2907</v>
      </c>
      <c r="M14" s="1097"/>
      <c r="N14" s="251" t="s">
        <v>648</v>
      </c>
      <c r="O14" s="251" t="s">
        <v>323</v>
      </c>
      <c r="P14" s="349" t="s">
        <v>324</v>
      </c>
      <c r="Q14" s="349" t="s">
        <v>3928</v>
      </c>
      <c r="R14" s="349" t="s">
        <v>3436</v>
      </c>
      <c r="S14" s="349" t="s">
        <v>2202</v>
      </c>
      <c r="T14" s="349" t="s">
        <v>3929</v>
      </c>
      <c r="U14" s="349" t="s">
        <v>3437</v>
      </c>
      <c r="V14" s="349" t="s">
        <v>3438</v>
      </c>
      <c r="W14" s="349" t="s">
        <v>3439</v>
      </c>
      <c r="X14" s="687" t="s">
        <v>3440</v>
      </c>
    </row>
    <row r="15" spans="1:30" ht="21.9" customHeight="1">
      <c r="A15" s="350" t="s">
        <v>2908</v>
      </c>
      <c r="B15" s="322" t="s">
        <v>2642</v>
      </c>
      <c r="C15" s="322" t="s">
        <v>2643</v>
      </c>
      <c r="D15" s="322" t="s">
        <v>2644</v>
      </c>
      <c r="E15" s="322" t="s">
        <v>2645</v>
      </c>
      <c r="F15" s="322" t="s">
        <v>4984</v>
      </c>
      <c r="G15" s="322" t="s">
        <v>4985</v>
      </c>
      <c r="H15" s="322" t="s">
        <v>4986</v>
      </c>
      <c r="I15" s="576">
        <f>J15/K15</f>
        <v>0.90557939914163088</v>
      </c>
      <c r="J15" s="351">
        <v>21.1</v>
      </c>
      <c r="K15" s="351">
        <v>23.3</v>
      </c>
      <c r="L15" s="322">
        <f>J15*K15</f>
        <v>491.63000000000005</v>
      </c>
      <c r="M15" s="322">
        <v>3</v>
      </c>
      <c r="N15" s="244">
        <v>1400</v>
      </c>
      <c r="O15" s="352">
        <v>1460</v>
      </c>
      <c r="P15" s="352">
        <v>1460</v>
      </c>
      <c r="Q15" s="352">
        <v>1400</v>
      </c>
      <c r="R15" s="352">
        <v>2010</v>
      </c>
      <c r="S15" s="352">
        <v>1920</v>
      </c>
      <c r="T15" s="352">
        <v>1920</v>
      </c>
      <c r="U15" s="244">
        <v>4250</v>
      </c>
      <c r="V15" s="352">
        <v>5950</v>
      </c>
      <c r="W15" s="244"/>
      <c r="X15" s="352"/>
      <c r="Y15" s="668"/>
      <c r="Z15" s="496"/>
      <c r="AA15" s="496"/>
      <c r="AB15" s="496"/>
      <c r="AC15" s="496"/>
      <c r="AD15" s="496"/>
    </row>
    <row r="16" spans="1:30" ht="21.9" customHeight="1">
      <c r="A16" s="353"/>
      <c r="B16" s="354"/>
      <c r="C16" s="354"/>
      <c r="D16" s="354"/>
      <c r="E16" s="354"/>
      <c r="F16" s="354"/>
      <c r="G16" s="354"/>
      <c r="H16" s="354"/>
      <c r="I16" s="347"/>
      <c r="J16" s="354"/>
      <c r="K16" s="355"/>
      <c r="L16" s="355"/>
      <c r="M16" s="355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</row>
    <row r="17" spans="1:24" ht="21.9" customHeight="1">
      <c r="A17" s="353"/>
      <c r="B17" s="354"/>
      <c r="C17" s="354"/>
      <c r="D17" s="354"/>
      <c r="E17" s="354"/>
      <c r="F17" s="354"/>
      <c r="G17" s="354"/>
      <c r="H17" s="354"/>
      <c r="I17" s="347"/>
      <c r="J17" s="354"/>
      <c r="K17" s="355"/>
      <c r="L17" s="355"/>
      <c r="M17" s="355"/>
      <c r="N17" s="356"/>
      <c r="O17" s="356"/>
      <c r="P17" s="356"/>
      <c r="Q17" s="356"/>
      <c r="R17" s="356"/>
      <c r="S17" s="356"/>
      <c r="T17" s="356"/>
      <c r="U17" s="356"/>
      <c r="V17" s="356"/>
      <c r="W17" s="356"/>
      <c r="X17" s="356"/>
    </row>
    <row r="18" spans="1:24" ht="21.9" customHeight="1">
      <c r="A18" s="50"/>
      <c r="B18" s="354"/>
      <c r="C18" s="354"/>
      <c r="D18" s="354"/>
      <c r="E18" s="354"/>
      <c r="F18" s="354"/>
      <c r="G18" s="354"/>
      <c r="H18" s="354"/>
      <c r="I18" s="347"/>
      <c r="J18" s="354"/>
      <c r="K18" s="355"/>
      <c r="L18" s="355"/>
      <c r="M18" s="355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</row>
  </sheetData>
  <mergeCells count="15">
    <mergeCell ref="H13:H14"/>
    <mergeCell ref="N13:X13"/>
    <mergeCell ref="I12:L12"/>
    <mergeCell ref="M12:M14"/>
    <mergeCell ref="N12:X12"/>
    <mergeCell ref="A2:B2"/>
    <mergeCell ref="A3:B3"/>
    <mergeCell ref="A12:A14"/>
    <mergeCell ref="B12:H12"/>
    <mergeCell ref="B13:B14"/>
    <mergeCell ref="C13:C14"/>
    <mergeCell ref="D13:D14"/>
    <mergeCell ref="E13:E14"/>
    <mergeCell ref="F13:F14"/>
    <mergeCell ref="G13:G14"/>
  </mergeCells>
  <phoneticPr fontId="24" type="noConversion"/>
  <pageMargins left="0.75" right="0.75" top="1" bottom="1" header="0.5" footer="0.5"/>
  <pageSetup paperSize="9" scale="63" orientation="landscape" horizontalDpi="4294967293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zoomScale="75" zoomScaleNormal="100" workbookViewId="0">
      <selection activeCell="A23" sqref="A23"/>
    </sheetView>
  </sheetViews>
  <sheetFormatPr defaultColWidth="9" defaultRowHeight="15"/>
  <cols>
    <col min="1" max="1" width="31.59765625" style="100" customWidth="1"/>
    <col min="2" max="2" width="12.59765625" style="100" customWidth="1"/>
    <col min="3" max="7" width="16.59765625" style="100" customWidth="1"/>
    <col min="8" max="16384" width="9" style="100"/>
  </cols>
  <sheetData>
    <row r="1" spans="1:9">
      <c r="A1" s="595"/>
      <c r="B1" s="595"/>
      <c r="C1" s="595"/>
      <c r="D1" s="595"/>
      <c r="E1" s="595"/>
      <c r="F1" s="595"/>
      <c r="G1" s="595"/>
      <c r="H1" s="595"/>
      <c r="I1" s="595"/>
    </row>
    <row r="2" spans="1:9" s="597" customFormat="1" ht="32.25" customHeight="1" thickBot="1">
      <c r="A2" s="980" t="s">
        <v>2755</v>
      </c>
      <c r="B2" s="980"/>
      <c r="C2" s="980"/>
      <c r="D2" s="980"/>
      <c r="E2" s="980"/>
      <c r="F2" s="980"/>
      <c r="G2" s="980"/>
      <c r="H2" s="596"/>
      <c r="I2" s="596"/>
    </row>
    <row r="3" spans="1:9" s="597" customFormat="1" ht="22.8" thickTop="1">
      <c r="A3" s="981" t="s">
        <v>4612</v>
      </c>
      <c r="B3" s="981"/>
      <c r="C3" s="981"/>
      <c r="D3" s="981"/>
      <c r="E3" s="981"/>
      <c r="F3" s="981"/>
      <c r="G3" s="981"/>
      <c r="H3" s="596"/>
      <c r="I3" s="596"/>
    </row>
    <row r="4" spans="1:9" s="597" customFormat="1" ht="21" customHeight="1">
      <c r="A4" s="598"/>
      <c r="B4" s="596"/>
      <c r="C4" s="599"/>
      <c r="D4" s="596"/>
      <c r="E4" s="596"/>
      <c r="F4" s="596"/>
      <c r="G4" s="596"/>
      <c r="H4" s="596"/>
    </row>
    <row r="5" spans="1:9" ht="21.9" customHeight="1">
      <c r="A5" s="600" t="s">
        <v>4245</v>
      </c>
      <c r="B5" s="601" t="s">
        <v>4471</v>
      </c>
      <c r="C5" s="977" t="s">
        <v>4246</v>
      </c>
      <c r="D5" s="977" t="s">
        <v>2749</v>
      </c>
      <c r="E5" s="979" t="s">
        <v>4050</v>
      </c>
      <c r="F5" s="979" t="s">
        <v>2747</v>
      </c>
      <c r="G5" s="979" t="s">
        <v>2750</v>
      </c>
    </row>
    <row r="6" spans="1:9" ht="21.9" customHeight="1">
      <c r="A6" s="603" t="s">
        <v>4247</v>
      </c>
      <c r="B6" s="602" t="s">
        <v>4474</v>
      </c>
      <c r="C6" s="978"/>
      <c r="D6" s="978"/>
      <c r="E6" s="979"/>
      <c r="F6" s="979"/>
      <c r="G6" s="979"/>
    </row>
    <row r="7" spans="1:9" ht="21.75" customHeight="1">
      <c r="A7" s="604" t="s">
        <v>2756</v>
      </c>
      <c r="B7" s="968" t="s">
        <v>4475</v>
      </c>
      <c r="C7" s="968" t="s">
        <v>4248</v>
      </c>
      <c r="D7" s="968" t="s">
        <v>4249</v>
      </c>
      <c r="E7" s="968" t="s">
        <v>4250</v>
      </c>
      <c r="F7" s="968" t="s">
        <v>2751</v>
      </c>
      <c r="G7" s="973" t="s">
        <v>4613</v>
      </c>
    </row>
    <row r="8" spans="1:9" ht="21.75" customHeight="1">
      <c r="A8" s="605" t="s">
        <v>4251</v>
      </c>
      <c r="B8" s="968"/>
      <c r="C8" s="968"/>
      <c r="D8" s="968"/>
      <c r="E8" s="968"/>
      <c r="F8" s="968"/>
      <c r="G8" s="974"/>
    </row>
    <row r="9" spans="1:9" ht="21.75" customHeight="1">
      <c r="A9" s="606" t="s">
        <v>2757</v>
      </c>
      <c r="B9" s="968" t="s">
        <v>4475</v>
      </c>
      <c r="C9" s="973" t="s">
        <v>2758</v>
      </c>
      <c r="D9" s="968" t="s">
        <v>4249</v>
      </c>
      <c r="E9" s="973" t="s">
        <v>2758</v>
      </c>
      <c r="F9" s="975" t="s">
        <v>2759</v>
      </c>
      <c r="G9" s="973" t="s">
        <v>2760</v>
      </c>
    </row>
    <row r="10" spans="1:9" ht="21.75" customHeight="1">
      <c r="A10" s="605" t="s">
        <v>2761</v>
      </c>
      <c r="B10" s="968"/>
      <c r="C10" s="974"/>
      <c r="D10" s="968"/>
      <c r="E10" s="974"/>
      <c r="F10" s="976"/>
      <c r="G10" s="974"/>
    </row>
    <row r="11" spans="1:9" ht="18" customHeight="1">
      <c r="A11" s="607" t="s">
        <v>2901</v>
      </c>
      <c r="B11" s="966" t="s">
        <v>2902</v>
      </c>
      <c r="C11" s="965" t="s">
        <v>2273</v>
      </c>
      <c r="D11" s="965" t="s">
        <v>2314</v>
      </c>
      <c r="E11" s="965" t="s">
        <v>4733</v>
      </c>
      <c r="F11" s="965" t="s">
        <v>2748</v>
      </c>
      <c r="G11" s="965" t="s">
        <v>2274</v>
      </c>
    </row>
    <row r="12" spans="1:9" ht="18" customHeight="1">
      <c r="A12" s="605" t="s">
        <v>170</v>
      </c>
      <c r="B12" s="966"/>
      <c r="C12" s="965"/>
      <c r="D12" s="965"/>
      <c r="E12" s="965"/>
      <c r="F12" s="965"/>
      <c r="G12" s="965"/>
    </row>
    <row r="13" spans="1:9" ht="15" customHeight="1">
      <c r="A13" s="608" t="s">
        <v>3763</v>
      </c>
      <c r="B13" s="609"/>
      <c r="C13" s="610" t="s">
        <v>4437</v>
      </c>
      <c r="D13" s="610" t="s">
        <v>1378</v>
      </c>
      <c r="E13" s="610" t="s">
        <v>1379</v>
      </c>
      <c r="F13" s="610" t="s">
        <v>1379</v>
      </c>
      <c r="G13" s="610" t="s">
        <v>4438</v>
      </c>
    </row>
    <row r="14" spans="1:9" ht="15" customHeight="1">
      <c r="A14" s="611" t="s">
        <v>2752</v>
      </c>
      <c r="B14" s="612" t="s">
        <v>2902</v>
      </c>
      <c r="C14" s="971" t="s">
        <v>4439</v>
      </c>
      <c r="D14" s="971" t="s">
        <v>4439</v>
      </c>
      <c r="E14" s="971" t="s">
        <v>4439</v>
      </c>
      <c r="F14" s="971" t="s">
        <v>4440</v>
      </c>
      <c r="G14" s="971" t="s">
        <v>4235</v>
      </c>
    </row>
    <row r="15" spans="1:9" ht="15" customHeight="1">
      <c r="A15" s="605" t="s">
        <v>2753</v>
      </c>
      <c r="B15" s="613"/>
      <c r="C15" s="972"/>
      <c r="D15" s="972"/>
      <c r="E15" s="972"/>
      <c r="F15" s="972"/>
      <c r="G15" s="972"/>
    </row>
    <row r="16" spans="1:9" ht="15" customHeight="1">
      <c r="A16" s="614" t="s">
        <v>4236</v>
      </c>
      <c r="B16" s="965" t="s">
        <v>2647</v>
      </c>
      <c r="C16" s="965">
        <v>450</v>
      </c>
      <c r="D16" s="965">
        <v>430</v>
      </c>
      <c r="E16" s="965">
        <v>420</v>
      </c>
      <c r="F16" s="965">
        <v>420</v>
      </c>
      <c r="G16" s="969">
        <v>400</v>
      </c>
    </row>
    <row r="17" spans="1:8" ht="15" customHeight="1">
      <c r="A17" s="605" t="s">
        <v>5247</v>
      </c>
      <c r="B17" s="965"/>
      <c r="C17" s="965"/>
      <c r="D17" s="965"/>
      <c r="E17" s="965"/>
      <c r="F17" s="965"/>
      <c r="G17" s="970"/>
    </row>
    <row r="18" spans="1:8" ht="15" customHeight="1">
      <c r="A18" s="615" t="s">
        <v>5248</v>
      </c>
      <c r="B18" s="968" t="s">
        <v>4902</v>
      </c>
      <c r="C18" s="968">
        <v>80</v>
      </c>
      <c r="D18" s="968">
        <v>90</v>
      </c>
      <c r="E18" s="968">
        <v>80</v>
      </c>
      <c r="F18" s="968">
        <v>75</v>
      </c>
      <c r="G18" s="968">
        <v>70</v>
      </c>
    </row>
    <row r="19" spans="1:8" ht="15" customHeight="1">
      <c r="A19" s="605" t="s">
        <v>2648</v>
      </c>
      <c r="B19" s="968"/>
      <c r="C19" s="968"/>
      <c r="D19" s="968"/>
      <c r="E19" s="968"/>
      <c r="F19" s="968"/>
      <c r="G19" s="968"/>
    </row>
    <row r="20" spans="1:8" ht="15" customHeight="1">
      <c r="A20" s="616" t="s">
        <v>5249</v>
      </c>
      <c r="B20" s="965" t="s">
        <v>2649</v>
      </c>
      <c r="C20" s="965">
        <v>8</v>
      </c>
      <c r="D20" s="965">
        <v>9</v>
      </c>
      <c r="E20" s="965">
        <v>7.5</v>
      </c>
      <c r="F20" s="965">
        <v>4</v>
      </c>
      <c r="G20" s="965">
        <v>4</v>
      </c>
    </row>
    <row r="21" spans="1:8" ht="15" customHeight="1">
      <c r="A21" s="605" t="s">
        <v>2650</v>
      </c>
      <c r="B21" s="965"/>
      <c r="C21" s="965"/>
      <c r="D21" s="965"/>
      <c r="E21" s="965"/>
      <c r="F21" s="965"/>
      <c r="G21" s="965"/>
    </row>
    <row r="22" spans="1:8" ht="15" customHeight="1">
      <c r="A22" s="617" t="s">
        <v>5250</v>
      </c>
      <c r="B22" s="962" t="s">
        <v>5251</v>
      </c>
      <c r="C22" s="968">
        <v>0.5</v>
      </c>
      <c r="D22" s="968">
        <v>0.15</v>
      </c>
      <c r="E22" s="968">
        <v>0.1</v>
      </c>
      <c r="F22" s="968">
        <v>0.3</v>
      </c>
      <c r="G22" s="968">
        <v>0.3</v>
      </c>
    </row>
    <row r="23" spans="1:8" ht="15" customHeight="1">
      <c r="A23" s="605" t="s">
        <v>3853</v>
      </c>
      <c r="B23" s="962"/>
      <c r="C23" s="968"/>
      <c r="D23" s="968"/>
      <c r="E23" s="968"/>
      <c r="F23" s="968"/>
      <c r="G23" s="968"/>
    </row>
    <row r="24" spans="1:8" ht="15" customHeight="1">
      <c r="A24" s="618" t="s">
        <v>5252</v>
      </c>
      <c r="B24" s="966" t="s">
        <v>2902</v>
      </c>
      <c r="C24" s="965" t="s">
        <v>1380</v>
      </c>
      <c r="D24" s="965" t="s">
        <v>1380</v>
      </c>
      <c r="E24" s="965" t="s">
        <v>1381</v>
      </c>
      <c r="F24" s="965" t="s">
        <v>1381</v>
      </c>
      <c r="G24" s="965" t="s">
        <v>5253</v>
      </c>
    </row>
    <row r="25" spans="1:8" ht="15" customHeight="1">
      <c r="A25" s="605" t="s">
        <v>1382</v>
      </c>
      <c r="B25" s="966"/>
      <c r="C25" s="965"/>
      <c r="D25" s="965"/>
      <c r="E25" s="965"/>
      <c r="F25" s="965"/>
      <c r="G25" s="965"/>
    </row>
    <row r="26" spans="1:8" ht="15" customHeight="1">
      <c r="A26" s="619" t="s">
        <v>5254</v>
      </c>
      <c r="B26" s="967" t="s">
        <v>3854</v>
      </c>
      <c r="C26" s="968" t="s">
        <v>1383</v>
      </c>
      <c r="D26" s="968" t="s">
        <v>1384</v>
      </c>
      <c r="E26" s="968" t="s">
        <v>1385</v>
      </c>
      <c r="F26" s="968" t="s">
        <v>1385</v>
      </c>
      <c r="G26" s="968" t="s">
        <v>5255</v>
      </c>
    </row>
    <row r="27" spans="1:8" ht="15" customHeight="1">
      <c r="A27" s="605" t="s">
        <v>5256</v>
      </c>
      <c r="B27" s="968"/>
      <c r="C27" s="968"/>
      <c r="D27" s="968"/>
      <c r="E27" s="968"/>
      <c r="F27" s="968"/>
      <c r="G27" s="968"/>
    </row>
    <row r="28" spans="1:8" ht="15" customHeight="1">
      <c r="A28" s="620" t="s">
        <v>2754</v>
      </c>
      <c r="B28" s="965" t="s">
        <v>5257</v>
      </c>
      <c r="C28" s="965" t="s">
        <v>1758</v>
      </c>
      <c r="D28" s="965" t="s">
        <v>5258</v>
      </c>
      <c r="E28" s="965" t="s">
        <v>5258</v>
      </c>
      <c r="F28" s="965" t="s">
        <v>5259</v>
      </c>
      <c r="G28" s="965" t="s">
        <v>5259</v>
      </c>
    </row>
    <row r="29" spans="1:8">
      <c r="A29" s="605" t="s">
        <v>3857</v>
      </c>
      <c r="B29" s="965"/>
      <c r="C29" s="965"/>
      <c r="D29" s="965"/>
      <c r="E29" s="965"/>
      <c r="F29" s="965"/>
      <c r="G29" s="965"/>
      <c r="H29" s="595"/>
    </row>
    <row r="30" spans="1:8">
      <c r="A30" s="621"/>
      <c r="B30" s="621"/>
      <c r="C30" s="621"/>
      <c r="D30" s="621"/>
      <c r="E30" s="621"/>
      <c r="F30" s="621"/>
      <c r="G30" s="621"/>
    </row>
    <row r="31" spans="1:8" ht="16.2">
      <c r="A31" s="622" t="s">
        <v>2725</v>
      </c>
      <c r="B31" s="623"/>
      <c r="C31" s="623"/>
      <c r="D31" s="623"/>
      <c r="E31" s="623"/>
      <c r="F31" s="623"/>
      <c r="G31" s="623"/>
    </row>
  </sheetData>
  <sheetProtection sheet="1" objects="1" scenarios="1"/>
  <mergeCells count="72">
    <mergeCell ref="A2:G2"/>
    <mergeCell ref="A3:G3"/>
    <mergeCell ref="G5:G6"/>
    <mergeCell ref="G7:G8"/>
    <mergeCell ref="B7:B8"/>
    <mergeCell ref="C5:C6"/>
    <mergeCell ref="D5:D6"/>
    <mergeCell ref="F5:F6"/>
    <mergeCell ref="C7:C8"/>
    <mergeCell ref="D7:D8"/>
    <mergeCell ref="F7:F8"/>
    <mergeCell ref="E5:E6"/>
    <mergeCell ref="E7:E8"/>
    <mergeCell ref="B9:B10"/>
    <mergeCell ref="C9:C10"/>
    <mergeCell ref="D9:D10"/>
    <mergeCell ref="F9:F10"/>
    <mergeCell ref="E9:E10"/>
    <mergeCell ref="G9:G10"/>
    <mergeCell ref="G11:G12"/>
    <mergeCell ref="C14:C15"/>
    <mergeCell ref="D14:D15"/>
    <mergeCell ref="E14:E15"/>
    <mergeCell ref="F14:F15"/>
    <mergeCell ref="G14:G15"/>
    <mergeCell ref="C11:C12"/>
    <mergeCell ref="D11:D12"/>
    <mergeCell ref="E11:E12"/>
    <mergeCell ref="F11:F12"/>
    <mergeCell ref="G16:G17"/>
    <mergeCell ref="C18:C19"/>
    <mergeCell ref="D18:D19"/>
    <mergeCell ref="E18:E19"/>
    <mergeCell ref="F18:F19"/>
    <mergeCell ref="G18:G19"/>
    <mergeCell ref="D16:D17"/>
    <mergeCell ref="E16:E17"/>
    <mergeCell ref="F16:F17"/>
    <mergeCell ref="G20:G21"/>
    <mergeCell ref="C22:C23"/>
    <mergeCell ref="D22:D23"/>
    <mergeCell ref="E22:E23"/>
    <mergeCell ref="F22:F23"/>
    <mergeCell ref="G22:G23"/>
    <mergeCell ref="F20:F21"/>
    <mergeCell ref="C20:C21"/>
    <mergeCell ref="D20:D21"/>
    <mergeCell ref="E20:E21"/>
    <mergeCell ref="F28:F29"/>
    <mergeCell ref="G24:G25"/>
    <mergeCell ref="G26:G27"/>
    <mergeCell ref="F24:F25"/>
    <mergeCell ref="G28:G29"/>
    <mergeCell ref="D26:D27"/>
    <mergeCell ref="E26:E27"/>
    <mergeCell ref="F26:F27"/>
    <mergeCell ref="D24:D25"/>
    <mergeCell ref="E24:E25"/>
    <mergeCell ref="B11:B12"/>
    <mergeCell ref="B16:B17"/>
    <mergeCell ref="B18:B19"/>
    <mergeCell ref="B20:B21"/>
    <mergeCell ref="D28:D29"/>
    <mergeCell ref="E28:E29"/>
    <mergeCell ref="C16:C17"/>
    <mergeCell ref="C28:C29"/>
    <mergeCell ref="B22:B23"/>
    <mergeCell ref="B24:B25"/>
    <mergeCell ref="B26:B27"/>
    <mergeCell ref="B28:B29"/>
    <mergeCell ref="C26:C27"/>
    <mergeCell ref="C24:C25"/>
  </mergeCells>
  <phoneticPr fontId="5" type="noConversion"/>
  <pageMargins left="0.68" right="0.27559055118110237" top="0.55118110236220474" bottom="0.51181102362204722" header="0.51181102362204722" footer="0.51181102362204722"/>
  <pageSetup paperSize="9" scale="90" orientation="landscape" verticalDpi="12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485"/>
  <sheetViews>
    <sheetView topLeftCell="A61" zoomScale="75" workbookViewId="0">
      <pane xSplit="27" topLeftCell="AQ1" activePane="topRight" state="frozenSplit"/>
      <selection pane="topRight" activeCell="H75" sqref="H75"/>
    </sheetView>
  </sheetViews>
  <sheetFormatPr defaultColWidth="9" defaultRowHeight="21.9" customHeight="1"/>
  <cols>
    <col min="1" max="1" width="11.59765625" style="898" customWidth="1"/>
    <col min="2" max="8" width="10.69921875" style="901" customWidth="1"/>
    <col min="9" max="9" width="6.8984375" style="902" customWidth="1"/>
    <col min="10" max="12" width="7.09765625" style="903" customWidth="1"/>
    <col min="13" max="13" width="10" style="904" customWidth="1"/>
    <col min="14" max="14" width="8.09765625" style="902" customWidth="1"/>
    <col min="15" max="25" width="7.3984375" style="902" customWidth="1"/>
    <col min="26" max="16384" width="9" style="902"/>
  </cols>
  <sheetData>
    <row r="1" spans="1:25" ht="21.9" customHeight="1">
      <c r="B1" s="899"/>
      <c r="C1" s="900"/>
      <c r="D1" s="900"/>
      <c r="E1" s="900"/>
    </row>
    <row r="2" spans="1:25" ht="21.9" customHeight="1">
      <c r="A2" s="1098" t="s">
        <v>5163</v>
      </c>
      <c r="B2" s="1098"/>
      <c r="C2" s="900"/>
      <c r="D2" s="900"/>
      <c r="E2" s="900"/>
    </row>
    <row r="3" spans="1:25" ht="21.9" customHeight="1">
      <c r="A3" s="1098" t="s">
        <v>5164</v>
      </c>
      <c r="B3" s="1098"/>
      <c r="C3" s="900"/>
      <c r="D3" s="900"/>
      <c r="E3" s="900"/>
    </row>
    <row r="4" spans="1:25" ht="21.9" customHeight="1">
      <c r="A4" s="905"/>
      <c r="B4" s="905"/>
      <c r="C4" s="900"/>
      <c r="D4" s="900"/>
      <c r="E4" s="900"/>
    </row>
    <row r="5" spans="1:25" ht="21.9" customHeight="1">
      <c r="A5" s="905"/>
      <c r="B5" s="905"/>
      <c r="C5" s="900"/>
      <c r="D5" s="900"/>
      <c r="E5" s="900"/>
    </row>
    <row r="6" spans="1:25" ht="21.9" customHeight="1">
      <c r="A6" s="905"/>
      <c r="B6" s="905"/>
      <c r="C6" s="900"/>
      <c r="D6" s="900"/>
      <c r="E6" s="900"/>
    </row>
    <row r="7" spans="1:25" ht="21.9" customHeight="1">
      <c r="A7" s="905"/>
      <c r="B7" s="905"/>
      <c r="C7" s="900"/>
      <c r="D7" s="900"/>
      <c r="E7" s="900"/>
    </row>
    <row r="8" spans="1:25" ht="21.9" customHeight="1">
      <c r="A8" s="906"/>
      <c r="B8" s="900"/>
      <c r="C8" s="900"/>
      <c r="D8" s="900"/>
      <c r="E8" s="900"/>
    </row>
    <row r="9" spans="1:25" ht="21.9" customHeight="1">
      <c r="A9" s="906"/>
      <c r="B9" s="900"/>
      <c r="C9" s="900"/>
      <c r="D9" s="900"/>
      <c r="E9" s="900"/>
    </row>
    <row r="10" spans="1:25" ht="20.25" customHeight="1">
      <c r="A10" s="987" t="s">
        <v>5165</v>
      </c>
      <c r="B10" s="1099" t="s">
        <v>2159</v>
      </c>
      <c r="C10" s="1100"/>
      <c r="D10" s="1100"/>
      <c r="E10" s="1100"/>
      <c r="F10" s="1100"/>
      <c r="G10" s="1100"/>
      <c r="H10" s="1100"/>
      <c r="I10" s="1099" t="s">
        <v>3539</v>
      </c>
      <c r="J10" s="1003" t="s">
        <v>3779</v>
      </c>
      <c r="K10" s="1029"/>
      <c r="L10" s="1029"/>
      <c r="M10" s="1030"/>
      <c r="N10" s="1003" t="s">
        <v>3780</v>
      </c>
      <c r="O10" s="907" t="s">
        <v>3781</v>
      </c>
      <c r="P10" s="908"/>
      <c r="Q10" s="908"/>
      <c r="R10" s="908"/>
      <c r="S10" s="908"/>
      <c r="T10" s="908"/>
      <c r="U10" s="908"/>
      <c r="V10" s="908"/>
      <c r="W10" s="908"/>
      <c r="X10" s="908"/>
      <c r="Y10" s="909"/>
    </row>
    <row r="11" spans="1:25" ht="15" customHeight="1">
      <c r="A11" s="987"/>
      <c r="B11" s="1101" t="s">
        <v>3782</v>
      </c>
      <c r="C11" s="1101" t="s">
        <v>3783</v>
      </c>
      <c r="D11" s="1101" t="s">
        <v>4955</v>
      </c>
      <c r="E11" s="1101" t="s">
        <v>3787</v>
      </c>
      <c r="F11" s="1101" t="s">
        <v>3788</v>
      </c>
      <c r="G11" s="1101" t="s">
        <v>3790</v>
      </c>
      <c r="H11" s="1101" t="s">
        <v>3791</v>
      </c>
      <c r="I11" s="1102"/>
      <c r="J11" s="246" t="s">
        <v>3792</v>
      </c>
      <c r="K11" s="246" t="s">
        <v>3793</v>
      </c>
      <c r="L11" s="246" t="s">
        <v>3794</v>
      </c>
      <c r="M11" s="229" t="s">
        <v>3795</v>
      </c>
      <c r="N11" s="1103"/>
      <c r="O11" s="910" t="s">
        <v>5166</v>
      </c>
      <c r="P11" s="911"/>
      <c r="Q11" s="911"/>
      <c r="R11" s="911"/>
      <c r="S11" s="911"/>
      <c r="T11" s="911"/>
      <c r="U11" s="911"/>
      <c r="V11" s="911"/>
      <c r="W11" s="911"/>
      <c r="X11" s="911"/>
      <c r="Y11" s="912"/>
    </row>
    <row r="12" spans="1:25" s="913" customFormat="1" ht="15" customHeight="1">
      <c r="A12" s="987"/>
      <c r="B12" s="1101"/>
      <c r="C12" s="1101"/>
      <c r="D12" s="1101"/>
      <c r="E12" s="1101"/>
      <c r="F12" s="1101"/>
      <c r="G12" s="1101"/>
      <c r="H12" s="1101"/>
      <c r="I12" s="1102"/>
      <c r="J12" s="247" t="s">
        <v>5167</v>
      </c>
      <c r="K12" s="247" t="s">
        <v>3798</v>
      </c>
      <c r="L12" s="247" t="s">
        <v>5168</v>
      </c>
      <c r="M12" s="230" t="s">
        <v>5169</v>
      </c>
      <c r="N12" s="1104"/>
      <c r="O12" s="210" t="s">
        <v>1456</v>
      </c>
      <c r="P12" s="210" t="s">
        <v>1457</v>
      </c>
      <c r="Q12" s="211" t="s">
        <v>1458</v>
      </c>
      <c r="R12" s="211" t="s">
        <v>4956</v>
      </c>
      <c r="S12" s="211" t="s">
        <v>1460</v>
      </c>
      <c r="T12" s="211" t="s">
        <v>2202</v>
      </c>
      <c r="U12" s="211" t="s">
        <v>4957</v>
      </c>
      <c r="V12" s="211" t="s">
        <v>1462</v>
      </c>
      <c r="W12" s="211" t="s">
        <v>1463</v>
      </c>
      <c r="X12" s="211" t="s">
        <v>1464</v>
      </c>
      <c r="Y12" s="211" t="s">
        <v>1465</v>
      </c>
    </row>
    <row r="13" spans="1:25" s="916" customFormat="1" ht="21.9" customHeight="1">
      <c r="A13" s="914" t="s">
        <v>5170</v>
      </c>
      <c r="B13" s="499" t="s">
        <v>5171</v>
      </c>
      <c r="C13" s="499" t="s">
        <v>5172</v>
      </c>
      <c r="D13" s="499" t="s">
        <v>5171</v>
      </c>
      <c r="E13" s="499" t="s">
        <v>5173</v>
      </c>
      <c r="F13" s="499" t="s">
        <v>5174</v>
      </c>
      <c r="G13" s="499" t="s">
        <v>5175</v>
      </c>
      <c r="H13" s="499" t="s">
        <v>5176</v>
      </c>
      <c r="I13" s="499" t="s">
        <v>2850</v>
      </c>
      <c r="J13" s="500">
        <f>K13/L13</f>
        <v>1.7452685421994882</v>
      </c>
      <c r="K13" s="853">
        <v>34.119999999999997</v>
      </c>
      <c r="L13" s="501">
        <v>19.55</v>
      </c>
      <c r="M13" s="846">
        <f>K13*L13</f>
        <v>667.04599999999994</v>
      </c>
      <c r="N13" s="847">
        <v>4.4000000000000004</v>
      </c>
      <c r="O13" s="915">
        <f>9.5*1000*1000/100/100</f>
        <v>950</v>
      </c>
      <c r="P13" s="915"/>
      <c r="Q13" s="848">
        <v>1200</v>
      </c>
      <c r="R13" s="848">
        <v>1130</v>
      </c>
      <c r="S13" s="848">
        <v>1400</v>
      </c>
      <c r="T13" s="848">
        <v>1320</v>
      </c>
      <c r="U13" s="848">
        <v>1320</v>
      </c>
      <c r="V13" s="848"/>
      <c r="W13" s="848"/>
      <c r="X13" s="848"/>
      <c r="Y13" s="848"/>
    </row>
    <row r="14" spans="1:25" s="916" customFormat="1" ht="21.9" customHeight="1">
      <c r="A14" s="917" t="s">
        <v>3629</v>
      </c>
      <c r="B14" s="499" t="s">
        <v>2851</v>
      </c>
      <c r="C14" s="499" t="s">
        <v>2852</v>
      </c>
      <c r="D14" s="499" t="s">
        <v>2853</v>
      </c>
      <c r="E14" s="499" t="s">
        <v>2854</v>
      </c>
      <c r="F14" s="499" t="s">
        <v>2855</v>
      </c>
      <c r="G14" s="499" t="s">
        <v>2856</v>
      </c>
      <c r="H14" s="499" t="s">
        <v>2857</v>
      </c>
      <c r="I14" s="499" t="s">
        <v>755</v>
      </c>
      <c r="J14" s="504">
        <f t="shared" ref="J14:J96" si="0">K14/L14</f>
        <v>0.41408591408591411</v>
      </c>
      <c r="K14" s="853">
        <v>24.87</v>
      </c>
      <c r="L14" s="501">
        <v>60.06</v>
      </c>
      <c r="M14" s="846">
        <f t="shared" ref="M14:M96" si="1">K14*L14</f>
        <v>1493.6922000000002</v>
      </c>
      <c r="N14" s="847">
        <v>8.6999999999999993</v>
      </c>
      <c r="O14" s="915">
        <v>3500</v>
      </c>
      <c r="P14" s="915"/>
      <c r="Q14" s="848">
        <v>4350</v>
      </c>
      <c r="R14" s="848">
        <v>4120</v>
      </c>
      <c r="S14" s="848">
        <v>5200</v>
      </c>
      <c r="T14" s="848">
        <v>4940</v>
      </c>
      <c r="U14" s="848">
        <v>4940</v>
      </c>
      <c r="V14" s="848"/>
      <c r="W14" s="848"/>
      <c r="X14" s="848"/>
      <c r="Y14" s="848"/>
    </row>
    <row r="15" spans="1:25" s="843" customFormat="1" ht="21.9" customHeight="1">
      <c r="A15" s="385" t="s">
        <v>2858</v>
      </c>
      <c r="B15" s="505" t="s">
        <v>4938</v>
      </c>
      <c r="C15" s="505" t="s">
        <v>2859</v>
      </c>
      <c r="D15" s="505" t="s">
        <v>4824</v>
      </c>
      <c r="E15" s="505" t="s">
        <v>4825</v>
      </c>
      <c r="F15" s="505" t="s">
        <v>3007</v>
      </c>
      <c r="G15" s="505" t="s">
        <v>3008</v>
      </c>
      <c r="H15" s="505" t="s">
        <v>2860</v>
      </c>
      <c r="I15" s="505" t="s">
        <v>755</v>
      </c>
      <c r="J15" s="506">
        <f t="shared" si="0"/>
        <v>0.46755407653910153</v>
      </c>
      <c r="K15" s="507">
        <v>28.1</v>
      </c>
      <c r="L15" s="508">
        <v>60.1</v>
      </c>
      <c r="M15" s="842">
        <f t="shared" si="1"/>
        <v>1688.8100000000002</v>
      </c>
      <c r="N15" s="509">
        <v>9.6999999999999993</v>
      </c>
      <c r="O15" s="510"/>
      <c r="P15" s="510"/>
      <c r="Q15" s="510">
        <v>4040</v>
      </c>
      <c r="R15" s="510">
        <v>3820</v>
      </c>
      <c r="S15" s="511">
        <v>4870</v>
      </c>
      <c r="T15" s="511">
        <v>4610</v>
      </c>
      <c r="U15" s="511">
        <v>4610</v>
      </c>
      <c r="V15" s="511"/>
      <c r="W15" s="511"/>
      <c r="X15" s="511"/>
      <c r="Y15" s="511"/>
    </row>
    <row r="16" spans="1:25" s="843" customFormat="1" ht="21.9" customHeight="1">
      <c r="A16" s="385" t="s">
        <v>2861</v>
      </c>
      <c r="B16" s="512" t="s">
        <v>4938</v>
      </c>
      <c r="C16" s="512" t="s">
        <v>2862</v>
      </c>
      <c r="D16" s="512" t="s">
        <v>4824</v>
      </c>
      <c r="E16" s="512" t="s">
        <v>4825</v>
      </c>
      <c r="F16" s="512" t="s">
        <v>3007</v>
      </c>
      <c r="G16" s="512" t="s">
        <v>3008</v>
      </c>
      <c r="H16" s="512" t="s">
        <v>2863</v>
      </c>
      <c r="I16" s="505" t="s">
        <v>2864</v>
      </c>
      <c r="J16" s="506">
        <f t="shared" si="0"/>
        <v>0.47753743760399331</v>
      </c>
      <c r="K16" s="507">
        <v>28.7</v>
      </c>
      <c r="L16" s="508">
        <v>60.1</v>
      </c>
      <c r="M16" s="842">
        <f t="shared" si="1"/>
        <v>1724.87</v>
      </c>
      <c r="N16" s="509">
        <v>9.8000000000000007</v>
      </c>
      <c r="O16" s="510"/>
      <c r="P16" s="510"/>
      <c r="Q16" s="510">
        <v>4000</v>
      </c>
      <c r="R16" s="510">
        <v>3780</v>
      </c>
      <c r="S16" s="511">
        <v>4800</v>
      </c>
      <c r="T16" s="511">
        <v>4550</v>
      </c>
      <c r="U16" s="511">
        <v>4550</v>
      </c>
      <c r="V16" s="511"/>
      <c r="W16" s="511"/>
      <c r="X16" s="511"/>
      <c r="Y16" s="511"/>
    </row>
    <row r="17" spans="1:25" s="843" customFormat="1" ht="21.9" customHeight="1">
      <c r="A17" s="385" t="s">
        <v>2865</v>
      </c>
      <c r="B17" s="499" t="s">
        <v>4938</v>
      </c>
      <c r="C17" s="499" t="s">
        <v>2866</v>
      </c>
      <c r="D17" s="499" t="s">
        <v>4824</v>
      </c>
      <c r="E17" s="499" t="s">
        <v>4825</v>
      </c>
      <c r="F17" s="499" t="s">
        <v>3007</v>
      </c>
      <c r="G17" s="499" t="s">
        <v>3008</v>
      </c>
      <c r="H17" s="499" t="s">
        <v>2867</v>
      </c>
      <c r="I17" s="499" t="s">
        <v>755</v>
      </c>
      <c r="J17" s="504">
        <f>K17/L17</f>
        <v>0.57213930348258712</v>
      </c>
      <c r="K17" s="853">
        <v>34.5</v>
      </c>
      <c r="L17" s="501">
        <v>60.3</v>
      </c>
      <c r="M17" s="846">
        <f>K17*L17</f>
        <v>2080.35</v>
      </c>
      <c r="N17" s="847">
        <v>11.34</v>
      </c>
      <c r="O17" s="503"/>
      <c r="P17" s="503"/>
      <c r="Q17" s="503">
        <v>3800</v>
      </c>
      <c r="R17" s="503">
        <v>3570</v>
      </c>
      <c r="S17" s="848">
        <v>4750</v>
      </c>
      <c r="T17" s="848">
        <v>4450</v>
      </c>
      <c r="U17" s="848">
        <v>4450</v>
      </c>
      <c r="V17" s="848"/>
      <c r="W17" s="848"/>
      <c r="X17" s="848"/>
      <c r="Y17" s="848"/>
    </row>
    <row r="18" spans="1:25" s="843" customFormat="1" ht="21.9" customHeight="1">
      <c r="A18" s="385" t="s">
        <v>2868</v>
      </c>
      <c r="B18" s="499" t="s">
        <v>4938</v>
      </c>
      <c r="C18" s="499" t="s">
        <v>2869</v>
      </c>
      <c r="D18" s="499" t="s">
        <v>4824</v>
      </c>
      <c r="E18" s="499" t="s">
        <v>4825</v>
      </c>
      <c r="F18" s="499" t="s">
        <v>3007</v>
      </c>
      <c r="G18" s="499" t="s">
        <v>3008</v>
      </c>
      <c r="H18" s="499" t="s">
        <v>2870</v>
      </c>
      <c r="I18" s="499" t="s">
        <v>755</v>
      </c>
      <c r="J18" s="504">
        <f t="shared" si="0"/>
        <v>0.62023217247097839</v>
      </c>
      <c r="K18" s="853">
        <v>37.4</v>
      </c>
      <c r="L18" s="501">
        <v>60.3</v>
      </c>
      <c r="M18" s="846">
        <f t="shared" si="1"/>
        <v>2255.2199999999998</v>
      </c>
      <c r="N18" s="847">
        <v>12.34</v>
      </c>
      <c r="O18" s="503">
        <v>3350</v>
      </c>
      <c r="P18" s="503">
        <v>3500</v>
      </c>
      <c r="Q18" s="503">
        <v>3500</v>
      </c>
      <c r="R18" s="503">
        <v>3280</v>
      </c>
      <c r="S18" s="848">
        <v>4380</v>
      </c>
      <c r="T18" s="848">
        <v>4110</v>
      </c>
      <c r="U18" s="848">
        <v>4110</v>
      </c>
      <c r="V18" s="848"/>
      <c r="W18" s="848"/>
      <c r="X18" s="848"/>
      <c r="Y18" s="848"/>
    </row>
    <row r="19" spans="1:25" s="843" customFormat="1" ht="21.9" customHeight="1">
      <c r="A19" s="385" t="s">
        <v>2871</v>
      </c>
      <c r="B19" s="499" t="s">
        <v>4938</v>
      </c>
      <c r="C19" s="499" t="s">
        <v>2872</v>
      </c>
      <c r="D19" s="499" t="s">
        <v>4824</v>
      </c>
      <c r="E19" s="499" t="s">
        <v>4825</v>
      </c>
      <c r="F19" s="499" t="s">
        <v>3007</v>
      </c>
      <c r="G19" s="499" t="s">
        <v>3008</v>
      </c>
      <c r="H19" s="499" t="s">
        <v>683</v>
      </c>
      <c r="I19" s="499" t="s">
        <v>755</v>
      </c>
      <c r="J19" s="504">
        <f t="shared" si="0"/>
        <v>0.62852404643449422</v>
      </c>
      <c r="K19" s="853">
        <v>37.9</v>
      </c>
      <c r="L19" s="501">
        <v>60.3</v>
      </c>
      <c r="M19" s="846">
        <f t="shared" si="1"/>
        <v>2285.37</v>
      </c>
      <c r="N19" s="847">
        <v>12.5</v>
      </c>
      <c r="O19" s="503"/>
      <c r="P19" s="503">
        <v>3350</v>
      </c>
      <c r="Q19" s="503">
        <v>3350</v>
      </c>
      <c r="R19" s="503">
        <v>3150</v>
      </c>
      <c r="S19" s="848">
        <v>4100</v>
      </c>
      <c r="T19" s="848">
        <v>3860</v>
      </c>
      <c r="U19" s="848">
        <v>3860</v>
      </c>
      <c r="V19" s="848"/>
      <c r="W19" s="848"/>
      <c r="X19" s="848"/>
      <c r="Y19" s="848"/>
    </row>
    <row r="20" spans="1:25" s="843" customFormat="1" ht="21.9" customHeight="1">
      <c r="A20" s="385" t="s">
        <v>2873</v>
      </c>
      <c r="B20" s="505" t="s">
        <v>4938</v>
      </c>
      <c r="C20" s="505" t="s">
        <v>2874</v>
      </c>
      <c r="D20" s="505" t="s">
        <v>4824</v>
      </c>
      <c r="E20" s="505" t="s">
        <v>4825</v>
      </c>
      <c r="F20" s="505" t="s">
        <v>3007</v>
      </c>
      <c r="G20" s="505" t="s">
        <v>2875</v>
      </c>
      <c r="H20" s="505" t="s">
        <v>2876</v>
      </c>
      <c r="I20" s="505" t="s">
        <v>755</v>
      </c>
      <c r="J20" s="506">
        <f>K20/L20</f>
        <v>0.64510779436152577</v>
      </c>
      <c r="K20" s="507">
        <v>38.9</v>
      </c>
      <c r="L20" s="508">
        <v>60.3</v>
      </c>
      <c r="M20" s="842">
        <f>K20*L20</f>
        <v>2345.6699999999996</v>
      </c>
      <c r="N20" s="509">
        <v>12.8</v>
      </c>
      <c r="O20" s="510"/>
      <c r="P20" s="510">
        <v>3500</v>
      </c>
      <c r="Q20" s="510">
        <v>3500</v>
      </c>
      <c r="R20" s="510">
        <v>3070</v>
      </c>
      <c r="S20" s="511">
        <v>4100</v>
      </c>
      <c r="T20" s="511">
        <v>3860</v>
      </c>
      <c r="U20" s="511">
        <v>3860</v>
      </c>
      <c r="V20" s="511"/>
      <c r="W20" s="511"/>
      <c r="X20" s="511"/>
      <c r="Y20" s="511"/>
    </row>
    <row r="21" spans="1:25" s="843" customFormat="1" ht="21.9" customHeight="1">
      <c r="A21" s="385" t="s">
        <v>2877</v>
      </c>
      <c r="B21" s="505" t="s">
        <v>4938</v>
      </c>
      <c r="C21" s="505" t="s">
        <v>2878</v>
      </c>
      <c r="D21" s="505" t="s">
        <v>4824</v>
      </c>
      <c r="E21" s="505" t="s">
        <v>4825</v>
      </c>
      <c r="F21" s="505" t="s">
        <v>3007</v>
      </c>
      <c r="G21" s="505" t="s">
        <v>3008</v>
      </c>
      <c r="H21" s="505" t="s">
        <v>2879</v>
      </c>
      <c r="I21" s="505" t="s">
        <v>755</v>
      </c>
      <c r="J21" s="506">
        <f t="shared" si="0"/>
        <v>0.691542288557214</v>
      </c>
      <c r="K21" s="507">
        <v>41.7</v>
      </c>
      <c r="L21" s="508">
        <v>60.3</v>
      </c>
      <c r="M21" s="842">
        <f t="shared" si="1"/>
        <v>2514.5100000000002</v>
      </c>
      <c r="N21" s="509">
        <v>13.8</v>
      </c>
      <c r="O21" s="510"/>
      <c r="P21" s="510"/>
      <c r="Q21" s="510">
        <v>3260</v>
      </c>
      <c r="R21" s="510">
        <v>3060</v>
      </c>
      <c r="S21" s="511">
        <v>4100</v>
      </c>
      <c r="T21" s="511">
        <v>3840</v>
      </c>
      <c r="U21" s="511">
        <v>3840</v>
      </c>
      <c r="V21" s="511"/>
      <c r="W21" s="511"/>
      <c r="X21" s="511"/>
      <c r="Y21" s="511"/>
    </row>
    <row r="22" spans="1:25" s="843" customFormat="1" ht="21.9" customHeight="1">
      <c r="A22" s="385" t="s">
        <v>2880</v>
      </c>
      <c r="B22" s="499" t="s">
        <v>4938</v>
      </c>
      <c r="C22" s="499" t="s">
        <v>5210</v>
      </c>
      <c r="D22" s="499" t="s">
        <v>4824</v>
      </c>
      <c r="E22" s="499" t="s">
        <v>4825</v>
      </c>
      <c r="F22" s="499" t="s">
        <v>3007</v>
      </c>
      <c r="G22" s="499" t="s">
        <v>3008</v>
      </c>
      <c r="H22" s="499" t="s">
        <v>5211</v>
      </c>
      <c r="I22" s="499" t="s">
        <v>755</v>
      </c>
      <c r="J22" s="504">
        <f>K22/L22</f>
        <v>0.70812603648424555</v>
      </c>
      <c r="K22" s="853">
        <v>42.7</v>
      </c>
      <c r="L22" s="501">
        <v>60.3</v>
      </c>
      <c r="M22" s="846">
        <f>K22*L22</f>
        <v>2574.81</v>
      </c>
      <c r="N22" s="847">
        <v>13.9</v>
      </c>
      <c r="O22" s="503"/>
      <c r="P22" s="503"/>
      <c r="Q22" s="503">
        <v>3180</v>
      </c>
      <c r="R22" s="503">
        <v>2980</v>
      </c>
      <c r="S22" s="848">
        <v>4000</v>
      </c>
      <c r="T22" s="848">
        <v>3740</v>
      </c>
      <c r="U22" s="848">
        <v>3740</v>
      </c>
      <c r="V22" s="848"/>
      <c r="W22" s="848"/>
      <c r="X22" s="848"/>
      <c r="Y22" s="848"/>
    </row>
    <row r="23" spans="1:25" s="843" customFormat="1" ht="21.9" customHeight="1">
      <c r="A23" s="385" t="s">
        <v>5212</v>
      </c>
      <c r="B23" s="499" t="s">
        <v>4938</v>
      </c>
      <c r="C23" s="499" t="s">
        <v>5213</v>
      </c>
      <c r="D23" s="499" t="s">
        <v>4824</v>
      </c>
      <c r="E23" s="499" t="s">
        <v>4825</v>
      </c>
      <c r="F23" s="499" t="s">
        <v>3007</v>
      </c>
      <c r="G23" s="499" t="s">
        <v>3010</v>
      </c>
      <c r="H23" s="499" t="s">
        <v>5214</v>
      </c>
      <c r="I23" s="499" t="s">
        <v>755</v>
      </c>
      <c r="J23" s="504">
        <f>K23/L23</f>
        <v>0.73225806451612896</v>
      </c>
      <c r="K23" s="853">
        <v>45.4</v>
      </c>
      <c r="L23" s="501">
        <v>62</v>
      </c>
      <c r="M23" s="846">
        <f>K23*L23</f>
        <v>2814.7999999999997</v>
      </c>
      <c r="N23" s="847">
        <v>15</v>
      </c>
      <c r="O23" s="503">
        <v>2880</v>
      </c>
      <c r="P23" s="503">
        <v>3000</v>
      </c>
      <c r="Q23" s="503">
        <v>3000</v>
      </c>
      <c r="R23" s="503">
        <v>2810</v>
      </c>
      <c r="S23" s="860">
        <v>3800</v>
      </c>
      <c r="T23" s="860">
        <v>3560</v>
      </c>
      <c r="U23" s="860">
        <v>3560</v>
      </c>
      <c r="V23" s="860"/>
      <c r="W23" s="860"/>
      <c r="X23" s="860"/>
      <c r="Y23" s="860"/>
    </row>
    <row r="24" spans="1:25" s="843" customFormat="1" ht="21.9" customHeight="1">
      <c r="A24" s="385" t="s">
        <v>5215</v>
      </c>
      <c r="B24" s="505" t="s">
        <v>4938</v>
      </c>
      <c r="C24" s="505" t="s">
        <v>3009</v>
      </c>
      <c r="D24" s="505" t="s">
        <v>4824</v>
      </c>
      <c r="E24" s="505" t="s">
        <v>4825</v>
      </c>
      <c r="F24" s="505" t="s">
        <v>3007</v>
      </c>
      <c r="G24" s="505" t="s">
        <v>3010</v>
      </c>
      <c r="H24" s="505" t="s">
        <v>5216</v>
      </c>
      <c r="I24" s="505" t="s">
        <v>755</v>
      </c>
      <c r="J24" s="506">
        <f t="shared" si="0"/>
        <v>0.74032258064516132</v>
      </c>
      <c r="K24" s="507">
        <v>45.9</v>
      </c>
      <c r="L24" s="508">
        <v>62</v>
      </c>
      <c r="M24" s="842">
        <f t="shared" si="1"/>
        <v>2845.7999999999997</v>
      </c>
      <c r="N24" s="509">
        <v>14.86</v>
      </c>
      <c r="O24" s="510">
        <v>2880</v>
      </c>
      <c r="P24" s="510">
        <v>3000</v>
      </c>
      <c r="Q24" s="510">
        <v>3000</v>
      </c>
      <c r="R24" s="510">
        <v>2810</v>
      </c>
      <c r="S24" s="880">
        <v>3800</v>
      </c>
      <c r="T24" s="880">
        <v>3560</v>
      </c>
      <c r="U24" s="880">
        <v>3560</v>
      </c>
      <c r="V24" s="880"/>
      <c r="W24" s="880"/>
      <c r="X24" s="880"/>
      <c r="Y24" s="880"/>
    </row>
    <row r="25" spans="1:25" s="843" customFormat="1" ht="21.9" customHeight="1">
      <c r="A25" s="385" t="s">
        <v>5217</v>
      </c>
      <c r="B25" s="505" t="s">
        <v>4938</v>
      </c>
      <c r="C25" s="505" t="s">
        <v>5218</v>
      </c>
      <c r="D25" s="505" t="s">
        <v>4824</v>
      </c>
      <c r="E25" s="505" t="s">
        <v>4825</v>
      </c>
      <c r="F25" s="505" t="s">
        <v>2371</v>
      </c>
      <c r="G25" s="505" t="s">
        <v>3008</v>
      </c>
      <c r="H25" s="505" t="s">
        <v>2372</v>
      </c>
      <c r="I25" s="505" t="s">
        <v>755</v>
      </c>
      <c r="J25" s="506">
        <f t="shared" si="0"/>
        <v>0.90774299835255357</v>
      </c>
      <c r="K25" s="507">
        <v>55.1</v>
      </c>
      <c r="L25" s="508">
        <v>60.7</v>
      </c>
      <c r="M25" s="842">
        <f t="shared" si="1"/>
        <v>3344.57</v>
      </c>
      <c r="N25" s="509">
        <v>17.600000000000001</v>
      </c>
      <c r="O25" s="510"/>
      <c r="P25" s="510"/>
      <c r="Q25" s="510">
        <v>2550</v>
      </c>
      <c r="R25" s="510">
        <v>2380</v>
      </c>
      <c r="S25" s="510">
        <v>3220</v>
      </c>
      <c r="T25" s="510">
        <v>3000</v>
      </c>
      <c r="U25" s="510">
        <v>3000</v>
      </c>
      <c r="V25" s="511"/>
      <c r="W25" s="511"/>
      <c r="X25" s="511"/>
      <c r="Y25" s="511"/>
    </row>
    <row r="26" spans="1:25" s="843" customFormat="1" ht="21.9" customHeight="1">
      <c r="A26" s="385" t="s">
        <v>2373</v>
      </c>
      <c r="B26" s="499" t="s">
        <v>2374</v>
      </c>
      <c r="C26" s="499" t="s">
        <v>2375</v>
      </c>
      <c r="D26" s="499" t="s">
        <v>2376</v>
      </c>
      <c r="E26" s="499" t="s">
        <v>2377</v>
      </c>
      <c r="F26" s="499" t="s">
        <v>2378</v>
      </c>
      <c r="G26" s="499" t="s">
        <v>2379</v>
      </c>
      <c r="H26" s="499" t="s">
        <v>2380</v>
      </c>
      <c r="I26" s="499" t="s">
        <v>755</v>
      </c>
      <c r="J26" s="504">
        <f t="shared" si="0"/>
        <v>0.26065573770491801</v>
      </c>
      <c r="K26" s="853">
        <v>31.8</v>
      </c>
      <c r="L26" s="502">
        <v>122</v>
      </c>
      <c r="M26" s="846">
        <f t="shared" si="1"/>
        <v>3879.6</v>
      </c>
      <c r="N26" s="847">
        <v>22.6</v>
      </c>
      <c r="O26" s="503"/>
      <c r="P26" s="503"/>
      <c r="Q26" s="860">
        <v>7570</v>
      </c>
      <c r="R26" s="860">
        <v>7140</v>
      </c>
      <c r="S26" s="860">
        <v>9200</v>
      </c>
      <c r="T26" s="860">
        <v>8700</v>
      </c>
      <c r="U26" s="860">
        <v>8700</v>
      </c>
      <c r="V26" s="860"/>
      <c r="W26" s="860"/>
      <c r="X26" s="860"/>
      <c r="Y26" s="860"/>
    </row>
    <row r="27" spans="1:25" s="843" customFormat="1" ht="21.9" customHeight="1">
      <c r="A27" s="385" t="s">
        <v>2381</v>
      </c>
      <c r="B27" s="499" t="s">
        <v>2374</v>
      </c>
      <c r="C27" s="499" t="s">
        <v>2382</v>
      </c>
      <c r="D27" s="499" t="s">
        <v>2376</v>
      </c>
      <c r="E27" s="499" t="s">
        <v>2377</v>
      </c>
      <c r="F27" s="499" t="s">
        <v>2383</v>
      </c>
      <c r="G27" s="499" t="s">
        <v>2379</v>
      </c>
      <c r="H27" s="499" t="s">
        <v>2384</v>
      </c>
      <c r="I27" s="499" t="s">
        <v>755</v>
      </c>
      <c r="J27" s="504">
        <f>K27/L27</f>
        <v>0.27438016528925624</v>
      </c>
      <c r="K27" s="853">
        <v>33.200000000000003</v>
      </c>
      <c r="L27" s="502">
        <v>121</v>
      </c>
      <c r="M27" s="846">
        <f>K27*L27</f>
        <v>4017.2000000000003</v>
      </c>
      <c r="N27" s="847">
        <v>23.15</v>
      </c>
      <c r="O27" s="503"/>
      <c r="P27" s="503"/>
      <c r="Q27" s="860">
        <v>7300</v>
      </c>
      <c r="R27" s="860">
        <v>6880</v>
      </c>
      <c r="S27" s="860">
        <v>8900</v>
      </c>
      <c r="T27" s="860">
        <v>8410</v>
      </c>
      <c r="U27" s="860">
        <v>8410</v>
      </c>
      <c r="V27" s="860"/>
      <c r="W27" s="860"/>
      <c r="X27" s="860"/>
      <c r="Y27" s="860"/>
    </row>
    <row r="28" spans="1:25" s="843" customFormat="1" ht="21.9" customHeight="1">
      <c r="A28" s="385" t="s">
        <v>2385</v>
      </c>
      <c r="B28" s="505" t="s">
        <v>2374</v>
      </c>
      <c r="C28" s="505" t="s">
        <v>2386</v>
      </c>
      <c r="D28" s="505" t="s">
        <v>2376</v>
      </c>
      <c r="E28" s="505" t="s">
        <v>2377</v>
      </c>
      <c r="F28" s="505" t="s">
        <v>2378</v>
      </c>
      <c r="G28" s="505" t="s">
        <v>2379</v>
      </c>
      <c r="H28" s="505" t="s">
        <v>2387</v>
      </c>
      <c r="I28" s="505" t="s">
        <v>755</v>
      </c>
      <c r="J28" s="506">
        <f t="shared" si="0"/>
        <v>0.30330578512396694</v>
      </c>
      <c r="K28" s="507">
        <v>36.700000000000003</v>
      </c>
      <c r="L28" s="517">
        <v>121</v>
      </c>
      <c r="M28" s="842">
        <f t="shared" si="1"/>
        <v>4440.7000000000007</v>
      </c>
      <c r="N28" s="509">
        <v>25.2</v>
      </c>
      <c r="O28" s="510">
        <v>6600</v>
      </c>
      <c r="P28" s="510"/>
      <c r="Q28" s="510">
        <v>6800</v>
      </c>
      <c r="R28" s="510">
        <v>6400</v>
      </c>
      <c r="S28" s="511">
        <v>8400</v>
      </c>
      <c r="T28" s="511">
        <v>7910</v>
      </c>
      <c r="U28" s="511">
        <v>7910</v>
      </c>
      <c r="V28" s="511"/>
      <c r="W28" s="511"/>
      <c r="X28" s="511"/>
      <c r="Y28" s="511"/>
    </row>
    <row r="29" spans="1:25" s="843" customFormat="1" ht="21.9" customHeight="1">
      <c r="A29" s="385" t="s">
        <v>2388</v>
      </c>
      <c r="B29" s="505" t="s">
        <v>2374</v>
      </c>
      <c r="C29" s="505" t="s">
        <v>2389</v>
      </c>
      <c r="D29" s="505" t="s">
        <v>2376</v>
      </c>
      <c r="E29" s="505" t="s">
        <v>2377</v>
      </c>
      <c r="F29" s="505" t="s">
        <v>2378</v>
      </c>
      <c r="G29" s="505" t="s">
        <v>2379</v>
      </c>
      <c r="H29" s="505" t="s">
        <v>2390</v>
      </c>
      <c r="I29" s="505" t="s">
        <v>755</v>
      </c>
      <c r="J29" s="506">
        <f t="shared" si="0"/>
        <v>0.3165289256198347</v>
      </c>
      <c r="K29" s="507">
        <v>38.299999999999997</v>
      </c>
      <c r="L29" s="517">
        <v>121</v>
      </c>
      <c r="M29" s="842">
        <f t="shared" si="1"/>
        <v>4634.2999999999993</v>
      </c>
      <c r="N29" s="509">
        <v>26.26</v>
      </c>
      <c r="O29" s="510"/>
      <c r="P29" s="510"/>
      <c r="Q29" s="510">
        <v>6620</v>
      </c>
      <c r="R29" s="510">
        <v>6220</v>
      </c>
      <c r="S29" s="880">
        <v>8170</v>
      </c>
      <c r="T29" s="880">
        <v>7690</v>
      </c>
      <c r="U29" s="880">
        <v>7690</v>
      </c>
      <c r="V29" s="880"/>
      <c r="W29" s="880"/>
      <c r="X29" s="880"/>
      <c r="Y29" s="880"/>
    </row>
    <row r="30" spans="1:25" s="843" customFormat="1" ht="21.9" customHeight="1">
      <c r="A30" s="385" t="s">
        <v>2391</v>
      </c>
      <c r="B30" s="499" t="s">
        <v>2374</v>
      </c>
      <c r="C30" s="499" t="s">
        <v>2392</v>
      </c>
      <c r="D30" s="499" t="s">
        <v>2376</v>
      </c>
      <c r="E30" s="499" t="s">
        <v>2377</v>
      </c>
      <c r="F30" s="499" t="s">
        <v>2378</v>
      </c>
      <c r="G30" s="499" t="s">
        <v>2379</v>
      </c>
      <c r="H30" s="499" t="s">
        <v>2393</v>
      </c>
      <c r="I30" s="499" t="s">
        <v>755</v>
      </c>
      <c r="J30" s="504">
        <f t="shared" si="0"/>
        <v>0.31900826446280994</v>
      </c>
      <c r="K30" s="853">
        <v>38.6</v>
      </c>
      <c r="L30" s="502">
        <v>121</v>
      </c>
      <c r="M30" s="846">
        <f t="shared" si="1"/>
        <v>4670.6000000000004</v>
      </c>
      <c r="N30" s="847">
        <v>26.3</v>
      </c>
      <c r="O30" s="503"/>
      <c r="P30" s="503"/>
      <c r="Q30" s="860">
        <v>6620</v>
      </c>
      <c r="R30" s="860">
        <v>6220</v>
      </c>
      <c r="S30" s="860">
        <v>8170</v>
      </c>
      <c r="T30" s="860">
        <v>7690</v>
      </c>
      <c r="U30" s="860">
        <v>7690</v>
      </c>
      <c r="V30" s="860"/>
      <c r="W30" s="860"/>
      <c r="X30" s="860"/>
      <c r="Y30" s="860"/>
    </row>
    <row r="31" spans="1:25" s="843" customFormat="1" ht="21.9" customHeight="1">
      <c r="A31" s="385" t="s">
        <v>2394</v>
      </c>
      <c r="B31" s="499" t="s">
        <v>2374</v>
      </c>
      <c r="C31" s="499" t="s">
        <v>2395</v>
      </c>
      <c r="D31" s="499" t="s">
        <v>2376</v>
      </c>
      <c r="E31" s="499" t="s">
        <v>2377</v>
      </c>
      <c r="F31" s="499" t="s">
        <v>2378</v>
      </c>
      <c r="G31" s="499" t="s">
        <v>2379</v>
      </c>
      <c r="H31" s="499" t="s">
        <v>2396</v>
      </c>
      <c r="I31" s="499" t="s">
        <v>755</v>
      </c>
      <c r="J31" s="504">
        <f t="shared" si="0"/>
        <v>0.32727272727272727</v>
      </c>
      <c r="K31" s="853">
        <v>39.6</v>
      </c>
      <c r="L31" s="502">
        <v>121</v>
      </c>
      <c r="M31" s="846">
        <f t="shared" si="1"/>
        <v>4791.6000000000004</v>
      </c>
      <c r="N31" s="847">
        <v>26.9</v>
      </c>
      <c r="O31" s="503"/>
      <c r="P31" s="503"/>
      <c r="Q31" s="860">
        <v>6470</v>
      </c>
      <c r="R31" s="860">
        <v>6080</v>
      </c>
      <c r="S31" s="860">
        <v>8000</v>
      </c>
      <c r="T31" s="860">
        <v>7520</v>
      </c>
      <c r="U31" s="860">
        <v>7520</v>
      </c>
      <c r="V31" s="860"/>
      <c r="W31" s="860"/>
      <c r="X31" s="860"/>
      <c r="Y31" s="860"/>
    </row>
    <row r="32" spans="1:25" s="843" customFormat="1" ht="21.9" customHeight="1">
      <c r="A32" s="385" t="s">
        <v>2397</v>
      </c>
      <c r="B32" s="505" t="s">
        <v>2374</v>
      </c>
      <c r="C32" s="505" t="s">
        <v>2398</v>
      </c>
      <c r="D32" s="505" t="s">
        <v>2376</v>
      </c>
      <c r="E32" s="505" t="s">
        <v>2377</v>
      </c>
      <c r="F32" s="505" t="s">
        <v>2378</v>
      </c>
      <c r="G32" s="505" t="s">
        <v>2379</v>
      </c>
      <c r="H32" s="505" t="s">
        <v>2399</v>
      </c>
      <c r="I32" s="505" t="s">
        <v>755</v>
      </c>
      <c r="J32" s="506">
        <f>K32/L32</f>
        <v>0.33305785123966941</v>
      </c>
      <c r="K32" s="507">
        <v>40.299999999999997</v>
      </c>
      <c r="L32" s="517">
        <v>121</v>
      </c>
      <c r="M32" s="842">
        <f>K32*L32</f>
        <v>4876.2999999999993</v>
      </c>
      <c r="N32" s="509">
        <v>27.3</v>
      </c>
      <c r="O32" s="510"/>
      <c r="P32" s="510"/>
      <c r="Q32" s="510">
        <v>6400</v>
      </c>
      <c r="R32" s="510">
        <v>6010</v>
      </c>
      <c r="S32" s="511">
        <v>7900</v>
      </c>
      <c r="T32" s="511">
        <v>7430</v>
      </c>
      <c r="U32" s="511">
        <v>7430</v>
      </c>
      <c r="V32" s="511"/>
      <c r="W32" s="511"/>
      <c r="X32" s="511"/>
      <c r="Y32" s="511"/>
    </row>
    <row r="33" spans="1:25" s="843" customFormat="1" ht="21.9" customHeight="1">
      <c r="A33" s="385" t="s">
        <v>2400</v>
      </c>
      <c r="B33" s="505" t="s">
        <v>2374</v>
      </c>
      <c r="C33" s="505" t="s">
        <v>2401</v>
      </c>
      <c r="D33" s="505" t="s">
        <v>2376</v>
      </c>
      <c r="E33" s="505" t="s">
        <v>2377</v>
      </c>
      <c r="F33" s="505" t="s">
        <v>2378</v>
      </c>
      <c r="G33" s="505" t="s">
        <v>2379</v>
      </c>
      <c r="H33" s="505" t="s">
        <v>2402</v>
      </c>
      <c r="I33" s="505" t="s">
        <v>755</v>
      </c>
      <c r="J33" s="506">
        <f>K33/L33</f>
        <v>0.33801652892561984</v>
      </c>
      <c r="K33" s="507">
        <v>40.9</v>
      </c>
      <c r="L33" s="517">
        <v>121</v>
      </c>
      <c r="M33" s="842">
        <f>K33*L33</f>
        <v>4948.8999999999996</v>
      </c>
      <c r="N33" s="509">
        <v>27.6</v>
      </c>
      <c r="O33" s="510"/>
      <c r="P33" s="510"/>
      <c r="Q33" s="510">
        <v>6400</v>
      </c>
      <c r="R33" s="510">
        <v>6010</v>
      </c>
      <c r="S33" s="511">
        <v>7900</v>
      </c>
      <c r="T33" s="511">
        <v>7430</v>
      </c>
      <c r="U33" s="511">
        <v>7430</v>
      </c>
      <c r="V33" s="511"/>
      <c r="W33" s="511"/>
      <c r="X33" s="511"/>
      <c r="Y33" s="511"/>
    </row>
    <row r="34" spans="1:25" s="843" customFormat="1" ht="21.9" customHeight="1">
      <c r="A34" s="385" t="s">
        <v>2403</v>
      </c>
      <c r="B34" s="505" t="s">
        <v>2374</v>
      </c>
      <c r="C34" s="505" t="s">
        <v>2404</v>
      </c>
      <c r="D34" s="505" t="s">
        <v>2376</v>
      </c>
      <c r="E34" s="505" t="s">
        <v>2377</v>
      </c>
      <c r="F34" s="505" t="s">
        <v>2378</v>
      </c>
      <c r="G34" s="505" t="s">
        <v>2379</v>
      </c>
      <c r="H34" s="505" t="s">
        <v>2405</v>
      </c>
      <c r="I34" s="505" t="s">
        <v>755</v>
      </c>
      <c r="J34" s="506">
        <f t="shared" si="0"/>
        <v>0.37478991596638656</v>
      </c>
      <c r="K34" s="507">
        <v>44.6</v>
      </c>
      <c r="L34" s="517">
        <v>119</v>
      </c>
      <c r="M34" s="842">
        <f t="shared" si="1"/>
        <v>5307.4000000000005</v>
      </c>
      <c r="N34" s="509">
        <v>29.6</v>
      </c>
      <c r="O34" s="510">
        <v>5160</v>
      </c>
      <c r="P34" s="510">
        <v>5380</v>
      </c>
      <c r="Q34" s="510">
        <v>5380</v>
      </c>
      <c r="R34" s="510">
        <v>5070</v>
      </c>
      <c r="S34" s="880">
        <v>7200</v>
      </c>
      <c r="T34" s="880">
        <v>6760</v>
      </c>
      <c r="U34" s="880">
        <v>6760</v>
      </c>
      <c r="V34" s="880"/>
      <c r="W34" s="880"/>
      <c r="X34" s="880"/>
      <c r="Y34" s="880"/>
    </row>
    <row r="35" spans="1:25" s="843" customFormat="1" ht="21.9" customHeight="1">
      <c r="A35" s="385" t="s">
        <v>2406</v>
      </c>
      <c r="B35" s="499" t="s">
        <v>2374</v>
      </c>
      <c r="C35" s="499" t="s">
        <v>2407</v>
      </c>
      <c r="D35" s="499" t="s">
        <v>2376</v>
      </c>
      <c r="E35" s="499" t="s">
        <v>2377</v>
      </c>
      <c r="F35" s="499" t="s">
        <v>2378</v>
      </c>
      <c r="G35" s="499" t="s">
        <v>2379</v>
      </c>
      <c r="H35" s="499" t="s">
        <v>2408</v>
      </c>
      <c r="I35" s="499" t="s">
        <v>755</v>
      </c>
      <c r="J35" s="504">
        <f t="shared" si="0"/>
        <v>0.38151260504201678</v>
      </c>
      <c r="K35" s="853">
        <v>45.4</v>
      </c>
      <c r="L35" s="502">
        <v>119</v>
      </c>
      <c r="M35" s="846">
        <f t="shared" si="1"/>
        <v>5402.5999999999995</v>
      </c>
      <c r="N35" s="847">
        <v>30.2</v>
      </c>
      <c r="O35" s="503">
        <v>5160</v>
      </c>
      <c r="P35" s="503">
        <v>5380</v>
      </c>
      <c r="Q35" s="860">
        <v>5380</v>
      </c>
      <c r="R35" s="860">
        <v>5070</v>
      </c>
      <c r="S35" s="860">
        <v>7200</v>
      </c>
      <c r="T35" s="860">
        <v>6750</v>
      </c>
      <c r="U35" s="860">
        <v>6750</v>
      </c>
      <c r="V35" s="860"/>
      <c r="W35" s="860"/>
      <c r="X35" s="860"/>
      <c r="Y35" s="860"/>
    </row>
    <row r="36" spans="1:25" s="843" customFormat="1" ht="21.9" customHeight="1">
      <c r="A36" s="385" t="s">
        <v>2409</v>
      </c>
      <c r="B36" s="499" t="s">
        <v>2374</v>
      </c>
      <c r="C36" s="499" t="s">
        <v>2410</v>
      </c>
      <c r="D36" s="499" t="s">
        <v>2376</v>
      </c>
      <c r="E36" s="499" t="s">
        <v>2377</v>
      </c>
      <c r="F36" s="499" t="s">
        <v>2378</v>
      </c>
      <c r="G36" s="499" t="s">
        <v>2379</v>
      </c>
      <c r="H36" s="499" t="s">
        <v>2411</v>
      </c>
      <c r="I36" s="499" t="s">
        <v>755</v>
      </c>
      <c r="J36" s="504">
        <f t="shared" si="0"/>
        <v>0.41694915254237291</v>
      </c>
      <c r="K36" s="853">
        <v>49.2</v>
      </c>
      <c r="L36" s="502">
        <v>118</v>
      </c>
      <c r="M36" s="846">
        <f t="shared" si="1"/>
        <v>5805.6</v>
      </c>
      <c r="N36" s="847">
        <v>33.200000000000003</v>
      </c>
      <c r="O36" s="503">
        <v>5040</v>
      </c>
      <c r="P36" s="503">
        <v>5260</v>
      </c>
      <c r="Q36" s="860">
        <v>5260</v>
      </c>
      <c r="R36" s="860">
        <v>4930</v>
      </c>
      <c r="S36" s="860">
        <v>6880</v>
      </c>
      <c r="T36" s="860">
        <v>6430</v>
      </c>
      <c r="U36" s="860">
        <v>6430</v>
      </c>
      <c r="V36" s="860"/>
      <c r="W36" s="860"/>
      <c r="X36" s="860"/>
      <c r="Y36" s="860"/>
    </row>
    <row r="37" spans="1:25" s="843" customFormat="1" ht="21.9" customHeight="1">
      <c r="A37" s="385" t="s">
        <v>2412</v>
      </c>
      <c r="B37" s="505" t="s">
        <v>2374</v>
      </c>
      <c r="C37" s="505" t="s">
        <v>2413</v>
      </c>
      <c r="D37" s="505" t="s">
        <v>2376</v>
      </c>
      <c r="E37" s="505" t="s">
        <v>2377</v>
      </c>
      <c r="F37" s="505" t="s">
        <v>2378</v>
      </c>
      <c r="G37" s="505" t="s">
        <v>2379</v>
      </c>
      <c r="H37" s="505" t="s">
        <v>2414</v>
      </c>
      <c r="I37" s="505" t="s">
        <v>755</v>
      </c>
      <c r="J37" s="506">
        <f t="shared" si="0"/>
        <v>0.45593220338983048</v>
      </c>
      <c r="K37" s="507">
        <v>53.8</v>
      </c>
      <c r="L37" s="517">
        <v>118</v>
      </c>
      <c r="M37" s="842">
        <f t="shared" si="1"/>
        <v>6348.4</v>
      </c>
      <c r="N37" s="509">
        <v>35</v>
      </c>
      <c r="O37" s="510">
        <v>4600</v>
      </c>
      <c r="P37" s="510">
        <v>4600</v>
      </c>
      <c r="Q37" s="510">
        <v>4600</v>
      </c>
      <c r="R37" s="510">
        <v>4320</v>
      </c>
      <c r="S37" s="511">
        <v>6400</v>
      </c>
      <c r="T37" s="511">
        <v>5980</v>
      </c>
      <c r="U37" s="511">
        <v>5980</v>
      </c>
      <c r="V37" s="511"/>
      <c r="W37" s="511"/>
      <c r="X37" s="511"/>
      <c r="Y37" s="511"/>
    </row>
    <row r="38" spans="1:25" s="843" customFormat="1" ht="21.9" customHeight="1">
      <c r="A38" s="385" t="s">
        <v>2415</v>
      </c>
      <c r="B38" s="505" t="s">
        <v>2374</v>
      </c>
      <c r="C38" s="505" t="s">
        <v>2416</v>
      </c>
      <c r="D38" s="505" t="s">
        <v>2376</v>
      </c>
      <c r="E38" s="505" t="s">
        <v>2377</v>
      </c>
      <c r="F38" s="505" t="s">
        <v>2378</v>
      </c>
      <c r="G38" s="505" t="s">
        <v>2379</v>
      </c>
      <c r="H38" s="505" t="s">
        <v>2417</v>
      </c>
      <c r="I38" s="505" t="s">
        <v>755</v>
      </c>
      <c r="J38" s="506">
        <f t="shared" si="0"/>
        <v>0.46016949152542369</v>
      </c>
      <c r="K38" s="507">
        <v>54.3</v>
      </c>
      <c r="L38" s="517">
        <v>118</v>
      </c>
      <c r="M38" s="842">
        <f t="shared" si="1"/>
        <v>6407.4</v>
      </c>
      <c r="N38" s="509">
        <v>35.24</v>
      </c>
      <c r="O38" s="510">
        <v>4600</v>
      </c>
      <c r="P38" s="510">
        <v>4600</v>
      </c>
      <c r="Q38" s="510">
        <v>4600</v>
      </c>
      <c r="R38" s="510">
        <v>4320</v>
      </c>
      <c r="S38" s="880">
        <v>6400</v>
      </c>
      <c r="T38" s="880">
        <v>5980</v>
      </c>
      <c r="U38" s="880">
        <v>5980</v>
      </c>
      <c r="V38" s="880"/>
      <c r="W38" s="880"/>
      <c r="X38" s="880"/>
      <c r="Y38" s="880"/>
    </row>
    <row r="39" spans="1:25" s="843" customFormat="1" ht="21.9" customHeight="1">
      <c r="A39" s="385" t="s">
        <v>2418</v>
      </c>
      <c r="B39" s="499" t="s">
        <v>2374</v>
      </c>
      <c r="C39" s="499" t="s">
        <v>2419</v>
      </c>
      <c r="D39" s="499" t="s">
        <v>2376</v>
      </c>
      <c r="E39" s="499" t="s">
        <v>2377</v>
      </c>
      <c r="F39" s="499" t="s">
        <v>2378</v>
      </c>
      <c r="G39" s="499" t="s">
        <v>2379</v>
      </c>
      <c r="H39" s="499" t="s">
        <v>2420</v>
      </c>
      <c r="I39" s="499" t="s">
        <v>755</v>
      </c>
      <c r="J39" s="504">
        <f t="shared" si="0"/>
        <v>0.46610169491525422</v>
      </c>
      <c r="K39" s="853">
        <v>55</v>
      </c>
      <c r="L39" s="502">
        <v>118</v>
      </c>
      <c r="M39" s="846">
        <f t="shared" si="1"/>
        <v>6490</v>
      </c>
      <c r="N39" s="847">
        <v>35.64</v>
      </c>
      <c r="O39" s="848">
        <v>4300</v>
      </c>
      <c r="P39" s="848">
        <v>4500</v>
      </c>
      <c r="Q39" s="848">
        <v>4500</v>
      </c>
      <c r="R39" s="848">
        <v>4230</v>
      </c>
      <c r="S39" s="848">
        <v>6300</v>
      </c>
      <c r="T39" s="848">
        <v>5880</v>
      </c>
      <c r="U39" s="848">
        <v>5880</v>
      </c>
      <c r="V39" s="848"/>
      <c r="W39" s="848"/>
      <c r="X39" s="848"/>
      <c r="Y39" s="848"/>
    </row>
    <row r="40" spans="1:25" s="843" customFormat="1" ht="21.9" customHeight="1">
      <c r="A40" s="385" t="s">
        <v>2421</v>
      </c>
      <c r="B40" s="499" t="s">
        <v>2374</v>
      </c>
      <c r="C40" s="499" t="s">
        <v>2422</v>
      </c>
      <c r="D40" s="499" t="s">
        <v>2376</v>
      </c>
      <c r="E40" s="499" t="s">
        <v>2377</v>
      </c>
      <c r="F40" s="499" t="s">
        <v>2378</v>
      </c>
      <c r="G40" s="499" t="s">
        <v>2379</v>
      </c>
      <c r="H40" s="499" t="s">
        <v>2423</v>
      </c>
      <c r="I40" s="499" t="s">
        <v>755</v>
      </c>
      <c r="J40" s="504">
        <f t="shared" si="0"/>
        <v>0.47033898305084748</v>
      </c>
      <c r="K40" s="853">
        <v>55.5</v>
      </c>
      <c r="L40" s="502">
        <v>118</v>
      </c>
      <c r="M40" s="846">
        <f t="shared" si="1"/>
        <v>6549</v>
      </c>
      <c r="N40" s="847">
        <v>36</v>
      </c>
      <c r="O40" s="848"/>
      <c r="P40" s="848"/>
      <c r="Q40" s="848">
        <v>4500</v>
      </c>
      <c r="R40" s="848">
        <v>4230</v>
      </c>
      <c r="S40" s="848">
        <v>6300</v>
      </c>
      <c r="T40" s="848">
        <v>5880</v>
      </c>
      <c r="U40" s="848">
        <v>5880</v>
      </c>
      <c r="V40" s="848"/>
      <c r="W40" s="848"/>
      <c r="X40" s="848"/>
      <c r="Y40" s="848"/>
    </row>
    <row r="41" spans="1:25" s="843" customFormat="1" ht="21.9" customHeight="1">
      <c r="A41" s="385" t="s">
        <v>2424</v>
      </c>
      <c r="B41" s="505" t="s">
        <v>2374</v>
      </c>
      <c r="C41" s="505" t="s">
        <v>2425</v>
      </c>
      <c r="D41" s="505" t="s">
        <v>2376</v>
      </c>
      <c r="E41" s="505" t="s">
        <v>2377</v>
      </c>
      <c r="F41" s="505" t="s">
        <v>2378</v>
      </c>
      <c r="G41" s="505" t="s">
        <v>2379</v>
      </c>
      <c r="H41" s="505" t="s">
        <v>2426</v>
      </c>
      <c r="I41" s="505" t="s">
        <v>755</v>
      </c>
      <c r="J41" s="506">
        <f t="shared" si="0"/>
        <v>0.51016949152542379</v>
      </c>
      <c r="K41" s="507">
        <v>60.2</v>
      </c>
      <c r="L41" s="517">
        <v>118</v>
      </c>
      <c r="M41" s="842">
        <f t="shared" si="1"/>
        <v>7103.6</v>
      </c>
      <c r="N41" s="509">
        <v>38.6</v>
      </c>
      <c r="O41" s="510"/>
      <c r="P41" s="510"/>
      <c r="Q41" s="510">
        <v>4400</v>
      </c>
      <c r="R41" s="510">
        <v>4120</v>
      </c>
      <c r="S41" s="511">
        <v>5750</v>
      </c>
      <c r="T41" s="511">
        <v>5370</v>
      </c>
      <c r="U41" s="511">
        <v>5370</v>
      </c>
      <c r="V41" s="511"/>
      <c r="W41" s="511"/>
      <c r="X41" s="511"/>
      <c r="Y41" s="511"/>
    </row>
    <row r="42" spans="1:25" s="843" customFormat="1" ht="21.9" customHeight="1">
      <c r="A42" s="385" t="s">
        <v>2427</v>
      </c>
      <c r="B42" s="505" t="s">
        <v>2374</v>
      </c>
      <c r="C42" s="505" t="s">
        <v>2428</v>
      </c>
      <c r="D42" s="505" t="s">
        <v>2376</v>
      </c>
      <c r="E42" s="505" t="s">
        <v>2377</v>
      </c>
      <c r="F42" s="505" t="s">
        <v>2378</v>
      </c>
      <c r="G42" s="505" t="s">
        <v>2379</v>
      </c>
      <c r="H42" s="505" t="s">
        <v>2429</v>
      </c>
      <c r="I42" s="505" t="s">
        <v>755</v>
      </c>
      <c r="J42" s="506">
        <f t="shared" si="0"/>
        <v>0.54406779661016946</v>
      </c>
      <c r="K42" s="507">
        <v>64.2</v>
      </c>
      <c r="L42" s="517">
        <v>118</v>
      </c>
      <c r="M42" s="842">
        <f t="shared" si="1"/>
        <v>7575.6</v>
      </c>
      <c r="N42" s="509">
        <v>41</v>
      </c>
      <c r="O42" s="510"/>
      <c r="P42" s="510">
        <v>4200</v>
      </c>
      <c r="Q42" s="510">
        <v>4200</v>
      </c>
      <c r="R42" s="510">
        <v>3930</v>
      </c>
      <c r="S42" s="880">
        <v>5300</v>
      </c>
      <c r="T42" s="880">
        <v>4950</v>
      </c>
      <c r="U42" s="880">
        <v>4950</v>
      </c>
      <c r="V42" s="880"/>
      <c r="W42" s="880"/>
      <c r="X42" s="880"/>
      <c r="Y42" s="880"/>
    </row>
    <row r="43" spans="1:25" s="843" customFormat="1" ht="21.9" customHeight="1">
      <c r="A43" s="385" t="s">
        <v>2430</v>
      </c>
      <c r="B43" s="499" t="s">
        <v>2431</v>
      </c>
      <c r="C43" s="499" t="s">
        <v>2293</v>
      </c>
      <c r="D43" s="499" t="s">
        <v>2432</v>
      </c>
      <c r="E43" s="499" t="s">
        <v>752</v>
      </c>
      <c r="F43" s="499" t="s">
        <v>2433</v>
      </c>
      <c r="G43" s="499" t="s">
        <v>2434</v>
      </c>
      <c r="H43" s="499" t="s">
        <v>2435</v>
      </c>
      <c r="I43" s="499" t="s">
        <v>3154</v>
      </c>
      <c r="J43" s="504">
        <f t="shared" si="0"/>
        <v>0.36279069767441857</v>
      </c>
      <c r="K43" s="845">
        <v>46.8</v>
      </c>
      <c r="L43" s="502">
        <v>129</v>
      </c>
      <c r="M43" s="846">
        <f t="shared" si="1"/>
        <v>6037.2</v>
      </c>
      <c r="N43" s="847">
        <v>31.9</v>
      </c>
      <c r="O43" s="848"/>
      <c r="P43" s="848">
        <v>6100</v>
      </c>
      <c r="Q43" s="848">
        <v>6100</v>
      </c>
      <c r="R43" s="848">
        <v>5720</v>
      </c>
      <c r="S43" s="848">
        <v>7600</v>
      </c>
      <c r="T43" s="848">
        <v>7120</v>
      </c>
      <c r="U43" s="848">
        <v>7120</v>
      </c>
      <c r="V43" s="848"/>
      <c r="W43" s="848"/>
      <c r="X43" s="848"/>
      <c r="Y43" s="848"/>
    </row>
    <row r="44" spans="1:25" s="843" customFormat="1" ht="21.9" customHeight="1">
      <c r="A44" s="385" t="s">
        <v>2436</v>
      </c>
      <c r="B44" s="499" t="s">
        <v>2431</v>
      </c>
      <c r="C44" s="499" t="s">
        <v>2437</v>
      </c>
      <c r="D44" s="499" t="s">
        <v>2432</v>
      </c>
      <c r="E44" s="499" t="s">
        <v>752</v>
      </c>
      <c r="F44" s="499" t="s">
        <v>0</v>
      </c>
      <c r="G44" s="499" t="s">
        <v>2434</v>
      </c>
      <c r="H44" s="499" t="s">
        <v>1467</v>
      </c>
      <c r="I44" s="499" t="s">
        <v>3154</v>
      </c>
      <c r="J44" s="504">
        <f t="shared" si="0"/>
        <v>0.38692307692307693</v>
      </c>
      <c r="K44" s="845">
        <v>50.3</v>
      </c>
      <c r="L44" s="502">
        <v>130</v>
      </c>
      <c r="M44" s="846">
        <f t="shared" si="1"/>
        <v>6539</v>
      </c>
      <c r="N44" s="847">
        <v>33.9</v>
      </c>
      <c r="O44" s="848"/>
      <c r="P44" s="848">
        <v>5600</v>
      </c>
      <c r="Q44" s="848">
        <v>5600</v>
      </c>
      <c r="R44" s="848">
        <v>5260</v>
      </c>
      <c r="S44" s="848">
        <v>7050</v>
      </c>
      <c r="T44" s="848">
        <v>6610</v>
      </c>
      <c r="U44" s="848">
        <v>6610</v>
      </c>
      <c r="V44" s="848"/>
      <c r="W44" s="848"/>
      <c r="X44" s="848"/>
      <c r="Y44" s="848"/>
    </row>
    <row r="45" spans="1:25" s="843" customFormat="1" ht="21.9" customHeight="1">
      <c r="A45" s="385" t="s">
        <v>1</v>
      </c>
      <c r="B45" s="505" t="s">
        <v>2431</v>
      </c>
      <c r="C45" s="505" t="s">
        <v>2</v>
      </c>
      <c r="D45" s="505" t="s">
        <v>2432</v>
      </c>
      <c r="E45" s="505" t="s">
        <v>752</v>
      </c>
      <c r="F45" s="505" t="s">
        <v>2433</v>
      </c>
      <c r="G45" s="505" t="s">
        <v>2434</v>
      </c>
      <c r="H45" s="505" t="s">
        <v>3</v>
      </c>
      <c r="I45" s="505" t="s">
        <v>3154</v>
      </c>
      <c r="J45" s="506">
        <f t="shared" si="0"/>
        <v>0.38769230769230767</v>
      </c>
      <c r="K45" s="507">
        <v>50.4</v>
      </c>
      <c r="L45" s="517">
        <v>130</v>
      </c>
      <c r="M45" s="842">
        <f t="shared" si="1"/>
        <v>6552</v>
      </c>
      <c r="N45" s="509">
        <v>34.5</v>
      </c>
      <c r="O45" s="510">
        <v>5400</v>
      </c>
      <c r="P45" s="510">
        <v>5600</v>
      </c>
      <c r="Q45" s="510">
        <v>5600</v>
      </c>
      <c r="R45" s="510">
        <v>5260</v>
      </c>
      <c r="S45" s="511">
        <v>7050</v>
      </c>
      <c r="T45" s="511">
        <v>6610</v>
      </c>
      <c r="U45" s="511">
        <v>6610</v>
      </c>
      <c r="V45" s="511"/>
      <c r="W45" s="511"/>
      <c r="X45" s="511"/>
      <c r="Y45" s="511"/>
    </row>
    <row r="46" spans="1:25" s="843" customFormat="1" ht="21.9" customHeight="1">
      <c r="A46" s="385" t="s">
        <v>4</v>
      </c>
      <c r="B46" s="505" t="s">
        <v>2431</v>
      </c>
      <c r="C46" s="505" t="s">
        <v>2</v>
      </c>
      <c r="D46" s="505" t="s">
        <v>2432</v>
      </c>
      <c r="E46" s="505" t="s">
        <v>752</v>
      </c>
      <c r="F46" s="505" t="s">
        <v>5</v>
      </c>
      <c r="G46" s="505" t="s">
        <v>2434</v>
      </c>
      <c r="H46" s="505" t="s">
        <v>3</v>
      </c>
      <c r="I46" s="505" t="s">
        <v>3154</v>
      </c>
      <c r="J46" s="506">
        <f t="shared" si="0"/>
        <v>0.36766917293233081</v>
      </c>
      <c r="K46" s="507">
        <v>48.9</v>
      </c>
      <c r="L46" s="517">
        <v>133</v>
      </c>
      <c r="M46" s="842">
        <f t="shared" si="1"/>
        <v>6503.7</v>
      </c>
      <c r="N46" s="509">
        <v>35</v>
      </c>
      <c r="O46" s="510"/>
      <c r="P46" s="510"/>
      <c r="Q46" s="510">
        <v>5900</v>
      </c>
      <c r="R46" s="510">
        <v>5540</v>
      </c>
      <c r="S46" s="880">
        <v>7200</v>
      </c>
      <c r="T46" s="880">
        <v>6770</v>
      </c>
      <c r="U46" s="880">
        <v>6770</v>
      </c>
      <c r="V46" s="880"/>
      <c r="W46" s="880"/>
      <c r="X46" s="880"/>
      <c r="Y46" s="880"/>
    </row>
    <row r="47" spans="1:25" s="843" customFormat="1" ht="21.9" customHeight="1">
      <c r="A47" s="385" t="s">
        <v>6</v>
      </c>
      <c r="B47" s="499" t="s">
        <v>2431</v>
      </c>
      <c r="C47" s="499" t="s">
        <v>7</v>
      </c>
      <c r="D47" s="499" t="s">
        <v>2432</v>
      </c>
      <c r="E47" s="499" t="s">
        <v>752</v>
      </c>
      <c r="F47" s="499" t="s">
        <v>2433</v>
      </c>
      <c r="G47" s="499" t="s">
        <v>2434</v>
      </c>
      <c r="H47" s="499" t="s">
        <v>8</v>
      </c>
      <c r="I47" s="499" t="s">
        <v>3154</v>
      </c>
      <c r="J47" s="504">
        <f>K47/L47</f>
        <v>0.44580152671755724</v>
      </c>
      <c r="K47" s="845">
        <v>58.4</v>
      </c>
      <c r="L47" s="502">
        <v>131</v>
      </c>
      <c r="M47" s="846">
        <f>K47*L47</f>
        <v>7650.4</v>
      </c>
      <c r="N47" s="847">
        <v>39.700000000000003</v>
      </c>
      <c r="O47" s="848"/>
      <c r="P47" s="848"/>
      <c r="Q47" s="848">
        <v>5100</v>
      </c>
      <c r="R47" s="848">
        <v>4770</v>
      </c>
      <c r="S47" s="848">
        <v>6400</v>
      </c>
      <c r="T47" s="848">
        <v>6000</v>
      </c>
      <c r="U47" s="848">
        <v>6000</v>
      </c>
      <c r="V47" s="848"/>
      <c r="W47" s="848"/>
      <c r="X47" s="848"/>
      <c r="Y47" s="848"/>
    </row>
    <row r="48" spans="1:25" s="843" customFormat="1" ht="21.9" customHeight="1">
      <c r="A48" s="385" t="s">
        <v>9</v>
      </c>
      <c r="B48" s="499" t="s">
        <v>2431</v>
      </c>
      <c r="C48" s="499" t="s">
        <v>10</v>
      </c>
      <c r="D48" s="499" t="s">
        <v>2432</v>
      </c>
      <c r="E48" s="499" t="s">
        <v>752</v>
      </c>
      <c r="F48" s="499" t="s">
        <v>2433</v>
      </c>
      <c r="G48" s="499" t="s">
        <v>2434</v>
      </c>
      <c r="H48" s="499" t="s">
        <v>11</v>
      </c>
      <c r="I48" s="499" t="s">
        <v>3154</v>
      </c>
      <c r="J48" s="504">
        <f t="shared" si="0"/>
        <v>0.4633587786259542</v>
      </c>
      <c r="K48" s="845">
        <v>60.7</v>
      </c>
      <c r="L48" s="502">
        <v>131</v>
      </c>
      <c r="M48" s="846">
        <f t="shared" si="1"/>
        <v>7951.7000000000007</v>
      </c>
      <c r="N48" s="847">
        <v>41.3</v>
      </c>
      <c r="O48" s="848"/>
      <c r="P48" s="848"/>
      <c r="Q48" s="848">
        <v>4900</v>
      </c>
      <c r="R48" s="848">
        <v>4580</v>
      </c>
      <c r="S48" s="848">
        <v>6200</v>
      </c>
      <c r="T48" s="848">
        <v>5800</v>
      </c>
      <c r="U48" s="848">
        <v>5800</v>
      </c>
      <c r="V48" s="848"/>
      <c r="W48" s="848"/>
      <c r="X48" s="848"/>
      <c r="Y48" s="848"/>
    </row>
    <row r="49" spans="1:25" s="843" customFormat="1" ht="21.9" customHeight="1">
      <c r="A49" s="385" t="s">
        <v>12</v>
      </c>
      <c r="B49" s="505" t="s">
        <v>2431</v>
      </c>
      <c r="C49" s="505" t="s">
        <v>10</v>
      </c>
      <c r="D49" s="505" t="s">
        <v>2432</v>
      </c>
      <c r="E49" s="505" t="s">
        <v>752</v>
      </c>
      <c r="F49" s="505" t="s">
        <v>5</v>
      </c>
      <c r="G49" s="505" t="s">
        <v>2434</v>
      </c>
      <c r="H49" s="505" t="s">
        <v>11</v>
      </c>
      <c r="I49" s="505" t="s">
        <v>3154</v>
      </c>
      <c r="J49" s="506">
        <f t="shared" si="0"/>
        <v>0.43851851851851853</v>
      </c>
      <c r="K49" s="681">
        <v>59.2</v>
      </c>
      <c r="L49" s="517">
        <v>135</v>
      </c>
      <c r="M49" s="842">
        <f t="shared" si="1"/>
        <v>7992</v>
      </c>
      <c r="N49" s="509">
        <v>42.3</v>
      </c>
      <c r="O49" s="511"/>
      <c r="P49" s="511"/>
      <c r="Q49" s="511">
        <v>5200</v>
      </c>
      <c r="R49" s="511">
        <v>4860</v>
      </c>
      <c r="S49" s="511">
        <v>6550</v>
      </c>
      <c r="T49" s="511">
        <v>6120</v>
      </c>
      <c r="U49" s="511">
        <v>6120</v>
      </c>
      <c r="V49" s="511"/>
      <c r="W49" s="511"/>
      <c r="X49" s="511"/>
      <c r="Y49" s="511"/>
    </row>
    <row r="50" spans="1:25" s="843" customFormat="1" ht="21.9" customHeight="1">
      <c r="A50" s="385" t="s">
        <v>13</v>
      </c>
      <c r="B50" s="505" t="s">
        <v>2431</v>
      </c>
      <c r="C50" s="505" t="s">
        <v>14</v>
      </c>
      <c r="D50" s="505" t="s">
        <v>2432</v>
      </c>
      <c r="E50" s="505" t="s">
        <v>752</v>
      </c>
      <c r="F50" s="505" t="s">
        <v>5</v>
      </c>
      <c r="G50" s="505" t="s">
        <v>2434</v>
      </c>
      <c r="H50" s="505" t="s">
        <v>15</v>
      </c>
      <c r="I50" s="505" t="s">
        <v>3154</v>
      </c>
      <c r="J50" s="506">
        <f t="shared" si="0"/>
        <v>0.45333333333333337</v>
      </c>
      <c r="K50" s="507">
        <v>61.2</v>
      </c>
      <c r="L50" s="517">
        <v>135</v>
      </c>
      <c r="M50" s="842">
        <f t="shared" si="1"/>
        <v>8262</v>
      </c>
      <c r="N50" s="509">
        <v>43.8</v>
      </c>
      <c r="O50" s="510"/>
      <c r="P50" s="510"/>
      <c r="Q50" s="510">
        <v>5000</v>
      </c>
      <c r="R50" s="510">
        <v>4680</v>
      </c>
      <c r="S50" s="511">
        <v>6300</v>
      </c>
      <c r="T50" s="511">
        <v>5890</v>
      </c>
      <c r="U50" s="511">
        <v>5890</v>
      </c>
      <c r="V50" s="880"/>
      <c r="W50" s="880"/>
      <c r="X50" s="880"/>
      <c r="Y50" s="880"/>
    </row>
    <row r="51" spans="1:25" s="843" customFormat="1" ht="21.9" customHeight="1">
      <c r="A51" s="385" t="s">
        <v>16</v>
      </c>
      <c r="B51" s="499" t="s">
        <v>2431</v>
      </c>
      <c r="C51" s="499" t="s">
        <v>17</v>
      </c>
      <c r="D51" s="499" t="s">
        <v>2432</v>
      </c>
      <c r="E51" s="499" t="s">
        <v>752</v>
      </c>
      <c r="F51" s="499" t="s">
        <v>5</v>
      </c>
      <c r="G51" s="499" t="s">
        <v>2434</v>
      </c>
      <c r="H51" s="499" t="s">
        <v>18</v>
      </c>
      <c r="I51" s="499" t="s">
        <v>3154</v>
      </c>
      <c r="J51" s="504">
        <f t="shared" si="0"/>
        <v>0.47941176470588237</v>
      </c>
      <c r="K51" s="853">
        <v>65.2</v>
      </c>
      <c r="L51" s="502">
        <v>136</v>
      </c>
      <c r="M51" s="846">
        <f t="shared" si="1"/>
        <v>8867.2000000000007</v>
      </c>
      <c r="N51" s="847">
        <v>46.5</v>
      </c>
      <c r="O51" s="503"/>
      <c r="P51" s="503"/>
      <c r="Q51" s="503">
        <v>4860</v>
      </c>
      <c r="R51" s="503">
        <v>4540</v>
      </c>
      <c r="S51" s="860">
        <v>6150</v>
      </c>
      <c r="T51" s="860">
        <v>5740</v>
      </c>
      <c r="U51" s="860">
        <v>5740</v>
      </c>
      <c r="V51" s="860"/>
      <c r="W51" s="860"/>
      <c r="X51" s="860"/>
      <c r="Y51" s="860"/>
    </row>
    <row r="52" spans="1:25" s="843" customFormat="1" ht="21.9" customHeight="1">
      <c r="A52" s="385" t="s">
        <v>19</v>
      </c>
      <c r="B52" s="499" t="s">
        <v>2431</v>
      </c>
      <c r="C52" s="499" t="s">
        <v>2428</v>
      </c>
      <c r="D52" s="499" t="s">
        <v>2432</v>
      </c>
      <c r="E52" s="499" t="s">
        <v>752</v>
      </c>
      <c r="F52" s="499" t="s">
        <v>2433</v>
      </c>
      <c r="G52" s="499" t="s">
        <v>2434</v>
      </c>
      <c r="H52" s="499" t="s">
        <v>20</v>
      </c>
      <c r="I52" s="499" t="s">
        <v>3154</v>
      </c>
      <c r="J52" s="504">
        <f t="shared" si="0"/>
        <v>0.53636363636363638</v>
      </c>
      <c r="K52" s="845">
        <v>70.8</v>
      </c>
      <c r="L52" s="502">
        <v>132</v>
      </c>
      <c r="M52" s="846">
        <f t="shared" si="1"/>
        <v>9345.6</v>
      </c>
      <c r="N52" s="847">
        <v>48.3</v>
      </c>
      <c r="O52" s="848"/>
      <c r="P52" s="848"/>
      <c r="Q52" s="848">
        <v>4400</v>
      </c>
      <c r="R52" s="848">
        <v>4110</v>
      </c>
      <c r="S52" s="848">
        <v>5600</v>
      </c>
      <c r="T52" s="848">
        <v>5220</v>
      </c>
      <c r="U52" s="848">
        <v>5220</v>
      </c>
      <c r="V52" s="848"/>
      <c r="W52" s="848"/>
      <c r="X52" s="848"/>
      <c r="Y52" s="848"/>
    </row>
    <row r="53" spans="1:25" s="843" customFormat="1" ht="21.9" customHeight="1">
      <c r="A53" s="385" t="s">
        <v>21</v>
      </c>
      <c r="B53" s="505" t="s">
        <v>2431</v>
      </c>
      <c r="C53" s="505" t="s">
        <v>2428</v>
      </c>
      <c r="D53" s="505" t="s">
        <v>2432</v>
      </c>
      <c r="E53" s="505" t="s">
        <v>752</v>
      </c>
      <c r="F53" s="505" t="s">
        <v>5</v>
      </c>
      <c r="G53" s="505" t="s">
        <v>2434</v>
      </c>
      <c r="H53" s="505" t="s">
        <v>20</v>
      </c>
      <c r="I53" s="505" t="s">
        <v>3154</v>
      </c>
      <c r="J53" s="506">
        <f t="shared" si="0"/>
        <v>0.50583941605839411</v>
      </c>
      <c r="K53" s="681">
        <v>69.3</v>
      </c>
      <c r="L53" s="517">
        <v>137</v>
      </c>
      <c r="M53" s="842">
        <f t="shared" si="1"/>
        <v>9494.1</v>
      </c>
      <c r="N53" s="509">
        <v>49.3</v>
      </c>
      <c r="O53" s="511"/>
      <c r="P53" s="511"/>
      <c r="Q53" s="511">
        <v>4600</v>
      </c>
      <c r="R53" s="511">
        <v>4300</v>
      </c>
      <c r="S53" s="511">
        <v>5900</v>
      </c>
      <c r="T53" s="511">
        <v>5500</v>
      </c>
      <c r="U53" s="511">
        <v>5500</v>
      </c>
      <c r="V53" s="511"/>
      <c r="W53" s="511"/>
      <c r="X53" s="511"/>
      <c r="Y53" s="511"/>
    </row>
    <row r="54" spans="1:25" s="843" customFormat="1" ht="21.9" customHeight="1">
      <c r="A54" s="385" t="s">
        <v>22</v>
      </c>
      <c r="B54" s="505" t="s">
        <v>23</v>
      </c>
      <c r="C54" s="505" t="s">
        <v>24</v>
      </c>
      <c r="D54" s="505" t="s">
        <v>25</v>
      </c>
      <c r="E54" s="505" t="s">
        <v>26</v>
      </c>
      <c r="F54" s="505" t="s">
        <v>27</v>
      </c>
      <c r="G54" s="505" t="s">
        <v>28</v>
      </c>
      <c r="H54" s="505" t="s">
        <v>29</v>
      </c>
      <c r="I54" s="505" t="s">
        <v>755</v>
      </c>
      <c r="J54" s="506">
        <f t="shared" si="0"/>
        <v>0.23716216216216218</v>
      </c>
      <c r="K54" s="507">
        <v>35.1</v>
      </c>
      <c r="L54" s="517">
        <v>148</v>
      </c>
      <c r="M54" s="842">
        <f t="shared" si="1"/>
        <v>5194.8</v>
      </c>
      <c r="N54" s="509">
        <v>30.4</v>
      </c>
      <c r="O54" s="510"/>
      <c r="P54" s="510"/>
      <c r="Q54" s="510">
        <v>8370</v>
      </c>
      <c r="R54" s="510">
        <v>7900</v>
      </c>
      <c r="S54" s="880">
        <v>10200</v>
      </c>
      <c r="T54" s="880">
        <v>1490</v>
      </c>
      <c r="U54" s="880">
        <v>1490</v>
      </c>
      <c r="V54" s="880"/>
      <c r="W54" s="880"/>
      <c r="X54" s="880"/>
      <c r="Y54" s="880"/>
    </row>
    <row r="55" spans="1:25" s="843" customFormat="1" ht="21.9" customHeight="1">
      <c r="A55" s="385" t="s">
        <v>30</v>
      </c>
      <c r="B55" s="918" t="s">
        <v>23</v>
      </c>
      <c r="C55" s="918" t="s">
        <v>31</v>
      </c>
      <c r="D55" s="918" t="s">
        <v>25</v>
      </c>
      <c r="E55" s="918" t="s">
        <v>26</v>
      </c>
      <c r="F55" s="918" t="s">
        <v>27</v>
      </c>
      <c r="G55" s="918" t="s">
        <v>28</v>
      </c>
      <c r="H55" s="918" t="s">
        <v>32</v>
      </c>
      <c r="I55" s="499" t="s">
        <v>755</v>
      </c>
      <c r="J55" s="919">
        <f t="shared" si="0"/>
        <v>0.25838926174496646</v>
      </c>
      <c r="K55" s="845">
        <v>38.5</v>
      </c>
      <c r="L55" s="882">
        <v>149</v>
      </c>
      <c r="M55" s="846">
        <f t="shared" si="1"/>
        <v>5736.5</v>
      </c>
      <c r="N55" s="847">
        <v>33.200000000000003</v>
      </c>
      <c r="O55" s="920"/>
      <c r="P55" s="920"/>
      <c r="Q55" s="920">
        <v>7900</v>
      </c>
      <c r="R55" s="920">
        <v>7460</v>
      </c>
      <c r="S55" s="920">
        <v>9720</v>
      </c>
      <c r="T55" s="848">
        <v>9160</v>
      </c>
      <c r="U55" s="848">
        <v>9160</v>
      </c>
      <c r="V55" s="848"/>
      <c r="W55" s="848"/>
      <c r="X55" s="848"/>
      <c r="Y55" s="848"/>
    </row>
    <row r="56" spans="1:25" s="843" customFormat="1" ht="21.9" customHeight="1">
      <c r="A56" s="385" t="s">
        <v>33</v>
      </c>
      <c r="B56" s="499" t="s">
        <v>23</v>
      </c>
      <c r="C56" s="499" t="s">
        <v>34</v>
      </c>
      <c r="D56" s="499" t="s">
        <v>25</v>
      </c>
      <c r="E56" s="499" t="s">
        <v>26</v>
      </c>
      <c r="F56" s="499" t="s">
        <v>27</v>
      </c>
      <c r="G56" s="499" t="s">
        <v>28</v>
      </c>
      <c r="H56" s="499" t="s">
        <v>35</v>
      </c>
      <c r="I56" s="499" t="s">
        <v>755</v>
      </c>
      <c r="J56" s="504">
        <f>K56/L56</f>
        <v>0.25844155844155842</v>
      </c>
      <c r="K56" s="853">
        <v>39.799999999999997</v>
      </c>
      <c r="L56" s="502">
        <v>154</v>
      </c>
      <c r="M56" s="846">
        <f>K56*L56</f>
        <v>6129.2</v>
      </c>
      <c r="N56" s="847">
        <v>35.15</v>
      </c>
      <c r="O56" s="503">
        <v>7650</v>
      </c>
      <c r="P56" s="503">
        <v>8200</v>
      </c>
      <c r="Q56" s="503">
        <v>8200</v>
      </c>
      <c r="R56" s="503">
        <v>7520</v>
      </c>
      <c r="S56" s="848">
        <v>9650</v>
      </c>
      <c r="T56" s="848">
        <v>9100</v>
      </c>
      <c r="U56" s="848">
        <v>9100</v>
      </c>
      <c r="V56" s="848"/>
      <c r="W56" s="848"/>
      <c r="X56" s="848"/>
      <c r="Y56" s="848"/>
    </row>
    <row r="57" spans="1:25" s="843" customFormat="1" ht="21.9" customHeight="1">
      <c r="A57" s="385" t="s">
        <v>36</v>
      </c>
      <c r="B57" s="505" t="s">
        <v>23</v>
      </c>
      <c r="C57" s="505" t="s">
        <v>37</v>
      </c>
      <c r="D57" s="505" t="s">
        <v>25</v>
      </c>
      <c r="E57" s="505" t="s">
        <v>26</v>
      </c>
      <c r="F57" s="505" t="s">
        <v>27</v>
      </c>
      <c r="G57" s="505" t="s">
        <v>28</v>
      </c>
      <c r="H57" s="505" t="s">
        <v>2387</v>
      </c>
      <c r="I57" s="505" t="s">
        <v>755</v>
      </c>
      <c r="J57" s="506">
        <f t="shared" si="0"/>
        <v>0.26558441558441559</v>
      </c>
      <c r="K57" s="507">
        <v>40.9</v>
      </c>
      <c r="L57" s="517">
        <v>154</v>
      </c>
      <c r="M57" s="842">
        <f t="shared" si="1"/>
        <v>6298.5999999999995</v>
      </c>
      <c r="N57" s="509">
        <v>36</v>
      </c>
      <c r="O57" s="510"/>
      <c r="P57" s="510">
        <v>8000</v>
      </c>
      <c r="Q57" s="510">
        <v>8000</v>
      </c>
      <c r="R57" s="510">
        <v>7520</v>
      </c>
      <c r="S57" s="511">
        <v>9200</v>
      </c>
      <c r="T57" s="511">
        <v>8690</v>
      </c>
      <c r="U57" s="511">
        <v>8690</v>
      </c>
      <c r="V57" s="511"/>
      <c r="W57" s="511"/>
      <c r="X57" s="511"/>
      <c r="Y57" s="511"/>
    </row>
    <row r="58" spans="1:25" s="843" customFormat="1" ht="21.9" customHeight="1">
      <c r="A58" s="385" t="s">
        <v>38</v>
      </c>
      <c r="B58" s="505" t="s">
        <v>23</v>
      </c>
      <c r="C58" s="505" t="s">
        <v>39</v>
      </c>
      <c r="D58" s="505" t="s">
        <v>25</v>
      </c>
      <c r="E58" s="505" t="s">
        <v>26</v>
      </c>
      <c r="F58" s="505" t="s">
        <v>27</v>
      </c>
      <c r="G58" s="505" t="s">
        <v>28</v>
      </c>
      <c r="H58" s="505" t="s">
        <v>40</v>
      </c>
      <c r="I58" s="505" t="s">
        <v>755</v>
      </c>
      <c r="J58" s="506">
        <f>K58/L58</f>
        <v>0.26948051948051949</v>
      </c>
      <c r="K58" s="507">
        <v>41.5</v>
      </c>
      <c r="L58" s="517">
        <v>154</v>
      </c>
      <c r="M58" s="842">
        <f>K58*L58</f>
        <v>6391</v>
      </c>
      <c r="N58" s="509">
        <v>36.299999999999997</v>
      </c>
      <c r="O58" s="510"/>
      <c r="P58" s="510"/>
      <c r="Q58" s="510">
        <v>7960</v>
      </c>
      <c r="R58" s="510">
        <v>7480</v>
      </c>
      <c r="S58" s="511">
        <v>9850</v>
      </c>
      <c r="T58" s="511">
        <v>9300</v>
      </c>
      <c r="U58" s="511">
        <v>9300</v>
      </c>
      <c r="V58" s="880"/>
      <c r="W58" s="880"/>
      <c r="X58" s="880"/>
      <c r="Y58" s="880"/>
    </row>
    <row r="59" spans="1:25" s="843" customFormat="1" ht="21.9" customHeight="1">
      <c r="A59" s="385" t="s">
        <v>41</v>
      </c>
      <c r="B59" s="499" t="s">
        <v>23</v>
      </c>
      <c r="C59" s="499" t="s">
        <v>2401</v>
      </c>
      <c r="D59" s="499" t="s">
        <v>25</v>
      </c>
      <c r="E59" s="499" t="s">
        <v>26</v>
      </c>
      <c r="F59" s="499" t="s">
        <v>27</v>
      </c>
      <c r="G59" s="499" t="s">
        <v>28</v>
      </c>
      <c r="H59" s="499" t="s">
        <v>42</v>
      </c>
      <c r="I59" s="499" t="s">
        <v>755</v>
      </c>
      <c r="J59" s="504">
        <f>K59/L59</f>
        <v>0.30201342281879195</v>
      </c>
      <c r="K59" s="853">
        <v>45</v>
      </c>
      <c r="L59" s="502">
        <v>149</v>
      </c>
      <c r="M59" s="846">
        <f>K59*L59</f>
        <v>6705</v>
      </c>
      <c r="N59" s="847">
        <v>37.799999999999997</v>
      </c>
      <c r="O59" s="503"/>
      <c r="P59" s="503"/>
      <c r="Q59" s="503">
        <v>7000</v>
      </c>
      <c r="R59" s="503">
        <v>6580</v>
      </c>
      <c r="S59" s="860">
        <v>8650</v>
      </c>
      <c r="T59" s="860">
        <v>8140</v>
      </c>
      <c r="U59" s="860">
        <v>8140</v>
      </c>
      <c r="V59" s="848"/>
      <c r="W59" s="848"/>
      <c r="X59" s="848"/>
      <c r="Y59" s="848"/>
    </row>
    <row r="60" spans="1:25" s="843" customFormat="1" ht="21.9" customHeight="1">
      <c r="A60" s="385" t="s">
        <v>2440</v>
      </c>
      <c r="B60" s="499" t="s">
        <v>23</v>
      </c>
      <c r="C60" s="499" t="s">
        <v>2441</v>
      </c>
      <c r="D60" s="499" t="s">
        <v>25</v>
      </c>
      <c r="E60" s="499" t="s">
        <v>26</v>
      </c>
      <c r="F60" s="499" t="s">
        <v>27</v>
      </c>
      <c r="G60" s="499" t="s">
        <v>28</v>
      </c>
      <c r="H60" s="499" t="s">
        <v>2405</v>
      </c>
      <c r="I60" s="499" t="s">
        <v>755</v>
      </c>
      <c r="J60" s="504">
        <f t="shared" si="0"/>
        <v>0.31960784313725488</v>
      </c>
      <c r="K60" s="853">
        <v>48.9</v>
      </c>
      <c r="L60" s="502">
        <v>153</v>
      </c>
      <c r="M60" s="846">
        <f t="shared" si="1"/>
        <v>7481.7</v>
      </c>
      <c r="N60" s="847">
        <v>42</v>
      </c>
      <c r="O60" s="503">
        <v>6400</v>
      </c>
      <c r="P60" s="503">
        <v>6400</v>
      </c>
      <c r="Q60" s="503">
        <v>6400</v>
      </c>
      <c r="R60" s="503">
        <v>6020</v>
      </c>
      <c r="S60" s="860">
        <v>8000</v>
      </c>
      <c r="T60" s="860">
        <v>7530</v>
      </c>
      <c r="U60" s="860">
        <v>7530</v>
      </c>
      <c r="V60" s="860"/>
      <c r="W60" s="860"/>
      <c r="X60" s="860"/>
      <c r="Y60" s="860"/>
    </row>
    <row r="61" spans="1:25" s="843" customFormat="1" ht="21.9" customHeight="1">
      <c r="A61" s="385" t="s">
        <v>2442</v>
      </c>
      <c r="B61" s="505" t="s">
        <v>23</v>
      </c>
      <c r="C61" s="505" t="s">
        <v>2443</v>
      </c>
      <c r="D61" s="505" t="s">
        <v>25</v>
      </c>
      <c r="E61" s="505" t="s">
        <v>26</v>
      </c>
      <c r="F61" s="505" t="s">
        <v>27</v>
      </c>
      <c r="G61" s="505" t="s">
        <v>28</v>
      </c>
      <c r="H61" s="505" t="s">
        <v>2444</v>
      </c>
      <c r="I61" s="505" t="s">
        <v>755</v>
      </c>
      <c r="J61" s="506">
        <f t="shared" si="0"/>
        <v>0.32418300653594773</v>
      </c>
      <c r="K61" s="681">
        <v>49.6</v>
      </c>
      <c r="L61" s="517">
        <v>153</v>
      </c>
      <c r="M61" s="842">
        <f t="shared" si="1"/>
        <v>7588.8</v>
      </c>
      <c r="N61" s="509">
        <v>42.5</v>
      </c>
      <c r="O61" s="511">
        <v>6400</v>
      </c>
      <c r="P61" s="511">
        <v>6400</v>
      </c>
      <c r="Q61" s="511">
        <v>6400</v>
      </c>
      <c r="R61" s="511">
        <v>6020</v>
      </c>
      <c r="S61" s="511">
        <v>8000</v>
      </c>
      <c r="T61" s="511">
        <v>7530</v>
      </c>
      <c r="U61" s="511">
        <v>7530</v>
      </c>
      <c r="V61" s="511"/>
      <c r="W61" s="511"/>
      <c r="X61" s="511"/>
      <c r="Y61" s="511"/>
    </row>
    <row r="62" spans="1:25" s="843" customFormat="1" ht="21.9" customHeight="1">
      <c r="A62" s="385" t="s">
        <v>2445</v>
      </c>
      <c r="B62" s="505" t="s">
        <v>23</v>
      </c>
      <c r="C62" s="505" t="s">
        <v>2446</v>
      </c>
      <c r="D62" s="505" t="s">
        <v>25</v>
      </c>
      <c r="E62" s="505" t="s">
        <v>26</v>
      </c>
      <c r="F62" s="505" t="s">
        <v>27</v>
      </c>
      <c r="G62" s="505" t="s">
        <v>2053</v>
      </c>
      <c r="H62" s="505" t="s">
        <v>2447</v>
      </c>
      <c r="I62" s="505" t="s">
        <v>755</v>
      </c>
      <c r="J62" s="506">
        <f t="shared" si="0"/>
        <v>0.330718954248366</v>
      </c>
      <c r="K62" s="681">
        <v>50.6</v>
      </c>
      <c r="L62" s="517">
        <v>153</v>
      </c>
      <c r="M62" s="842">
        <f t="shared" si="1"/>
        <v>7741.8</v>
      </c>
      <c r="N62" s="509">
        <v>43.15</v>
      </c>
      <c r="O62" s="511">
        <v>5900</v>
      </c>
      <c r="P62" s="511">
        <v>6300</v>
      </c>
      <c r="Q62" s="511">
        <v>6300</v>
      </c>
      <c r="R62" s="511">
        <v>5920</v>
      </c>
      <c r="S62" s="511">
        <v>7900</v>
      </c>
      <c r="T62" s="511">
        <v>7430</v>
      </c>
      <c r="U62" s="511">
        <v>7430</v>
      </c>
      <c r="V62" s="880"/>
      <c r="W62" s="880"/>
      <c r="X62" s="880"/>
      <c r="Y62" s="880"/>
    </row>
    <row r="63" spans="1:25" s="843" customFormat="1" ht="21.9" customHeight="1">
      <c r="A63" s="385" t="s">
        <v>2448</v>
      </c>
      <c r="B63" s="499" t="s">
        <v>23</v>
      </c>
      <c r="C63" s="499" t="s">
        <v>2449</v>
      </c>
      <c r="D63" s="499" t="s">
        <v>2450</v>
      </c>
      <c r="E63" s="499" t="s">
        <v>26</v>
      </c>
      <c r="F63" s="499" t="s">
        <v>2451</v>
      </c>
      <c r="G63" s="499" t="s">
        <v>2452</v>
      </c>
      <c r="H63" s="499" t="s">
        <v>2447</v>
      </c>
      <c r="I63" s="499" t="s">
        <v>755</v>
      </c>
      <c r="J63" s="504">
        <f t="shared" si="0"/>
        <v>0.33642384105960266</v>
      </c>
      <c r="K63" s="853">
        <v>50.8</v>
      </c>
      <c r="L63" s="502">
        <v>151</v>
      </c>
      <c r="M63" s="846">
        <f t="shared" si="1"/>
        <v>7670.7999999999993</v>
      </c>
      <c r="N63" s="847">
        <v>42.6</v>
      </c>
      <c r="O63" s="503"/>
      <c r="P63" s="503">
        <v>6300</v>
      </c>
      <c r="Q63" s="503">
        <v>6300</v>
      </c>
      <c r="R63" s="503">
        <v>5920</v>
      </c>
      <c r="S63" s="848">
        <v>7900</v>
      </c>
      <c r="T63" s="848">
        <v>7430</v>
      </c>
      <c r="U63" s="848">
        <v>7430</v>
      </c>
      <c r="V63" s="848"/>
      <c r="W63" s="848"/>
      <c r="X63" s="848"/>
      <c r="Y63" s="848"/>
    </row>
    <row r="64" spans="1:25" s="843" customFormat="1" ht="21.9" customHeight="1">
      <c r="A64" s="385" t="s">
        <v>2453</v>
      </c>
      <c r="B64" s="499" t="s">
        <v>23</v>
      </c>
      <c r="C64" s="499" t="s">
        <v>2454</v>
      </c>
      <c r="D64" s="499" t="s">
        <v>25</v>
      </c>
      <c r="E64" s="499" t="s">
        <v>26</v>
      </c>
      <c r="F64" s="499" t="s">
        <v>2455</v>
      </c>
      <c r="G64" s="499" t="s">
        <v>2053</v>
      </c>
      <c r="H64" s="499" t="s">
        <v>2447</v>
      </c>
      <c r="I64" s="499" t="s">
        <v>755</v>
      </c>
      <c r="J64" s="504">
        <f>K64/L64</f>
        <v>0.32774193548387093</v>
      </c>
      <c r="K64" s="845">
        <v>50.8</v>
      </c>
      <c r="L64" s="502">
        <v>155</v>
      </c>
      <c r="M64" s="846">
        <f>K64*L64</f>
        <v>7874</v>
      </c>
      <c r="N64" s="847">
        <v>43.6</v>
      </c>
      <c r="O64" s="848"/>
      <c r="P64" s="848">
        <v>6680</v>
      </c>
      <c r="Q64" s="848">
        <v>6680</v>
      </c>
      <c r="R64" s="848">
        <v>6260</v>
      </c>
      <c r="S64" s="848">
        <v>8320</v>
      </c>
      <c r="T64" s="848">
        <v>7810</v>
      </c>
      <c r="U64" s="848">
        <v>7810</v>
      </c>
      <c r="V64" s="848"/>
      <c r="W64" s="848"/>
      <c r="X64" s="848"/>
      <c r="Y64" s="848"/>
    </row>
    <row r="65" spans="1:25" s="843" customFormat="1" ht="21.75" customHeight="1">
      <c r="A65" s="385" t="s">
        <v>2456</v>
      </c>
      <c r="B65" s="505" t="s">
        <v>23</v>
      </c>
      <c r="C65" s="505" t="s">
        <v>2457</v>
      </c>
      <c r="D65" s="505" t="s">
        <v>25</v>
      </c>
      <c r="E65" s="505" t="s">
        <v>26</v>
      </c>
      <c r="F65" s="505" t="s">
        <v>27</v>
      </c>
      <c r="G65" s="505" t="s">
        <v>28</v>
      </c>
      <c r="H65" s="505" t="s">
        <v>2458</v>
      </c>
      <c r="I65" s="505" t="s">
        <v>755</v>
      </c>
      <c r="J65" s="506">
        <f t="shared" si="0"/>
        <v>0.34444444444444444</v>
      </c>
      <c r="K65" s="507">
        <v>52.7</v>
      </c>
      <c r="L65" s="517">
        <v>153</v>
      </c>
      <c r="M65" s="842">
        <f t="shared" si="1"/>
        <v>8063.1</v>
      </c>
      <c r="N65" s="509">
        <v>44.75</v>
      </c>
      <c r="O65" s="510"/>
      <c r="P65" s="510">
        <v>6200</v>
      </c>
      <c r="Q65" s="510">
        <v>6200</v>
      </c>
      <c r="R65" s="510">
        <v>5820</v>
      </c>
      <c r="S65" s="880">
        <v>7700</v>
      </c>
      <c r="T65" s="880">
        <v>7240</v>
      </c>
      <c r="U65" s="880">
        <v>7240</v>
      </c>
      <c r="V65" s="511"/>
      <c r="W65" s="511"/>
      <c r="X65" s="511"/>
      <c r="Y65" s="511"/>
    </row>
    <row r="66" spans="1:25" s="843" customFormat="1" ht="21.75" customHeight="1">
      <c r="A66" s="385" t="s">
        <v>2459</v>
      </c>
      <c r="B66" s="505" t="s">
        <v>23</v>
      </c>
      <c r="C66" s="505" t="s">
        <v>2460</v>
      </c>
      <c r="D66" s="505" t="s">
        <v>25</v>
      </c>
      <c r="E66" s="505" t="s">
        <v>26</v>
      </c>
      <c r="F66" s="505" t="s">
        <v>27</v>
      </c>
      <c r="G66" s="505" t="s">
        <v>2053</v>
      </c>
      <c r="H66" s="505" t="s">
        <v>2461</v>
      </c>
      <c r="I66" s="505" t="s">
        <v>755</v>
      </c>
      <c r="J66" s="506">
        <f>K66/L66</f>
        <v>0.3679738562091503</v>
      </c>
      <c r="K66" s="681">
        <v>56.3</v>
      </c>
      <c r="L66" s="517">
        <v>153</v>
      </c>
      <c r="M66" s="842">
        <f>K66*L66</f>
        <v>8613.9</v>
      </c>
      <c r="N66" s="509">
        <v>47.4</v>
      </c>
      <c r="O66" s="511"/>
      <c r="P66" s="511"/>
      <c r="Q66" s="511">
        <v>6120</v>
      </c>
      <c r="R66" s="511">
        <v>5730</v>
      </c>
      <c r="S66" s="511">
        <v>7700</v>
      </c>
      <c r="T66" s="511">
        <v>7200</v>
      </c>
      <c r="U66" s="511">
        <v>7200</v>
      </c>
      <c r="V66" s="511"/>
      <c r="W66" s="511"/>
      <c r="X66" s="511"/>
      <c r="Y66" s="511"/>
    </row>
    <row r="67" spans="1:25" s="843" customFormat="1" ht="21.9" customHeight="1">
      <c r="A67" s="385" t="s">
        <v>2462</v>
      </c>
      <c r="B67" s="505" t="s">
        <v>23</v>
      </c>
      <c r="C67" s="505" t="s">
        <v>2463</v>
      </c>
      <c r="D67" s="505" t="s">
        <v>25</v>
      </c>
      <c r="E67" s="505" t="s">
        <v>26</v>
      </c>
      <c r="F67" s="505" t="s">
        <v>27</v>
      </c>
      <c r="G67" s="505" t="s">
        <v>2053</v>
      </c>
      <c r="H67" s="505" t="s">
        <v>2464</v>
      </c>
      <c r="I67" s="505" t="s">
        <v>755</v>
      </c>
      <c r="J67" s="506">
        <f>K67/L67</f>
        <v>0.37058823529411766</v>
      </c>
      <c r="K67" s="681">
        <v>56.7</v>
      </c>
      <c r="L67" s="517">
        <v>153</v>
      </c>
      <c r="M67" s="842">
        <f>K67*L67</f>
        <v>8675.1</v>
      </c>
      <c r="N67" s="509">
        <v>47.6</v>
      </c>
      <c r="O67" s="511"/>
      <c r="P67" s="511"/>
      <c r="Q67" s="511">
        <v>6120</v>
      </c>
      <c r="R67" s="511">
        <v>5730</v>
      </c>
      <c r="S67" s="511">
        <v>7700</v>
      </c>
      <c r="T67" s="511">
        <v>7200</v>
      </c>
      <c r="U67" s="511">
        <v>7200</v>
      </c>
      <c r="V67" s="880"/>
      <c r="W67" s="880"/>
      <c r="X67" s="880"/>
      <c r="Y67" s="880"/>
    </row>
    <row r="68" spans="1:25" s="843" customFormat="1" ht="21.9" customHeight="1">
      <c r="A68" s="385" t="s">
        <v>2465</v>
      </c>
      <c r="B68" s="499" t="s">
        <v>23</v>
      </c>
      <c r="C68" s="499" t="s">
        <v>1608</v>
      </c>
      <c r="D68" s="499" t="s">
        <v>25</v>
      </c>
      <c r="E68" s="499" t="s">
        <v>26</v>
      </c>
      <c r="F68" s="499" t="s">
        <v>27</v>
      </c>
      <c r="G68" s="499" t="s">
        <v>2053</v>
      </c>
      <c r="H68" s="499" t="s">
        <v>2466</v>
      </c>
      <c r="I68" s="499" t="s">
        <v>755</v>
      </c>
      <c r="J68" s="504">
        <f t="shared" si="0"/>
        <v>0.38300653594771245</v>
      </c>
      <c r="K68" s="845">
        <v>58.6</v>
      </c>
      <c r="L68" s="502">
        <v>153</v>
      </c>
      <c r="M68" s="846">
        <f t="shared" si="1"/>
        <v>8965.8000000000011</v>
      </c>
      <c r="N68" s="847">
        <v>49.04</v>
      </c>
      <c r="O68" s="848">
        <v>5650</v>
      </c>
      <c r="P68" s="848">
        <v>5900</v>
      </c>
      <c r="Q68" s="848">
        <v>5900</v>
      </c>
      <c r="R68" s="848">
        <v>5520</v>
      </c>
      <c r="S68" s="848">
        <v>7400</v>
      </c>
      <c r="T68" s="848">
        <v>6920</v>
      </c>
      <c r="U68" s="848">
        <v>6920</v>
      </c>
      <c r="V68" s="848"/>
      <c r="W68" s="848"/>
      <c r="X68" s="848"/>
      <c r="Y68" s="848"/>
    </row>
    <row r="69" spans="1:25" s="843" customFormat="1" ht="21.9" customHeight="1">
      <c r="A69" s="385" t="s">
        <v>2467</v>
      </c>
      <c r="B69" s="499" t="s">
        <v>23</v>
      </c>
      <c r="C69" s="499" t="s">
        <v>2468</v>
      </c>
      <c r="D69" s="499" t="s">
        <v>2450</v>
      </c>
      <c r="E69" s="499" t="s">
        <v>26</v>
      </c>
      <c r="F69" s="499" t="s">
        <v>2451</v>
      </c>
      <c r="G69" s="499" t="s">
        <v>2452</v>
      </c>
      <c r="H69" s="499" t="s">
        <v>2469</v>
      </c>
      <c r="I69" s="499" t="s">
        <v>755</v>
      </c>
      <c r="J69" s="504">
        <f>K69/L69</f>
        <v>0.38874172185430467</v>
      </c>
      <c r="K69" s="853">
        <v>58.7</v>
      </c>
      <c r="L69" s="502">
        <v>151</v>
      </c>
      <c r="M69" s="846">
        <f>K69*L69</f>
        <v>8863.7000000000007</v>
      </c>
      <c r="N69" s="847">
        <v>42.6</v>
      </c>
      <c r="O69" s="503"/>
      <c r="P69" s="503"/>
      <c r="Q69" s="503">
        <v>5900</v>
      </c>
      <c r="R69" s="503">
        <v>5520</v>
      </c>
      <c r="S69" s="848">
        <v>7400</v>
      </c>
      <c r="T69" s="848">
        <v>6920</v>
      </c>
      <c r="U69" s="848">
        <v>6920</v>
      </c>
      <c r="V69" s="848"/>
      <c r="W69" s="848"/>
      <c r="X69" s="848"/>
      <c r="Y69" s="848"/>
    </row>
    <row r="70" spans="1:25" s="843" customFormat="1" ht="21.9" customHeight="1">
      <c r="A70" s="385" t="s">
        <v>2470</v>
      </c>
      <c r="B70" s="505" t="s">
        <v>23</v>
      </c>
      <c r="C70" s="505" t="s">
        <v>2422</v>
      </c>
      <c r="D70" s="505" t="s">
        <v>25</v>
      </c>
      <c r="E70" s="505" t="s">
        <v>26</v>
      </c>
      <c r="F70" s="505" t="s">
        <v>27</v>
      </c>
      <c r="G70" s="505" t="s">
        <v>28</v>
      </c>
      <c r="H70" s="505" t="s">
        <v>2471</v>
      </c>
      <c r="I70" s="505" t="s">
        <v>755</v>
      </c>
      <c r="J70" s="506">
        <f t="shared" si="0"/>
        <v>0.38562091503267976</v>
      </c>
      <c r="K70" s="507">
        <v>59</v>
      </c>
      <c r="L70" s="517">
        <v>153</v>
      </c>
      <c r="M70" s="842">
        <f t="shared" si="1"/>
        <v>9027</v>
      </c>
      <c r="N70" s="509">
        <v>50.1</v>
      </c>
      <c r="O70" s="510"/>
      <c r="P70" s="510"/>
      <c r="Q70" s="510">
        <v>5900</v>
      </c>
      <c r="R70" s="510">
        <v>5520</v>
      </c>
      <c r="S70" s="511">
        <v>7400</v>
      </c>
      <c r="T70" s="511">
        <v>6920</v>
      </c>
      <c r="U70" s="511">
        <v>6920</v>
      </c>
      <c r="V70" s="511"/>
      <c r="W70" s="511"/>
      <c r="X70" s="511"/>
      <c r="Y70" s="511"/>
    </row>
    <row r="71" spans="1:25" s="843" customFormat="1" ht="21.9" customHeight="1">
      <c r="A71" s="385" t="s">
        <v>2472</v>
      </c>
      <c r="B71" s="505" t="s">
        <v>23</v>
      </c>
      <c r="C71" s="505" t="s">
        <v>2473</v>
      </c>
      <c r="D71" s="505" t="s">
        <v>25</v>
      </c>
      <c r="E71" s="505" t="s">
        <v>26</v>
      </c>
      <c r="F71" s="505" t="s">
        <v>27</v>
      </c>
      <c r="G71" s="505" t="s">
        <v>28</v>
      </c>
      <c r="H71" s="505" t="s">
        <v>2474</v>
      </c>
      <c r="I71" s="505" t="s">
        <v>755</v>
      </c>
      <c r="J71" s="506">
        <f t="shared" si="0"/>
        <v>0.39150326797385621</v>
      </c>
      <c r="K71" s="507">
        <v>59.9</v>
      </c>
      <c r="L71" s="517">
        <v>153</v>
      </c>
      <c r="M71" s="842">
        <f t="shared" si="1"/>
        <v>9164.6999999999989</v>
      </c>
      <c r="N71" s="509">
        <v>50.7</v>
      </c>
      <c r="O71" s="510"/>
      <c r="P71" s="510">
        <v>5800</v>
      </c>
      <c r="Q71" s="510">
        <v>5800</v>
      </c>
      <c r="R71" s="510">
        <v>5420</v>
      </c>
      <c r="S71" s="880">
        <v>7350</v>
      </c>
      <c r="T71" s="880">
        <v>6870</v>
      </c>
      <c r="U71" s="880">
        <v>6870</v>
      </c>
      <c r="V71" s="880"/>
      <c r="W71" s="880"/>
      <c r="X71" s="880"/>
      <c r="Y71" s="880"/>
    </row>
    <row r="72" spans="1:25" s="843" customFormat="1" ht="21.9" customHeight="1">
      <c r="A72" s="385" t="s">
        <v>2475</v>
      </c>
      <c r="B72" s="499" t="s">
        <v>23</v>
      </c>
      <c r="C72" s="499" t="s">
        <v>2476</v>
      </c>
      <c r="D72" s="499" t="s">
        <v>25</v>
      </c>
      <c r="E72" s="499" t="s">
        <v>26</v>
      </c>
      <c r="F72" s="499" t="s">
        <v>27</v>
      </c>
      <c r="G72" s="499" t="s">
        <v>28</v>
      </c>
      <c r="H72" s="499" t="s">
        <v>2477</v>
      </c>
      <c r="I72" s="499" t="s">
        <v>755</v>
      </c>
      <c r="J72" s="504">
        <f>K72/L72</f>
        <v>0.39607843137254906</v>
      </c>
      <c r="K72" s="853">
        <v>60.6</v>
      </c>
      <c r="L72" s="502">
        <v>153</v>
      </c>
      <c r="M72" s="846">
        <f>K72*L72</f>
        <v>9271.8000000000011</v>
      </c>
      <c r="N72" s="847">
        <v>51.5</v>
      </c>
      <c r="O72" s="503"/>
      <c r="P72" s="503"/>
      <c r="Q72" s="503">
        <v>5800</v>
      </c>
      <c r="R72" s="503">
        <v>5420</v>
      </c>
      <c r="S72" s="860">
        <v>7350</v>
      </c>
      <c r="T72" s="860">
        <v>6870</v>
      </c>
      <c r="U72" s="860">
        <v>6870</v>
      </c>
      <c r="V72" s="860"/>
      <c r="W72" s="860"/>
      <c r="X72" s="860"/>
      <c r="Y72" s="860"/>
    </row>
    <row r="73" spans="1:25" s="843" customFormat="1" ht="21.9" customHeight="1">
      <c r="A73" s="385" t="s">
        <v>2478</v>
      </c>
      <c r="B73" s="499" t="s">
        <v>23</v>
      </c>
      <c r="C73" s="499" t="s">
        <v>2479</v>
      </c>
      <c r="D73" s="499" t="s">
        <v>25</v>
      </c>
      <c r="E73" s="499" t="s">
        <v>26</v>
      </c>
      <c r="F73" s="499" t="s">
        <v>27</v>
      </c>
      <c r="G73" s="499" t="s">
        <v>28</v>
      </c>
      <c r="H73" s="499" t="s">
        <v>2293</v>
      </c>
      <c r="I73" s="499" t="s">
        <v>755</v>
      </c>
      <c r="J73" s="504">
        <f t="shared" si="0"/>
        <v>0.40392156862745099</v>
      </c>
      <c r="K73" s="845">
        <v>61.8</v>
      </c>
      <c r="L73" s="502">
        <v>153</v>
      </c>
      <c r="M73" s="846">
        <f t="shared" si="1"/>
        <v>9455.4</v>
      </c>
      <c r="N73" s="847">
        <v>51.4</v>
      </c>
      <c r="O73" s="848"/>
      <c r="P73" s="848"/>
      <c r="Q73" s="848">
        <v>5700</v>
      </c>
      <c r="R73" s="848">
        <v>5330</v>
      </c>
      <c r="S73" s="848">
        <v>7200</v>
      </c>
      <c r="T73" s="848">
        <v>6730</v>
      </c>
      <c r="U73" s="848">
        <v>6730</v>
      </c>
      <c r="V73" s="848"/>
      <c r="W73" s="848"/>
      <c r="X73" s="848"/>
      <c r="Y73" s="848"/>
    </row>
    <row r="74" spans="1:25" s="843" customFormat="1" ht="21.9" customHeight="1">
      <c r="A74" s="385" t="s">
        <v>2480</v>
      </c>
      <c r="B74" s="505" t="s">
        <v>23</v>
      </c>
      <c r="C74" s="505" t="s">
        <v>2481</v>
      </c>
      <c r="D74" s="505" t="s">
        <v>25</v>
      </c>
      <c r="E74" s="505" t="s">
        <v>26</v>
      </c>
      <c r="F74" s="505" t="s">
        <v>27</v>
      </c>
      <c r="G74" s="505" t="s">
        <v>28</v>
      </c>
      <c r="H74" s="505" t="s">
        <v>2482</v>
      </c>
      <c r="I74" s="505" t="s">
        <v>755</v>
      </c>
      <c r="J74" s="506">
        <f t="shared" si="0"/>
        <v>0.41633986928104577</v>
      </c>
      <c r="K74" s="681">
        <v>63.7</v>
      </c>
      <c r="L74" s="517">
        <v>153</v>
      </c>
      <c r="M74" s="842">
        <f t="shared" si="1"/>
        <v>9746.1</v>
      </c>
      <c r="N74" s="509">
        <v>53</v>
      </c>
      <c r="O74" s="511"/>
      <c r="P74" s="511">
        <v>5400</v>
      </c>
      <c r="Q74" s="511">
        <v>5400</v>
      </c>
      <c r="R74" s="511">
        <v>5060</v>
      </c>
      <c r="S74" s="511">
        <v>6800</v>
      </c>
      <c r="T74" s="511">
        <v>6360</v>
      </c>
      <c r="U74" s="511">
        <v>6360</v>
      </c>
      <c r="V74" s="511"/>
      <c r="W74" s="511"/>
      <c r="X74" s="511"/>
      <c r="Y74" s="511"/>
    </row>
    <row r="75" spans="1:25" s="843" customFormat="1" ht="21.9" customHeight="1">
      <c r="A75" s="385" t="s">
        <v>2483</v>
      </c>
      <c r="B75" s="505" t="s">
        <v>23</v>
      </c>
      <c r="C75" s="505" t="s">
        <v>2481</v>
      </c>
      <c r="D75" s="505" t="s">
        <v>25</v>
      </c>
      <c r="E75" s="505" t="s">
        <v>26</v>
      </c>
      <c r="F75" s="505" t="s">
        <v>27</v>
      </c>
      <c r="G75" s="505" t="s">
        <v>28</v>
      </c>
      <c r="H75" s="505" t="s">
        <v>2372</v>
      </c>
      <c r="I75" s="505" t="s">
        <v>755</v>
      </c>
      <c r="J75" s="506">
        <f t="shared" si="0"/>
        <v>0.42105263157894735</v>
      </c>
      <c r="K75" s="507">
        <v>64</v>
      </c>
      <c r="L75" s="517">
        <v>152</v>
      </c>
      <c r="M75" s="842">
        <f t="shared" si="1"/>
        <v>9728</v>
      </c>
      <c r="N75" s="509">
        <v>52</v>
      </c>
      <c r="O75" s="510"/>
      <c r="P75" s="510"/>
      <c r="Q75" s="510">
        <v>5350</v>
      </c>
      <c r="R75" s="510">
        <v>5000</v>
      </c>
      <c r="S75" s="511">
        <v>6700</v>
      </c>
      <c r="T75" s="511">
        <v>6270</v>
      </c>
      <c r="U75" s="511">
        <v>6270</v>
      </c>
      <c r="V75" s="880"/>
      <c r="W75" s="880"/>
      <c r="X75" s="880"/>
      <c r="Y75" s="880"/>
    </row>
    <row r="76" spans="1:25" s="843" customFormat="1" ht="21.9" customHeight="1">
      <c r="A76" s="385" t="s">
        <v>2484</v>
      </c>
      <c r="B76" s="499" t="s">
        <v>23</v>
      </c>
      <c r="C76" s="499" t="s">
        <v>2485</v>
      </c>
      <c r="D76" s="499" t="s">
        <v>25</v>
      </c>
      <c r="E76" s="499" t="s">
        <v>26</v>
      </c>
      <c r="F76" s="499" t="s">
        <v>27</v>
      </c>
      <c r="G76" s="499" t="s">
        <v>28</v>
      </c>
      <c r="H76" s="499" t="s">
        <v>2437</v>
      </c>
      <c r="I76" s="499" t="s">
        <v>755</v>
      </c>
      <c r="J76" s="504">
        <f t="shared" si="0"/>
        <v>0.42418300653594776</v>
      </c>
      <c r="K76" s="853">
        <v>64.900000000000006</v>
      </c>
      <c r="L76" s="502">
        <v>153</v>
      </c>
      <c r="M76" s="846">
        <f t="shared" si="1"/>
        <v>9929.7000000000007</v>
      </c>
      <c r="N76" s="847">
        <v>53.7</v>
      </c>
      <c r="O76" s="503"/>
      <c r="P76" s="503"/>
      <c r="Q76" s="503">
        <v>5350</v>
      </c>
      <c r="R76" s="503">
        <v>5000</v>
      </c>
      <c r="S76" s="860">
        <v>6700</v>
      </c>
      <c r="T76" s="860">
        <v>6270</v>
      </c>
      <c r="U76" s="860">
        <v>6270</v>
      </c>
      <c r="V76" s="860"/>
      <c r="W76" s="860"/>
      <c r="X76" s="860"/>
      <c r="Y76" s="860"/>
    </row>
    <row r="77" spans="1:25" s="843" customFormat="1" ht="21.9" customHeight="1">
      <c r="A77" s="385" t="s">
        <v>956</v>
      </c>
      <c r="B77" s="499" t="s">
        <v>957</v>
      </c>
      <c r="C77" s="499" t="s">
        <v>958</v>
      </c>
      <c r="D77" s="499" t="s">
        <v>959</v>
      </c>
      <c r="E77" s="499" t="s">
        <v>960</v>
      </c>
      <c r="F77" s="499" t="s">
        <v>961</v>
      </c>
      <c r="G77" s="499" t="s">
        <v>962</v>
      </c>
      <c r="H77" s="499" t="s">
        <v>963</v>
      </c>
      <c r="I77" s="499" t="s">
        <v>964</v>
      </c>
      <c r="J77" s="504">
        <f>K77/L77</f>
        <v>0.43398692810457518</v>
      </c>
      <c r="K77" s="845">
        <v>66.400000000000006</v>
      </c>
      <c r="L77" s="502">
        <v>153</v>
      </c>
      <c r="M77" s="846">
        <f>K77*L77</f>
        <v>10159.200000000001</v>
      </c>
      <c r="N77" s="847">
        <v>54.16</v>
      </c>
      <c r="O77" s="848"/>
      <c r="P77" s="848"/>
      <c r="Q77" s="848">
        <v>5440</v>
      </c>
      <c r="R77" s="848">
        <v>5080</v>
      </c>
      <c r="S77" s="848">
        <v>6900</v>
      </c>
      <c r="T77" s="848">
        <v>6440</v>
      </c>
      <c r="U77" s="848">
        <v>6440</v>
      </c>
      <c r="V77" s="848"/>
      <c r="W77" s="848"/>
      <c r="X77" s="848"/>
      <c r="Y77" s="848"/>
    </row>
    <row r="78" spans="1:25" s="843" customFormat="1" ht="21.9" customHeight="1">
      <c r="A78" s="385" t="s">
        <v>3074</v>
      </c>
      <c r="B78" s="499" t="s">
        <v>23</v>
      </c>
      <c r="C78" s="499" t="s">
        <v>3075</v>
      </c>
      <c r="D78" s="499" t="s">
        <v>25</v>
      </c>
      <c r="E78" s="499" t="s">
        <v>26</v>
      </c>
      <c r="F78" s="499" t="s">
        <v>27</v>
      </c>
      <c r="G78" s="499" t="s">
        <v>28</v>
      </c>
      <c r="H78" s="499" t="s">
        <v>3076</v>
      </c>
      <c r="I78" s="499" t="s">
        <v>755</v>
      </c>
      <c r="J78" s="504">
        <f t="shared" si="0"/>
        <v>0.4464052287581699</v>
      </c>
      <c r="K78" s="845">
        <v>68.3</v>
      </c>
      <c r="L78" s="502">
        <v>153</v>
      </c>
      <c r="M78" s="846">
        <f t="shared" si="1"/>
        <v>10449.9</v>
      </c>
      <c r="N78" s="847">
        <v>56.9</v>
      </c>
      <c r="O78" s="848">
        <v>5140</v>
      </c>
      <c r="P78" s="848">
        <v>5140</v>
      </c>
      <c r="Q78" s="848">
        <v>5140</v>
      </c>
      <c r="R78" s="848">
        <v>4800</v>
      </c>
      <c r="S78" s="848">
        <v>6800</v>
      </c>
      <c r="T78" s="848">
        <v>6070</v>
      </c>
      <c r="U78" s="848">
        <v>6070</v>
      </c>
      <c r="V78" s="848"/>
      <c r="W78" s="848"/>
      <c r="X78" s="848"/>
      <c r="Y78" s="848"/>
    </row>
    <row r="79" spans="1:25" s="843" customFormat="1" ht="21.9" customHeight="1">
      <c r="A79" s="385" t="s">
        <v>3077</v>
      </c>
      <c r="B79" s="505" t="s">
        <v>23</v>
      </c>
      <c r="C79" s="505" t="s">
        <v>3078</v>
      </c>
      <c r="D79" s="505" t="s">
        <v>25</v>
      </c>
      <c r="E79" s="505" t="s">
        <v>26</v>
      </c>
      <c r="F79" s="505" t="s">
        <v>27</v>
      </c>
      <c r="G79" s="505" t="s">
        <v>28</v>
      </c>
      <c r="H79" s="505" t="s">
        <v>3079</v>
      </c>
      <c r="I79" s="505" t="s">
        <v>755</v>
      </c>
      <c r="J79" s="506">
        <f t="shared" si="0"/>
        <v>0.45424836601307189</v>
      </c>
      <c r="K79" s="681">
        <v>69.5</v>
      </c>
      <c r="L79" s="517">
        <v>153</v>
      </c>
      <c r="M79" s="842">
        <f t="shared" si="1"/>
        <v>10633.5</v>
      </c>
      <c r="N79" s="509">
        <v>57.8</v>
      </c>
      <c r="O79" s="511"/>
      <c r="P79" s="511">
        <v>5100</v>
      </c>
      <c r="Q79" s="511">
        <v>5100</v>
      </c>
      <c r="R79" s="511">
        <v>4760</v>
      </c>
      <c r="S79" s="511">
        <v>6400</v>
      </c>
      <c r="T79" s="511">
        <v>5980</v>
      </c>
      <c r="U79" s="511">
        <v>5980</v>
      </c>
      <c r="V79" s="511"/>
      <c r="W79" s="511"/>
      <c r="X79" s="511"/>
      <c r="Y79" s="511"/>
    </row>
    <row r="80" spans="1:25" s="843" customFormat="1" ht="21.9" customHeight="1">
      <c r="A80" s="385" t="s">
        <v>3080</v>
      </c>
      <c r="B80" s="505" t="s">
        <v>23</v>
      </c>
      <c r="C80" s="505" t="s">
        <v>3081</v>
      </c>
      <c r="D80" s="505" t="s">
        <v>25</v>
      </c>
      <c r="E80" s="505" t="s">
        <v>26</v>
      </c>
      <c r="F80" s="505" t="s">
        <v>27</v>
      </c>
      <c r="G80" s="505" t="s">
        <v>28</v>
      </c>
      <c r="H80" s="505" t="s">
        <v>3082</v>
      </c>
      <c r="I80" s="505" t="s">
        <v>755</v>
      </c>
      <c r="J80" s="506">
        <f>K80/L80</f>
        <v>0.50065359477124183</v>
      </c>
      <c r="K80" s="507">
        <v>76.599999999999994</v>
      </c>
      <c r="L80" s="517">
        <v>153</v>
      </c>
      <c r="M80" s="842">
        <f>K80*L80</f>
        <v>11719.8</v>
      </c>
      <c r="N80" s="509">
        <v>62.3</v>
      </c>
      <c r="O80" s="510"/>
      <c r="P80" s="510"/>
      <c r="Q80" s="510">
        <v>4930</v>
      </c>
      <c r="R80" s="510">
        <v>4600</v>
      </c>
      <c r="S80" s="511">
        <v>6350</v>
      </c>
      <c r="T80" s="511">
        <v>5900</v>
      </c>
      <c r="U80" s="511">
        <v>5900</v>
      </c>
      <c r="V80" s="880"/>
      <c r="W80" s="880"/>
      <c r="X80" s="880"/>
      <c r="Y80" s="880"/>
    </row>
    <row r="81" spans="1:25" s="843" customFormat="1" ht="21.9" customHeight="1">
      <c r="A81" s="385" t="s">
        <v>3083</v>
      </c>
      <c r="B81" s="499" t="s">
        <v>23</v>
      </c>
      <c r="C81" s="499" t="s">
        <v>3084</v>
      </c>
      <c r="D81" s="499" t="s">
        <v>25</v>
      </c>
      <c r="E81" s="499" t="s">
        <v>26</v>
      </c>
      <c r="F81" s="499" t="s">
        <v>27</v>
      </c>
      <c r="G81" s="499" t="s">
        <v>28</v>
      </c>
      <c r="H81" s="499" t="s">
        <v>3085</v>
      </c>
      <c r="I81" s="499" t="s">
        <v>755</v>
      </c>
      <c r="J81" s="504">
        <f t="shared" si="0"/>
        <v>0.51372549019607838</v>
      </c>
      <c r="K81" s="853">
        <v>78.599999999999994</v>
      </c>
      <c r="L81" s="502">
        <v>153</v>
      </c>
      <c r="M81" s="846">
        <f t="shared" si="1"/>
        <v>12025.8</v>
      </c>
      <c r="N81" s="847">
        <v>64</v>
      </c>
      <c r="O81" s="503"/>
      <c r="P81" s="503">
        <v>4600</v>
      </c>
      <c r="Q81" s="503">
        <v>4600</v>
      </c>
      <c r="R81" s="503">
        <v>4290</v>
      </c>
      <c r="S81" s="848">
        <v>5850</v>
      </c>
      <c r="T81" s="848">
        <v>5450</v>
      </c>
      <c r="U81" s="848">
        <v>5450</v>
      </c>
      <c r="V81" s="848"/>
      <c r="W81" s="848"/>
      <c r="X81" s="848"/>
      <c r="Y81" s="848"/>
    </row>
    <row r="82" spans="1:25" s="843" customFormat="1" ht="21.9" customHeight="1">
      <c r="A82" s="385" t="s">
        <v>3086</v>
      </c>
      <c r="B82" s="499" t="s">
        <v>23</v>
      </c>
      <c r="C82" s="499" t="s">
        <v>3087</v>
      </c>
      <c r="D82" s="499" t="s">
        <v>25</v>
      </c>
      <c r="E82" s="499" t="s">
        <v>26</v>
      </c>
      <c r="F82" s="499" t="s">
        <v>27</v>
      </c>
      <c r="G82" s="499" t="s">
        <v>28</v>
      </c>
      <c r="H82" s="499" t="s">
        <v>3088</v>
      </c>
      <c r="I82" s="499" t="s">
        <v>755</v>
      </c>
      <c r="J82" s="504">
        <f t="shared" si="0"/>
        <v>0.52679738562091505</v>
      </c>
      <c r="K82" s="853">
        <v>80.599999999999994</v>
      </c>
      <c r="L82" s="502">
        <v>153</v>
      </c>
      <c r="M82" s="846">
        <f t="shared" si="1"/>
        <v>12331.8</v>
      </c>
      <c r="N82" s="847">
        <v>65.5</v>
      </c>
      <c r="O82" s="503"/>
      <c r="P82" s="503"/>
      <c r="Q82" s="503">
        <v>4500</v>
      </c>
      <c r="R82" s="503">
        <v>4200</v>
      </c>
      <c r="S82" s="860">
        <v>5750</v>
      </c>
      <c r="T82" s="860">
        <v>5360</v>
      </c>
      <c r="U82" s="860">
        <v>5360</v>
      </c>
      <c r="V82" s="860"/>
      <c r="W82" s="860"/>
      <c r="X82" s="860"/>
      <c r="Y82" s="860"/>
    </row>
    <row r="83" spans="1:25" s="843" customFormat="1" ht="21.9" customHeight="1">
      <c r="A83" s="385" t="s">
        <v>3089</v>
      </c>
      <c r="B83" s="505" t="s">
        <v>3090</v>
      </c>
      <c r="C83" s="505" t="s">
        <v>3091</v>
      </c>
      <c r="D83" s="505" t="s">
        <v>3092</v>
      </c>
      <c r="E83" s="505" t="s">
        <v>23</v>
      </c>
      <c r="F83" s="505" t="s">
        <v>3093</v>
      </c>
      <c r="G83" s="505" t="s">
        <v>1609</v>
      </c>
      <c r="H83" s="505" t="s">
        <v>3094</v>
      </c>
      <c r="I83" s="505" t="s">
        <v>755</v>
      </c>
      <c r="J83" s="506">
        <f>K83/L83</f>
        <v>0.24795321637426901</v>
      </c>
      <c r="K83" s="681">
        <v>42.4</v>
      </c>
      <c r="L83" s="517">
        <v>171</v>
      </c>
      <c r="M83" s="842">
        <f>K83*L83</f>
        <v>7250.4</v>
      </c>
      <c r="N83" s="509">
        <v>41.9</v>
      </c>
      <c r="O83" s="511"/>
      <c r="P83" s="511"/>
      <c r="Q83" s="879">
        <v>8370</v>
      </c>
      <c r="R83" s="879">
        <v>7880</v>
      </c>
      <c r="S83" s="879">
        <v>10300</v>
      </c>
      <c r="T83" s="879">
        <v>9700</v>
      </c>
      <c r="U83" s="879">
        <v>9700</v>
      </c>
      <c r="V83" s="511"/>
      <c r="W83" s="511"/>
      <c r="X83" s="511"/>
      <c r="Y83" s="511"/>
    </row>
    <row r="84" spans="1:25" s="843" customFormat="1" ht="21.9" customHeight="1">
      <c r="A84" s="385" t="s">
        <v>3095</v>
      </c>
      <c r="B84" s="505" t="s">
        <v>3090</v>
      </c>
      <c r="C84" s="505" t="s">
        <v>3096</v>
      </c>
      <c r="D84" s="505" t="s">
        <v>3092</v>
      </c>
      <c r="E84" s="505" t="s">
        <v>23</v>
      </c>
      <c r="F84" s="505" t="s">
        <v>3093</v>
      </c>
      <c r="G84" s="505" t="s">
        <v>1609</v>
      </c>
      <c r="H84" s="505" t="s">
        <v>40</v>
      </c>
      <c r="I84" s="505" t="s">
        <v>755</v>
      </c>
      <c r="J84" s="506">
        <f>K84/L84</f>
        <v>0.26549707602339179</v>
      </c>
      <c r="K84" s="681">
        <v>45.4</v>
      </c>
      <c r="L84" s="517">
        <v>171</v>
      </c>
      <c r="M84" s="842">
        <f t="shared" si="1"/>
        <v>7763.4</v>
      </c>
      <c r="N84" s="509">
        <v>44.4</v>
      </c>
      <c r="O84" s="511"/>
      <c r="P84" s="511"/>
      <c r="Q84" s="879">
        <v>7700</v>
      </c>
      <c r="R84" s="879">
        <v>7250</v>
      </c>
      <c r="S84" s="879">
        <v>9500</v>
      </c>
      <c r="T84" s="879">
        <v>8910</v>
      </c>
      <c r="U84" s="879">
        <v>8910</v>
      </c>
      <c r="V84" s="880"/>
      <c r="W84" s="880"/>
      <c r="X84" s="880"/>
      <c r="Y84" s="880"/>
    </row>
    <row r="85" spans="1:25" s="843" customFormat="1" ht="21.9" customHeight="1">
      <c r="A85" s="385" t="s">
        <v>3097</v>
      </c>
      <c r="B85" s="499" t="s">
        <v>3090</v>
      </c>
      <c r="C85" s="499" t="s">
        <v>3098</v>
      </c>
      <c r="D85" s="499" t="s">
        <v>3092</v>
      </c>
      <c r="E85" s="499" t="s">
        <v>23</v>
      </c>
      <c r="F85" s="499" t="s">
        <v>3093</v>
      </c>
      <c r="G85" s="499" t="s">
        <v>1609</v>
      </c>
      <c r="H85" s="499" t="s">
        <v>3099</v>
      </c>
      <c r="I85" s="499" t="s">
        <v>755</v>
      </c>
      <c r="J85" s="504">
        <f>K85/L85</f>
        <v>0.29588235294117643</v>
      </c>
      <c r="K85" s="845">
        <v>50.3</v>
      </c>
      <c r="L85" s="502">
        <v>170</v>
      </c>
      <c r="M85" s="846">
        <f>K85*L85</f>
        <v>8551</v>
      </c>
      <c r="N85" s="847">
        <v>48.3</v>
      </c>
      <c r="O85" s="848"/>
      <c r="P85" s="848"/>
      <c r="Q85" s="848">
        <v>7640</v>
      </c>
      <c r="R85" s="848">
        <v>7150</v>
      </c>
      <c r="S85" s="848">
        <v>9600</v>
      </c>
      <c r="T85" s="848">
        <v>9000</v>
      </c>
      <c r="U85" s="848">
        <v>9000</v>
      </c>
      <c r="V85" s="848"/>
      <c r="W85" s="848"/>
      <c r="X85" s="848"/>
      <c r="Y85" s="848"/>
    </row>
    <row r="86" spans="1:25" s="843" customFormat="1" ht="21.9" customHeight="1">
      <c r="A86" s="385" t="s">
        <v>3100</v>
      </c>
      <c r="B86" s="499" t="s">
        <v>3090</v>
      </c>
      <c r="C86" s="499" t="s">
        <v>3101</v>
      </c>
      <c r="D86" s="499" t="s">
        <v>3092</v>
      </c>
      <c r="E86" s="499" t="s">
        <v>23</v>
      </c>
      <c r="F86" s="499" t="s">
        <v>3093</v>
      </c>
      <c r="G86" s="499" t="s">
        <v>1609</v>
      </c>
      <c r="H86" s="499" t="s">
        <v>2405</v>
      </c>
      <c r="I86" s="499" t="s">
        <v>755</v>
      </c>
      <c r="J86" s="504">
        <f t="shared" si="0"/>
        <v>0.31058823529411761</v>
      </c>
      <c r="K86" s="845">
        <v>52.8</v>
      </c>
      <c r="L86" s="502">
        <v>170</v>
      </c>
      <c r="M86" s="846">
        <f t="shared" si="1"/>
        <v>8976</v>
      </c>
      <c r="N86" s="847">
        <v>52</v>
      </c>
      <c r="O86" s="848"/>
      <c r="P86" s="848"/>
      <c r="Q86" s="848">
        <v>6900</v>
      </c>
      <c r="R86" s="848">
        <v>6480</v>
      </c>
      <c r="S86" s="848">
        <v>9350</v>
      </c>
      <c r="T86" s="848">
        <v>8030</v>
      </c>
      <c r="U86" s="848">
        <v>8030</v>
      </c>
      <c r="V86" s="848"/>
      <c r="W86" s="848"/>
      <c r="X86" s="848"/>
      <c r="Y86" s="848"/>
    </row>
    <row r="87" spans="1:25" s="843" customFormat="1" ht="21.9" customHeight="1">
      <c r="A87" s="385" t="s">
        <v>3102</v>
      </c>
      <c r="B87" s="505" t="s">
        <v>3090</v>
      </c>
      <c r="C87" s="505" t="s">
        <v>3103</v>
      </c>
      <c r="D87" s="505" t="s">
        <v>3092</v>
      </c>
      <c r="E87" s="505" t="s">
        <v>23</v>
      </c>
      <c r="F87" s="505" t="s">
        <v>3093</v>
      </c>
      <c r="G87" s="505" t="s">
        <v>3104</v>
      </c>
      <c r="H87" s="505" t="s">
        <v>2434</v>
      </c>
      <c r="I87" s="505" t="s">
        <v>755</v>
      </c>
      <c r="J87" s="506">
        <f t="shared" si="0"/>
        <v>0.33194117647058824</v>
      </c>
      <c r="K87" s="507">
        <v>56.43</v>
      </c>
      <c r="L87" s="517">
        <v>170</v>
      </c>
      <c r="M87" s="842">
        <f t="shared" si="1"/>
        <v>9593.1</v>
      </c>
      <c r="N87" s="509">
        <v>53.4</v>
      </c>
      <c r="O87" s="510"/>
      <c r="P87" s="510"/>
      <c r="Q87" s="510">
        <v>6600</v>
      </c>
      <c r="R87" s="510">
        <v>6190</v>
      </c>
      <c r="S87" s="511">
        <v>8200</v>
      </c>
      <c r="T87" s="511">
        <v>7700</v>
      </c>
      <c r="U87" s="511">
        <v>7700</v>
      </c>
      <c r="V87" s="511"/>
      <c r="W87" s="511"/>
      <c r="X87" s="511"/>
      <c r="Y87" s="511"/>
    </row>
    <row r="88" spans="1:25" s="843" customFormat="1" ht="21.9" customHeight="1">
      <c r="A88" s="385" t="s">
        <v>3105</v>
      </c>
      <c r="B88" s="505" t="s">
        <v>3090</v>
      </c>
      <c r="C88" s="505" t="s">
        <v>3106</v>
      </c>
      <c r="D88" s="505" t="s">
        <v>3092</v>
      </c>
      <c r="E88" s="505" t="s">
        <v>23</v>
      </c>
      <c r="F88" s="505" t="s">
        <v>3093</v>
      </c>
      <c r="G88" s="505" t="s">
        <v>3104</v>
      </c>
      <c r="H88" s="505" t="s">
        <v>3107</v>
      </c>
      <c r="I88" s="505" t="s">
        <v>755</v>
      </c>
      <c r="J88" s="506">
        <f t="shared" si="0"/>
        <v>0.33941176470588236</v>
      </c>
      <c r="K88" s="507">
        <v>57.7</v>
      </c>
      <c r="L88" s="517">
        <v>170</v>
      </c>
      <c r="M88" s="842">
        <f t="shared" si="1"/>
        <v>9809</v>
      </c>
      <c r="N88" s="509">
        <v>54.2</v>
      </c>
      <c r="O88" s="510"/>
      <c r="P88" s="510"/>
      <c r="Q88" s="510">
        <v>6460</v>
      </c>
      <c r="R88" s="510">
        <v>6060</v>
      </c>
      <c r="S88" s="880">
        <v>8060</v>
      </c>
      <c r="T88" s="880">
        <v>7560</v>
      </c>
      <c r="U88" s="880">
        <v>7560</v>
      </c>
      <c r="V88" s="880"/>
      <c r="W88" s="880"/>
      <c r="X88" s="880"/>
      <c r="Y88" s="880"/>
    </row>
    <row r="89" spans="1:25" s="843" customFormat="1" ht="21.9" customHeight="1">
      <c r="A89" s="385" t="s">
        <v>3108</v>
      </c>
      <c r="B89" s="499" t="s">
        <v>3090</v>
      </c>
      <c r="C89" s="499" t="s">
        <v>3109</v>
      </c>
      <c r="D89" s="499" t="s">
        <v>3092</v>
      </c>
      <c r="E89" s="499" t="s">
        <v>23</v>
      </c>
      <c r="F89" s="499" t="s">
        <v>3093</v>
      </c>
      <c r="G89" s="499" t="s">
        <v>1609</v>
      </c>
      <c r="H89" s="499" t="s">
        <v>3110</v>
      </c>
      <c r="I89" s="499" t="s">
        <v>177</v>
      </c>
      <c r="J89" s="504">
        <f t="shared" si="0"/>
        <v>0.34798816568047336</v>
      </c>
      <c r="K89" s="845">
        <v>58.81</v>
      </c>
      <c r="L89" s="502">
        <v>169</v>
      </c>
      <c r="M89" s="846">
        <f t="shared" si="1"/>
        <v>9938.8900000000012</v>
      </c>
      <c r="N89" s="847">
        <v>55</v>
      </c>
      <c r="O89" s="848"/>
      <c r="P89" s="848"/>
      <c r="Q89" s="848">
        <v>6340</v>
      </c>
      <c r="R89" s="848">
        <v>5940</v>
      </c>
      <c r="S89" s="848">
        <v>7920</v>
      </c>
      <c r="T89" s="848">
        <v>7420</v>
      </c>
      <c r="U89" s="848">
        <v>7420</v>
      </c>
      <c r="V89" s="848"/>
      <c r="W89" s="848"/>
      <c r="X89" s="848"/>
      <c r="Y89" s="848"/>
    </row>
    <row r="90" spans="1:25" s="843" customFormat="1" ht="21.9" customHeight="1">
      <c r="A90" s="385" t="s">
        <v>3111</v>
      </c>
      <c r="B90" s="499" t="s">
        <v>3090</v>
      </c>
      <c r="C90" s="499" t="s">
        <v>3112</v>
      </c>
      <c r="D90" s="499" t="s">
        <v>3092</v>
      </c>
      <c r="E90" s="499" t="s">
        <v>23</v>
      </c>
      <c r="F90" s="499" t="s">
        <v>3093</v>
      </c>
      <c r="G90" s="499" t="s">
        <v>1609</v>
      </c>
      <c r="H90" s="499" t="s">
        <v>3113</v>
      </c>
      <c r="I90" s="499" t="s">
        <v>177</v>
      </c>
      <c r="J90" s="504">
        <f t="shared" si="0"/>
        <v>0.35739644970414203</v>
      </c>
      <c r="K90" s="845">
        <v>60.4</v>
      </c>
      <c r="L90" s="502">
        <v>169</v>
      </c>
      <c r="M90" s="846">
        <f t="shared" si="1"/>
        <v>10207.6</v>
      </c>
      <c r="N90" s="847">
        <v>56.4</v>
      </c>
      <c r="O90" s="848">
        <v>5900</v>
      </c>
      <c r="P90" s="848">
        <v>6200</v>
      </c>
      <c r="Q90" s="848">
        <v>6200</v>
      </c>
      <c r="R90" s="848">
        <v>5810</v>
      </c>
      <c r="S90" s="848">
        <v>7800</v>
      </c>
      <c r="T90" s="848">
        <v>7300</v>
      </c>
      <c r="U90" s="848">
        <v>7300</v>
      </c>
      <c r="V90" s="848"/>
      <c r="W90" s="848"/>
      <c r="X90" s="848"/>
      <c r="Y90" s="848"/>
    </row>
    <row r="91" spans="1:25" s="843" customFormat="1" ht="21.9" customHeight="1">
      <c r="A91" s="385" t="s">
        <v>3114</v>
      </c>
      <c r="B91" s="505" t="s">
        <v>3090</v>
      </c>
      <c r="C91" s="505" t="s">
        <v>3115</v>
      </c>
      <c r="D91" s="505" t="s">
        <v>3092</v>
      </c>
      <c r="E91" s="505" t="s">
        <v>23</v>
      </c>
      <c r="F91" s="505" t="s">
        <v>3093</v>
      </c>
      <c r="G91" s="505" t="s">
        <v>3104</v>
      </c>
      <c r="H91" s="505" t="s">
        <v>2525</v>
      </c>
      <c r="I91" s="505" t="s">
        <v>755</v>
      </c>
      <c r="J91" s="506">
        <f t="shared" si="0"/>
        <v>0.36213017751479293</v>
      </c>
      <c r="K91" s="507">
        <v>61.2</v>
      </c>
      <c r="L91" s="517">
        <v>169</v>
      </c>
      <c r="M91" s="842">
        <f t="shared" si="1"/>
        <v>10342.800000000001</v>
      </c>
      <c r="N91" s="509">
        <v>57</v>
      </c>
      <c r="O91" s="510"/>
      <c r="P91" s="510"/>
      <c r="Q91" s="510">
        <v>6150</v>
      </c>
      <c r="R91" s="510">
        <v>5760</v>
      </c>
      <c r="S91" s="511">
        <v>7700</v>
      </c>
      <c r="T91" s="511">
        <v>7210</v>
      </c>
      <c r="U91" s="511">
        <v>7210</v>
      </c>
      <c r="V91" s="511"/>
      <c r="W91" s="511"/>
      <c r="X91" s="511"/>
      <c r="Y91" s="511"/>
    </row>
    <row r="92" spans="1:25" s="843" customFormat="1" ht="21.9" customHeight="1">
      <c r="A92" s="385" t="s">
        <v>2526</v>
      </c>
      <c r="B92" s="505" t="s">
        <v>3090</v>
      </c>
      <c r="C92" s="505" t="s">
        <v>2527</v>
      </c>
      <c r="D92" s="505" t="s">
        <v>3092</v>
      </c>
      <c r="E92" s="505" t="s">
        <v>23</v>
      </c>
      <c r="F92" s="505" t="s">
        <v>3093</v>
      </c>
      <c r="G92" s="505" t="s">
        <v>3104</v>
      </c>
      <c r="H92" s="505" t="s">
        <v>2420</v>
      </c>
      <c r="I92" s="505" t="s">
        <v>755</v>
      </c>
      <c r="J92" s="506">
        <f t="shared" si="0"/>
        <v>0.37396449704142015</v>
      </c>
      <c r="K92" s="507">
        <v>63.2</v>
      </c>
      <c r="L92" s="517">
        <v>169</v>
      </c>
      <c r="M92" s="842">
        <f t="shared" si="1"/>
        <v>10680.800000000001</v>
      </c>
      <c r="N92" s="509">
        <v>58.6</v>
      </c>
      <c r="O92" s="510"/>
      <c r="P92" s="510"/>
      <c r="Q92" s="510">
        <v>6000</v>
      </c>
      <c r="R92" s="510">
        <v>5620</v>
      </c>
      <c r="S92" s="880">
        <v>7550</v>
      </c>
      <c r="T92" s="880">
        <v>7070</v>
      </c>
      <c r="U92" s="880">
        <v>7070</v>
      </c>
      <c r="V92" s="880"/>
      <c r="W92" s="880"/>
      <c r="X92" s="880"/>
      <c r="Y92" s="880"/>
    </row>
    <row r="93" spans="1:25" s="843" customFormat="1" ht="21.9" customHeight="1">
      <c r="A93" s="385" t="s">
        <v>2528</v>
      </c>
      <c r="B93" s="499" t="s">
        <v>3090</v>
      </c>
      <c r="C93" s="499" t="s">
        <v>1610</v>
      </c>
      <c r="D93" s="499" t="s">
        <v>3092</v>
      </c>
      <c r="E93" s="499" t="s">
        <v>23</v>
      </c>
      <c r="F93" s="499" t="s">
        <v>3093</v>
      </c>
      <c r="G93" s="499" t="s">
        <v>1609</v>
      </c>
      <c r="H93" s="499" t="s">
        <v>2529</v>
      </c>
      <c r="I93" s="499" t="s">
        <v>177</v>
      </c>
      <c r="J93" s="504">
        <f t="shared" si="0"/>
        <v>0.38698224852071011</v>
      </c>
      <c r="K93" s="845">
        <v>65.400000000000006</v>
      </c>
      <c r="L93" s="502">
        <v>169</v>
      </c>
      <c r="M93" s="846">
        <f t="shared" si="1"/>
        <v>11052.6</v>
      </c>
      <c r="N93" s="847">
        <v>60.3</v>
      </c>
      <c r="O93" s="848"/>
      <c r="P93" s="848">
        <v>5850</v>
      </c>
      <c r="Q93" s="848">
        <v>5850</v>
      </c>
      <c r="R93" s="848">
        <v>5470</v>
      </c>
      <c r="S93" s="848">
        <v>7350</v>
      </c>
      <c r="T93" s="848">
        <v>6870</v>
      </c>
      <c r="U93" s="848">
        <v>6870</v>
      </c>
      <c r="V93" s="848"/>
      <c r="W93" s="848"/>
      <c r="X93" s="848"/>
      <c r="Y93" s="848"/>
    </row>
    <row r="94" spans="1:25" s="843" customFormat="1" ht="21.9" customHeight="1">
      <c r="A94" s="385" t="s">
        <v>2530</v>
      </c>
      <c r="B94" s="918" t="s">
        <v>3090</v>
      </c>
      <c r="C94" s="918" t="s">
        <v>2531</v>
      </c>
      <c r="D94" s="918" t="s">
        <v>3092</v>
      </c>
      <c r="E94" s="918" t="s">
        <v>23</v>
      </c>
      <c r="F94" s="918" t="s">
        <v>3093</v>
      </c>
      <c r="G94" s="918" t="s">
        <v>1609</v>
      </c>
      <c r="H94" s="918" t="s">
        <v>2532</v>
      </c>
      <c r="I94" s="499" t="s">
        <v>177</v>
      </c>
      <c r="J94" s="504">
        <f t="shared" si="0"/>
        <v>0.38934911242603548</v>
      </c>
      <c r="K94" s="845">
        <v>65.8</v>
      </c>
      <c r="L94" s="502">
        <v>169</v>
      </c>
      <c r="M94" s="846">
        <f t="shared" si="1"/>
        <v>11120.199999999999</v>
      </c>
      <c r="N94" s="847">
        <v>60.6</v>
      </c>
      <c r="O94" s="848"/>
      <c r="P94" s="848"/>
      <c r="Q94" s="920">
        <v>5850</v>
      </c>
      <c r="R94" s="920">
        <v>5470</v>
      </c>
      <c r="S94" s="920">
        <v>7350</v>
      </c>
      <c r="T94" s="920">
        <v>6870</v>
      </c>
      <c r="U94" s="920">
        <v>6870</v>
      </c>
      <c r="V94" s="848"/>
      <c r="W94" s="848"/>
      <c r="X94" s="848"/>
      <c r="Y94" s="848"/>
    </row>
    <row r="95" spans="1:25" s="843" customFormat="1" ht="21.9" customHeight="1">
      <c r="A95" s="385" t="s">
        <v>2533</v>
      </c>
      <c r="B95" s="505" t="s">
        <v>3090</v>
      </c>
      <c r="C95" s="505" t="s">
        <v>2425</v>
      </c>
      <c r="D95" s="505" t="s">
        <v>3092</v>
      </c>
      <c r="E95" s="505" t="s">
        <v>23</v>
      </c>
      <c r="F95" s="505" t="s">
        <v>3093</v>
      </c>
      <c r="G95" s="505" t="s">
        <v>3104</v>
      </c>
      <c r="H95" s="505" t="s">
        <v>2534</v>
      </c>
      <c r="I95" s="505" t="s">
        <v>755</v>
      </c>
      <c r="J95" s="506">
        <f t="shared" si="0"/>
        <v>0.3921301775147929</v>
      </c>
      <c r="K95" s="507">
        <v>66.27</v>
      </c>
      <c r="L95" s="517">
        <v>169</v>
      </c>
      <c r="M95" s="842">
        <f t="shared" si="1"/>
        <v>11199.63</v>
      </c>
      <c r="N95" s="509">
        <v>61</v>
      </c>
      <c r="O95" s="510"/>
      <c r="P95" s="510">
        <v>5800</v>
      </c>
      <c r="Q95" s="510">
        <v>5800</v>
      </c>
      <c r="R95" s="510">
        <v>5430</v>
      </c>
      <c r="S95" s="511">
        <v>7300</v>
      </c>
      <c r="T95" s="511">
        <v>6830</v>
      </c>
      <c r="U95" s="511">
        <v>6830</v>
      </c>
      <c r="V95" s="511"/>
      <c r="W95" s="511"/>
      <c r="X95" s="511"/>
      <c r="Y95" s="511"/>
    </row>
    <row r="96" spans="1:25" s="843" customFormat="1" ht="21.9" customHeight="1">
      <c r="A96" s="385" t="s">
        <v>2535</v>
      </c>
      <c r="B96" s="505" t="s">
        <v>3090</v>
      </c>
      <c r="C96" s="505" t="s">
        <v>2536</v>
      </c>
      <c r="D96" s="505" t="s">
        <v>3092</v>
      </c>
      <c r="E96" s="505" t="s">
        <v>23</v>
      </c>
      <c r="F96" s="505" t="s">
        <v>3093</v>
      </c>
      <c r="G96" s="505" t="s">
        <v>3104</v>
      </c>
      <c r="H96" s="505" t="s">
        <v>2537</v>
      </c>
      <c r="I96" s="505" t="s">
        <v>3062</v>
      </c>
      <c r="J96" s="506">
        <f t="shared" si="0"/>
        <v>0.39585798816568052</v>
      </c>
      <c r="K96" s="507">
        <v>66.900000000000006</v>
      </c>
      <c r="L96" s="517">
        <v>169</v>
      </c>
      <c r="M96" s="842">
        <f t="shared" si="1"/>
        <v>11306.1</v>
      </c>
      <c r="N96" s="509">
        <v>61.5</v>
      </c>
      <c r="O96" s="510"/>
      <c r="P96" s="510"/>
      <c r="Q96" s="510">
        <v>5750</v>
      </c>
      <c r="R96" s="510">
        <v>5380</v>
      </c>
      <c r="S96" s="880">
        <v>7250</v>
      </c>
      <c r="T96" s="880">
        <v>6780</v>
      </c>
      <c r="U96" s="880">
        <v>6780</v>
      </c>
      <c r="V96" s="880"/>
      <c r="W96" s="880"/>
      <c r="X96" s="880"/>
      <c r="Y96" s="880"/>
    </row>
    <row r="97" spans="1:25" s="843" customFormat="1" ht="21.9" customHeight="1">
      <c r="A97" s="385" t="s">
        <v>2538</v>
      </c>
      <c r="B97" s="499" t="s">
        <v>3090</v>
      </c>
      <c r="C97" s="499" t="s">
        <v>2539</v>
      </c>
      <c r="D97" s="499" t="s">
        <v>3092</v>
      </c>
      <c r="E97" s="499" t="s">
        <v>23</v>
      </c>
      <c r="F97" s="499" t="s">
        <v>3093</v>
      </c>
      <c r="G97" s="499" t="s">
        <v>3104</v>
      </c>
      <c r="H97" s="499" t="s">
        <v>2540</v>
      </c>
      <c r="I97" s="499" t="s">
        <v>755</v>
      </c>
      <c r="J97" s="504">
        <f t="shared" ref="J97:J126" si="2">K97/L97</f>
        <v>0.41597633136094675</v>
      </c>
      <c r="K97" s="845">
        <v>70.3</v>
      </c>
      <c r="L97" s="502">
        <v>169</v>
      </c>
      <c r="M97" s="846">
        <f t="shared" ref="M97:M126" si="3">K97*L97</f>
        <v>11880.699999999999</v>
      </c>
      <c r="N97" s="847">
        <v>64</v>
      </c>
      <c r="O97" s="848"/>
      <c r="P97" s="848"/>
      <c r="Q97" s="848">
        <v>5500</v>
      </c>
      <c r="R97" s="848">
        <v>5140</v>
      </c>
      <c r="S97" s="848">
        <v>7000</v>
      </c>
      <c r="T97" s="848">
        <v>6540</v>
      </c>
      <c r="U97" s="848">
        <v>6540</v>
      </c>
      <c r="V97" s="848"/>
      <c r="W97" s="848"/>
      <c r="X97" s="848"/>
      <c r="Y97" s="848"/>
    </row>
    <row r="98" spans="1:25" s="843" customFormat="1" ht="21.9" customHeight="1">
      <c r="A98" s="385" t="s">
        <v>2541</v>
      </c>
      <c r="B98" s="499" t="s">
        <v>3090</v>
      </c>
      <c r="C98" s="499" t="s">
        <v>3680</v>
      </c>
      <c r="D98" s="499" t="s">
        <v>3092</v>
      </c>
      <c r="E98" s="499" t="s">
        <v>23</v>
      </c>
      <c r="F98" s="499" t="s">
        <v>3093</v>
      </c>
      <c r="G98" s="499" t="s">
        <v>3104</v>
      </c>
      <c r="H98" s="499" t="s">
        <v>10</v>
      </c>
      <c r="I98" s="499" t="s">
        <v>755</v>
      </c>
      <c r="J98" s="504">
        <f t="shared" si="2"/>
        <v>0.47499999999999998</v>
      </c>
      <c r="K98" s="845">
        <v>79.8</v>
      </c>
      <c r="L98" s="502">
        <v>168</v>
      </c>
      <c r="M98" s="846">
        <f t="shared" si="3"/>
        <v>13406.4</v>
      </c>
      <c r="N98" s="847">
        <v>71.540000000000006</v>
      </c>
      <c r="O98" s="848"/>
      <c r="P98" s="920">
        <v>5000</v>
      </c>
      <c r="Q98" s="920">
        <v>5000</v>
      </c>
      <c r="R98" s="920">
        <v>4660</v>
      </c>
      <c r="S98" s="920">
        <v>6360</v>
      </c>
      <c r="T98" s="920">
        <v>5930</v>
      </c>
      <c r="U98" s="920">
        <v>5930</v>
      </c>
      <c r="V98" s="848"/>
      <c r="W98" s="848"/>
      <c r="X98" s="848"/>
      <c r="Y98" s="848"/>
    </row>
    <row r="99" spans="1:25" s="843" customFormat="1" ht="21.9" customHeight="1">
      <c r="A99" s="385" t="s">
        <v>2542</v>
      </c>
      <c r="B99" s="505" t="s">
        <v>3090</v>
      </c>
      <c r="C99" s="505" t="s">
        <v>2543</v>
      </c>
      <c r="D99" s="505" t="s">
        <v>3092</v>
      </c>
      <c r="E99" s="505" t="s">
        <v>23</v>
      </c>
      <c r="F99" s="505" t="s">
        <v>3093</v>
      </c>
      <c r="G99" s="505" t="s">
        <v>3104</v>
      </c>
      <c r="H99" s="505" t="s">
        <v>2544</v>
      </c>
      <c r="I99" s="505" t="s">
        <v>755</v>
      </c>
      <c r="J99" s="506">
        <f t="shared" si="2"/>
        <v>0.49880952380952381</v>
      </c>
      <c r="K99" s="507">
        <v>83.8</v>
      </c>
      <c r="L99" s="517">
        <v>168</v>
      </c>
      <c r="M99" s="842">
        <f t="shared" si="3"/>
        <v>14078.4</v>
      </c>
      <c r="N99" s="509">
        <v>75.400000000000006</v>
      </c>
      <c r="O99" s="510"/>
      <c r="P99" s="510">
        <v>4800</v>
      </c>
      <c r="Q99" s="510">
        <v>4800</v>
      </c>
      <c r="R99" s="510">
        <v>4470</v>
      </c>
      <c r="S99" s="511">
        <v>6100</v>
      </c>
      <c r="T99" s="511">
        <v>5680</v>
      </c>
      <c r="U99" s="511">
        <v>5680</v>
      </c>
      <c r="V99" s="511"/>
      <c r="W99" s="511"/>
      <c r="X99" s="511"/>
      <c r="Y99" s="511"/>
    </row>
    <row r="100" spans="1:25" s="843" customFormat="1" ht="21.9" customHeight="1">
      <c r="A100" s="385" t="s">
        <v>2545</v>
      </c>
      <c r="B100" s="505" t="s">
        <v>3090</v>
      </c>
      <c r="C100" s="505" t="s">
        <v>2546</v>
      </c>
      <c r="D100" s="505" t="s">
        <v>3092</v>
      </c>
      <c r="E100" s="505" t="s">
        <v>23</v>
      </c>
      <c r="F100" s="505" t="s">
        <v>3093</v>
      </c>
      <c r="G100" s="505" t="s">
        <v>3104</v>
      </c>
      <c r="H100" s="505" t="s">
        <v>2547</v>
      </c>
      <c r="I100" s="505" t="s">
        <v>755</v>
      </c>
      <c r="J100" s="506">
        <f t="shared" si="2"/>
        <v>0.53452380952380951</v>
      </c>
      <c r="K100" s="507">
        <v>89.8</v>
      </c>
      <c r="L100" s="517">
        <v>168</v>
      </c>
      <c r="M100" s="842">
        <f t="shared" si="3"/>
        <v>15086.4</v>
      </c>
      <c r="N100" s="509">
        <v>80.7</v>
      </c>
      <c r="O100" s="510"/>
      <c r="P100" s="510"/>
      <c r="Q100" s="510">
        <v>4500</v>
      </c>
      <c r="R100" s="510">
        <v>4200</v>
      </c>
      <c r="S100" s="880">
        <v>5800</v>
      </c>
      <c r="T100" s="880">
        <v>5400</v>
      </c>
      <c r="U100" s="880">
        <v>5400</v>
      </c>
      <c r="V100" s="880"/>
      <c r="W100" s="880"/>
      <c r="X100" s="880"/>
      <c r="Y100" s="880"/>
    </row>
    <row r="101" spans="1:25" s="843" customFormat="1" ht="21.9" customHeight="1">
      <c r="A101" s="385" t="s">
        <v>2548</v>
      </c>
      <c r="B101" s="499" t="s">
        <v>2549</v>
      </c>
      <c r="C101" s="499" t="s">
        <v>2550</v>
      </c>
      <c r="D101" s="499" t="s">
        <v>2551</v>
      </c>
      <c r="E101" s="499" t="s">
        <v>2552</v>
      </c>
      <c r="F101" s="499" t="s">
        <v>2553</v>
      </c>
      <c r="G101" s="499" t="s">
        <v>2554</v>
      </c>
      <c r="H101" s="499" t="s">
        <v>2555</v>
      </c>
      <c r="I101" s="499" t="s">
        <v>2556</v>
      </c>
      <c r="J101" s="504">
        <f>K101/L101</f>
        <v>0.42095238095238097</v>
      </c>
      <c r="K101" s="845">
        <v>44.2</v>
      </c>
      <c r="L101" s="502">
        <v>105</v>
      </c>
      <c r="M101" s="846">
        <f>K101*L101</f>
        <v>4641</v>
      </c>
      <c r="N101" s="847">
        <v>25.4</v>
      </c>
      <c r="O101" s="848"/>
      <c r="P101" s="848"/>
      <c r="Q101" s="848">
        <v>5200</v>
      </c>
      <c r="R101" s="848">
        <v>4870</v>
      </c>
      <c r="S101" s="848">
        <v>6450</v>
      </c>
      <c r="T101" s="848">
        <v>6050</v>
      </c>
      <c r="U101" s="848">
        <v>6050</v>
      </c>
      <c r="V101" s="848"/>
      <c r="W101" s="848"/>
      <c r="X101" s="848"/>
      <c r="Y101" s="848"/>
    </row>
    <row r="102" spans="1:25" s="843" customFormat="1" ht="21.9" customHeight="1">
      <c r="A102" s="385" t="s">
        <v>2557</v>
      </c>
      <c r="B102" s="499" t="s">
        <v>2549</v>
      </c>
      <c r="C102" s="499" t="s">
        <v>2558</v>
      </c>
      <c r="D102" s="499" t="s">
        <v>2551</v>
      </c>
      <c r="E102" s="499" t="s">
        <v>2552</v>
      </c>
      <c r="F102" s="499" t="s">
        <v>2553</v>
      </c>
      <c r="G102" s="499" t="s">
        <v>2554</v>
      </c>
      <c r="H102" s="499" t="s">
        <v>2559</v>
      </c>
      <c r="I102" s="499" t="s">
        <v>2556</v>
      </c>
      <c r="J102" s="504">
        <f>K102/L102</f>
        <v>0.4238095238095238</v>
      </c>
      <c r="K102" s="845">
        <v>44.5</v>
      </c>
      <c r="L102" s="502">
        <v>105</v>
      </c>
      <c r="M102" s="846">
        <f>K102*L102</f>
        <v>4672.5</v>
      </c>
      <c r="N102" s="847">
        <v>25.5</v>
      </c>
      <c r="O102" s="848"/>
      <c r="P102" s="920"/>
      <c r="Q102" s="920">
        <v>5200</v>
      </c>
      <c r="R102" s="920">
        <v>4870</v>
      </c>
      <c r="S102" s="920">
        <v>6450</v>
      </c>
      <c r="T102" s="920">
        <v>6050</v>
      </c>
      <c r="U102" s="920">
        <v>6050</v>
      </c>
      <c r="V102" s="848"/>
      <c r="W102" s="848"/>
      <c r="X102" s="848"/>
      <c r="Y102" s="848"/>
    </row>
    <row r="103" spans="1:25" s="843" customFormat="1" ht="21.9" customHeight="1">
      <c r="A103" s="385" t="s">
        <v>2560</v>
      </c>
      <c r="B103" s="505" t="s">
        <v>2549</v>
      </c>
      <c r="C103" s="505" t="s">
        <v>2561</v>
      </c>
      <c r="D103" s="505" t="s">
        <v>2551</v>
      </c>
      <c r="E103" s="505" t="s">
        <v>2552</v>
      </c>
      <c r="F103" s="505" t="s">
        <v>2553</v>
      </c>
      <c r="G103" s="505" t="s">
        <v>2554</v>
      </c>
      <c r="H103" s="505" t="s">
        <v>2562</v>
      </c>
      <c r="I103" s="505" t="s">
        <v>2556</v>
      </c>
      <c r="J103" s="506">
        <f>K103/L103</f>
        <v>0.42571428571428577</v>
      </c>
      <c r="K103" s="681">
        <v>44.7</v>
      </c>
      <c r="L103" s="517">
        <v>105</v>
      </c>
      <c r="M103" s="842">
        <f>K103*L103</f>
        <v>4693.5</v>
      </c>
      <c r="N103" s="509">
        <v>25.5</v>
      </c>
      <c r="O103" s="511"/>
      <c r="P103" s="879"/>
      <c r="Q103" s="879">
        <v>5200</v>
      </c>
      <c r="R103" s="879">
        <v>4870</v>
      </c>
      <c r="S103" s="879">
        <v>6450</v>
      </c>
      <c r="T103" s="879">
        <v>6050</v>
      </c>
      <c r="U103" s="879">
        <v>6050</v>
      </c>
      <c r="V103" s="511"/>
      <c r="W103" s="511"/>
      <c r="X103" s="511"/>
      <c r="Y103" s="511"/>
    </row>
    <row r="104" spans="1:25" s="843" customFormat="1" ht="21.9" customHeight="1">
      <c r="A104" s="385" t="s">
        <v>2563</v>
      </c>
      <c r="B104" s="505" t="s">
        <v>2564</v>
      </c>
      <c r="C104" s="505" t="s">
        <v>3112</v>
      </c>
      <c r="D104" s="505" t="s">
        <v>3092</v>
      </c>
      <c r="E104" s="505" t="s">
        <v>23</v>
      </c>
      <c r="F104" s="505" t="s">
        <v>3093</v>
      </c>
      <c r="G104" s="505" t="s">
        <v>3104</v>
      </c>
      <c r="H104" s="505" t="s">
        <v>3159</v>
      </c>
      <c r="I104" s="505" t="s">
        <v>755</v>
      </c>
      <c r="J104" s="506">
        <f t="shared" si="2"/>
        <v>0.3457142857142857</v>
      </c>
      <c r="K104" s="507">
        <v>60.5</v>
      </c>
      <c r="L104" s="517">
        <v>175</v>
      </c>
      <c r="M104" s="842">
        <f t="shared" si="3"/>
        <v>10587.5</v>
      </c>
      <c r="N104" s="509">
        <v>59.8</v>
      </c>
      <c r="O104" s="510"/>
      <c r="P104" s="510"/>
      <c r="Q104" s="510">
        <v>6450</v>
      </c>
      <c r="R104" s="510">
        <v>6040</v>
      </c>
      <c r="S104" s="511">
        <v>8000</v>
      </c>
      <c r="T104" s="511">
        <v>7500</v>
      </c>
      <c r="U104" s="511">
        <v>7500</v>
      </c>
      <c r="V104" s="880"/>
      <c r="W104" s="880"/>
      <c r="X104" s="880"/>
      <c r="Y104" s="880"/>
    </row>
    <row r="105" spans="1:25" s="843" customFormat="1" ht="21.9" customHeight="1">
      <c r="A105" s="385" t="s">
        <v>3160</v>
      </c>
      <c r="B105" s="499" t="s">
        <v>2564</v>
      </c>
      <c r="C105" s="499" t="s">
        <v>3161</v>
      </c>
      <c r="D105" s="499" t="s">
        <v>3092</v>
      </c>
      <c r="E105" s="499" t="s">
        <v>23</v>
      </c>
      <c r="F105" s="499" t="s">
        <v>3093</v>
      </c>
      <c r="G105" s="499" t="s">
        <v>3104</v>
      </c>
      <c r="H105" s="499" t="s">
        <v>2599</v>
      </c>
      <c r="I105" s="499" t="s">
        <v>755</v>
      </c>
      <c r="J105" s="504">
        <f t="shared" si="2"/>
        <v>0.45885714285714285</v>
      </c>
      <c r="K105" s="853">
        <v>80.3</v>
      </c>
      <c r="L105" s="502">
        <v>175</v>
      </c>
      <c r="M105" s="846">
        <f t="shared" si="3"/>
        <v>14052.5</v>
      </c>
      <c r="N105" s="847">
        <v>77.400000000000006</v>
      </c>
      <c r="O105" s="503"/>
      <c r="P105" s="503">
        <v>5100</v>
      </c>
      <c r="Q105" s="503">
        <v>5100</v>
      </c>
      <c r="R105" s="503">
        <v>4760</v>
      </c>
      <c r="S105" s="860">
        <v>6600</v>
      </c>
      <c r="T105" s="860">
        <v>6150</v>
      </c>
      <c r="U105" s="860">
        <v>6150</v>
      </c>
      <c r="V105" s="860"/>
      <c r="W105" s="860"/>
      <c r="X105" s="860"/>
      <c r="Y105" s="860"/>
    </row>
    <row r="106" spans="1:25" s="843" customFormat="1" ht="21.9" customHeight="1">
      <c r="A106" s="385" t="s">
        <v>2600</v>
      </c>
      <c r="B106" s="499" t="s">
        <v>2564</v>
      </c>
      <c r="C106" s="499" t="s">
        <v>2543</v>
      </c>
      <c r="D106" s="499" t="s">
        <v>3092</v>
      </c>
      <c r="E106" s="499" t="s">
        <v>23</v>
      </c>
      <c r="F106" s="499" t="s">
        <v>3093</v>
      </c>
      <c r="G106" s="499" t="s">
        <v>3104</v>
      </c>
      <c r="H106" s="499" t="s">
        <v>2544</v>
      </c>
      <c r="I106" s="499" t="s">
        <v>755</v>
      </c>
      <c r="J106" s="504">
        <f t="shared" si="2"/>
        <v>0.47542857142857142</v>
      </c>
      <c r="K106" s="845">
        <v>83.2</v>
      </c>
      <c r="L106" s="502">
        <v>175</v>
      </c>
      <c r="M106" s="846">
        <f t="shared" si="3"/>
        <v>14560</v>
      </c>
      <c r="N106" s="847">
        <v>80</v>
      </c>
      <c r="O106" s="848"/>
      <c r="P106" s="848">
        <v>5000</v>
      </c>
      <c r="Q106" s="848">
        <v>5000</v>
      </c>
      <c r="R106" s="848">
        <v>4660</v>
      </c>
      <c r="S106" s="848">
        <v>6400</v>
      </c>
      <c r="T106" s="848">
        <v>5960</v>
      </c>
      <c r="U106" s="848">
        <v>5960</v>
      </c>
      <c r="V106" s="848"/>
      <c r="W106" s="848"/>
      <c r="X106" s="848"/>
      <c r="Y106" s="848"/>
    </row>
    <row r="107" spans="1:25" s="843" customFormat="1" ht="21.9" customHeight="1">
      <c r="A107" s="385" t="s">
        <v>2601</v>
      </c>
      <c r="B107" s="505" t="s">
        <v>2602</v>
      </c>
      <c r="C107" s="505" t="s">
        <v>2603</v>
      </c>
      <c r="D107" s="505" t="s">
        <v>2604</v>
      </c>
      <c r="E107" s="505" t="s">
        <v>2605</v>
      </c>
      <c r="F107" s="505" t="s">
        <v>2606</v>
      </c>
      <c r="G107" s="505" t="s">
        <v>2607</v>
      </c>
      <c r="H107" s="505" t="s">
        <v>2380</v>
      </c>
      <c r="I107" s="505" t="s">
        <v>1670</v>
      </c>
      <c r="J107" s="506">
        <f t="shared" si="2"/>
        <v>0.31951219512195117</v>
      </c>
      <c r="K107" s="681">
        <v>39.299999999999997</v>
      </c>
      <c r="L107" s="517">
        <v>123</v>
      </c>
      <c r="M107" s="842">
        <f t="shared" si="3"/>
        <v>4833.8999999999996</v>
      </c>
      <c r="N107" s="509">
        <v>27.8</v>
      </c>
      <c r="O107" s="511"/>
      <c r="P107" s="879"/>
      <c r="Q107" s="879">
        <v>6600</v>
      </c>
      <c r="R107" s="879">
        <v>6200</v>
      </c>
      <c r="S107" s="879">
        <v>8200</v>
      </c>
      <c r="T107" s="879">
        <v>7710</v>
      </c>
      <c r="U107" s="879">
        <v>7710</v>
      </c>
      <c r="V107" s="511"/>
      <c r="W107" s="511"/>
      <c r="X107" s="511"/>
      <c r="Y107" s="511"/>
    </row>
    <row r="108" spans="1:25" s="843" customFormat="1" ht="21.9" customHeight="1">
      <c r="A108" s="385" t="s">
        <v>2608</v>
      </c>
      <c r="B108" s="505" t="s">
        <v>2609</v>
      </c>
      <c r="C108" s="505" t="s">
        <v>2859</v>
      </c>
      <c r="D108" s="505" t="s">
        <v>2604</v>
      </c>
      <c r="E108" s="505" t="s">
        <v>2610</v>
      </c>
      <c r="F108" s="505" t="s">
        <v>2606</v>
      </c>
      <c r="G108" s="505" t="s">
        <v>2611</v>
      </c>
      <c r="H108" s="505" t="s">
        <v>2612</v>
      </c>
      <c r="I108" s="505" t="s">
        <v>1670</v>
      </c>
      <c r="J108" s="506">
        <f t="shared" si="2"/>
        <v>0.32580645161290323</v>
      </c>
      <c r="K108" s="507">
        <v>40.4</v>
      </c>
      <c r="L108" s="517">
        <v>124</v>
      </c>
      <c r="M108" s="842">
        <f t="shared" si="3"/>
        <v>5009.5999999999995</v>
      </c>
      <c r="N108" s="509">
        <v>28.7</v>
      </c>
      <c r="O108" s="510"/>
      <c r="P108" s="510">
        <v>6500</v>
      </c>
      <c r="Q108" s="510">
        <v>6500</v>
      </c>
      <c r="R108" s="510">
        <v>6100</v>
      </c>
      <c r="S108" s="511">
        <v>8100</v>
      </c>
      <c r="T108" s="511">
        <v>7610</v>
      </c>
      <c r="U108" s="511">
        <v>7610</v>
      </c>
      <c r="V108" s="880"/>
      <c r="W108" s="880"/>
      <c r="X108" s="880"/>
      <c r="Y108" s="880"/>
    </row>
    <row r="109" spans="1:25" s="843" customFormat="1" ht="21.9" customHeight="1">
      <c r="A109" s="385" t="s">
        <v>2613</v>
      </c>
      <c r="B109" s="499" t="s">
        <v>2609</v>
      </c>
      <c r="C109" s="499" t="s">
        <v>2614</v>
      </c>
      <c r="D109" s="499" t="s">
        <v>2604</v>
      </c>
      <c r="E109" s="499" t="s">
        <v>2610</v>
      </c>
      <c r="F109" s="499" t="s">
        <v>2606</v>
      </c>
      <c r="G109" s="499" t="s">
        <v>2607</v>
      </c>
      <c r="H109" s="499" t="s">
        <v>2615</v>
      </c>
      <c r="I109" s="499" t="s">
        <v>1670</v>
      </c>
      <c r="J109" s="504">
        <f t="shared" si="2"/>
        <v>0.33089430894308947</v>
      </c>
      <c r="K109" s="853">
        <v>40.700000000000003</v>
      </c>
      <c r="L109" s="502">
        <v>123</v>
      </c>
      <c r="M109" s="846">
        <f t="shared" si="3"/>
        <v>5006.1000000000004</v>
      </c>
      <c r="N109" s="847">
        <v>28.7</v>
      </c>
      <c r="O109" s="503"/>
      <c r="P109" s="503"/>
      <c r="Q109" s="503">
        <v>6500</v>
      </c>
      <c r="R109" s="503">
        <v>6100</v>
      </c>
      <c r="S109" s="860">
        <v>8100</v>
      </c>
      <c r="T109" s="860">
        <v>7610</v>
      </c>
      <c r="U109" s="860">
        <v>7610</v>
      </c>
      <c r="V109" s="860"/>
      <c r="W109" s="860"/>
      <c r="X109" s="860"/>
      <c r="Y109" s="860"/>
    </row>
    <row r="110" spans="1:25" s="843" customFormat="1" ht="21.9" customHeight="1">
      <c r="A110" s="385" t="s">
        <v>2616</v>
      </c>
      <c r="B110" s="499" t="s">
        <v>2609</v>
      </c>
      <c r="C110" s="499" t="s">
        <v>2379</v>
      </c>
      <c r="D110" s="499" t="s">
        <v>2604</v>
      </c>
      <c r="E110" s="499" t="s">
        <v>2610</v>
      </c>
      <c r="F110" s="499" t="s">
        <v>2606</v>
      </c>
      <c r="G110" s="499" t="s">
        <v>2607</v>
      </c>
      <c r="H110" s="499" t="s">
        <v>2863</v>
      </c>
      <c r="I110" s="499" t="s">
        <v>1670</v>
      </c>
      <c r="J110" s="504">
        <f t="shared" si="2"/>
        <v>0.33225806451612905</v>
      </c>
      <c r="K110" s="845">
        <v>41.2</v>
      </c>
      <c r="L110" s="502">
        <v>124</v>
      </c>
      <c r="M110" s="846">
        <f t="shared" si="3"/>
        <v>5108.8</v>
      </c>
      <c r="N110" s="847">
        <v>29.4</v>
      </c>
      <c r="O110" s="848"/>
      <c r="P110" s="848"/>
      <c r="Q110" s="848">
        <v>6450</v>
      </c>
      <c r="R110" s="848">
        <v>6060</v>
      </c>
      <c r="S110" s="848">
        <v>8000</v>
      </c>
      <c r="T110" s="848">
        <v>7520</v>
      </c>
      <c r="U110" s="848">
        <v>7520</v>
      </c>
      <c r="V110" s="848"/>
      <c r="W110" s="848"/>
      <c r="X110" s="848"/>
      <c r="Y110" s="848"/>
    </row>
    <row r="111" spans="1:25" s="843" customFormat="1" ht="21.9" customHeight="1">
      <c r="A111" s="385" t="s">
        <v>2617</v>
      </c>
      <c r="B111" s="505" t="s">
        <v>2609</v>
      </c>
      <c r="C111" s="505" t="s">
        <v>2618</v>
      </c>
      <c r="D111" s="505" t="s">
        <v>2604</v>
      </c>
      <c r="E111" s="505" t="s">
        <v>2610</v>
      </c>
      <c r="F111" s="505" t="s">
        <v>2606</v>
      </c>
      <c r="G111" s="505" t="s">
        <v>2607</v>
      </c>
      <c r="H111" s="505" t="s">
        <v>2619</v>
      </c>
      <c r="I111" s="505" t="s">
        <v>1670</v>
      </c>
      <c r="J111" s="506">
        <f t="shared" si="2"/>
        <v>0.3392</v>
      </c>
      <c r="K111" s="681">
        <v>42.4</v>
      </c>
      <c r="L111" s="517">
        <v>125</v>
      </c>
      <c r="M111" s="842">
        <f t="shared" si="3"/>
        <v>5300</v>
      </c>
      <c r="N111" s="509">
        <v>30.2</v>
      </c>
      <c r="O111" s="511">
        <v>6150</v>
      </c>
      <c r="P111" s="879"/>
      <c r="Q111" s="879">
        <v>6350</v>
      </c>
      <c r="R111" s="879">
        <v>5960</v>
      </c>
      <c r="S111" s="879">
        <v>7900</v>
      </c>
      <c r="T111" s="879">
        <v>7420</v>
      </c>
      <c r="U111" s="879">
        <v>7420</v>
      </c>
      <c r="V111" s="511"/>
      <c r="W111" s="511"/>
      <c r="X111" s="511"/>
      <c r="Y111" s="511"/>
    </row>
    <row r="112" spans="1:25" s="843" customFormat="1" ht="21.9" customHeight="1">
      <c r="A112" s="385" t="s">
        <v>2620</v>
      </c>
      <c r="B112" s="505" t="s">
        <v>2621</v>
      </c>
      <c r="C112" s="505" t="s">
        <v>2622</v>
      </c>
      <c r="D112" s="505" t="s">
        <v>2604</v>
      </c>
      <c r="E112" s="505" t="s">
        <v>2605</v>
      </c>
      <c r="F112" s="505" t="s">
        <v>2606</v>
      </c>
      <c r="G112" s="505" t="s">
        <v>2607</v>
      </c>
      <c r="H112" s="505" t="s">
        <v>2623</v>
      </c>
      <c r="I112" s="505" t="s">
        <v>1670</v>
      </c>
      <c r="J112" s="506">
        <f t="shared" si="2"/>
        <v>0.3448</v>
      </c>
      <c r="K112" s="507">
        <v>43.1</v>
      </c>
      <c r="L112" s="517">
        <v>125</v>
      </c>
      <c r="M112" s="842">
        <f t="shared" si="3"/>
        <v>5387.5</v>
      </c>
      <c r="N112" s="509">
        <v>30.5</v>
      </c>
      <c r="O112" s="510"/>
      <c r="P112" s="510"/>
      <c r="Q112" s="510">
        <v>6300</v>
      </c>
      <c r="R112" s="510">
        <v>5910</v>
      </c>
      <c r="S112" s="511">
        <v>7830</v>
      </c>
      <c r="T112" s="511">
        <v>7350</v>
      </c>
      <c r="U112" s="511">
        <v>7350</v>
      </c>
      <c r="V112" s="880"/>
      <c r="W112" s="880"/>
      <c r="X112" s="880"/>
      <c r="Y112" s="880"/>
    </row>
    <row r="113" spans="1:25" s="843" customFormat="1" ht="21.9" customHeight="1">
      <c r="A113" s="385" t="s">
        <v>2624</v>
      </c>
      <c r="B113" s="499" t="s">
        <v>2625</v>
      </c>
      <c r="C113" s="499" t="s">
        <v>2372</v>
      </c>
      <c r="D113" s="499" t="s">
        <v>2626</v>
      </c>
      <c r="E113" s="499" t="s">
        <v>2627</v>
      </c>
      <c r="F113" s="499" t="s">
        <v>2628</v>
      </c>
      <c r="G113" s="499" t="s">
        <v>2629</v>
      </c>
      <c r="H113" s="499" t="s">
        <v>2630</v>
      </c>
      <c r="I113" s="499" t="s">
        <v>755</v>
      </c>
      <c r="J113" s="504">
        <f t="shared" si="2"/>
        <v>0.27712765957446811</v>
      </c>
      <c r="K113" s="853">
        <v>52.1</v>
      </c>
      <c r="L113" s="502">
        <v>188</v>
      </c>
      <c r="M113" s="846">
        <f t="shared" si="3"/>
        <v>9794.8000000000011</v>
      </c>
      <c r="N113" s="847">
        <v>57.7</v>
      </c>
      <c r="O113" s="503"/>
      <c r="P113" s="503"/>
      <c r="Q113" s="503">
        <v>7700</v>
      </c>
      <c r="R113" s="503">
        <v>7230</v>
      </c>
      <c r="S113" s="860">
        <v>9500</v>
      </c>
      <c r="T113" s="860">
        <v>8930</v>
      </c>
      <c r="U113" s="860">
        <v>8930</v>
      </c>
      <c r="V113" s="860"/>
      <c r="W113" s="860"/>
      <c r="X113" s="860"/>
      <c r="Y113" s="860"/>
    </row>
    <row r="114" spans="1:25" s="843" customFormat="1" ht="21.9" customHeight="1">
      <c r="A114" s="385" t="s">
        <v>2631</v>
      </c>
      <c r="B114" s="499" t="s">
        <v>2625</v>
      </c>
      <c r="C114" s="499" t="s">
        <v>2632</v>
      </c>
      <c r="D114" s="499" t="s">
        <v>2626</v>
      </c>
      <c r="E114" s="499" t="s">
        <v>2627</v>
      </c>
      <c r="F114" s="499" t="s">
        <v>2628</v>
      </c>
      <c r="G114" s="499" t="s">
        <v>2629</v>
      </c>
      <c r="H114" s="499" t="s">
        <v>2633</v>
      </c>
      <c r="I114" s="499" t="s">
        <v>755</v>
      </c>
      <c r="J114" s="504">
        <f>K114/L114</f>
        <v>0.29197860962566846</v>
      </c>
      <c r="K114" s="845">
        <v>54.6</v>
      </c>
      <c r="L114" s="502">
        <v>187</v>
      </c>
      <c r="M114" s="846">
        <f>K114*L114</f>
        <v>10210.200000000001</v>
      </c>
      <c r="N114" s="847">
        <v>59.5</v>
      </c>
      <c r="O114" s="848"/>
      <c r="P114" s="848"/>
      <c r="Q114" s="848">
        <v>7400</v>
      </c>
      <c r="R114" s="848">
        <v>6950</v>
      </c>
      <c r="S114" s="848">
        <v>9200</v>
      </c>
      <c r="T114" s="848">
        <v>8640</v>
      </c>
      <c r="U114" s="848">
        <v>8640</v>
      </c>
      <c r="V114" s="848"/>
      <c r="W114" s="848"/>
      <c r="X114" s="848"/>
      <c r="Y114" s="848"/>
    </row>
    <row r="115" spans="1:25" s="843" customFormat="1" ht="21.9" customHeight="1">
      <c r="A115" s="385" t="s">
        <v>198</v>
      </c>
      <c r="B115" s="505" t="s">
        <v>2625</v>
      </c>
      <c r="C115" s="505" t="s">
        <v>199</v>
      </c>
      <c r="D115" s="505" t="s">
        <v>2626</v>
      </c>
      <c r="E115" s="505" t="s">
        <v>2627</v>
      </c>
      <c r="F115" s="505" t="s">
        <v>2628</v>
      </c>
      <c r="G115" s="505" t="s">
        <v>2629</v>
      </c>
      <c r="H115" s="505" t="s">
        <v>200</v>
      </c>
      <c r="I115" s="505" t="s">
        <v>755</v>
      </c>
      <c r="J115" s="506">
        <f t="shared" si="2"/>
        <v>0.30374331550802136</v>
      </c>
      <c r="K115" s="681">
        <v>56.8</v>
      </c>
      <c r="L115" s="517">
        <v>187</v>
      </c>
      <c r="M115" s="842">
        <f t="shared" si="3"/>
        <v>10621.6</v>
      </c>
      <c r="N115" s="509">
        <v>61.4</v>
      </c>
      <c r="O115" s="511"/>
      <c r="P115" s="511"/>
      <c r="Q115" s="511">
        <v>7200</v>
      </c>
      <c r="R115" s="511">
        <v>6750</v>
      </c>
      <c r="S115" s="511">
        <v>9000</v>
      </c>
      <c r="T115" s="511">
        <v>8440</v>
      </c>
      <c r="U115" s="511">
        <v>8440</v>
      </c>
      <c r="V115" s="511"/>
      <c r="W115" s="511"/>
      <c r="X115" s="511"/>
      <c r="Y115" s="511"/>
    </row>
    <row r="116" spans="1:25" s="843" customFormat="1" ht="21.9" customHeight="1">
      <c r="A116" s="385" t="s">
        <v>201</v>
      </c>
      <c r="B116" s="505" t="s">
        <v>2625</v>
      </c>
      <c r="C116" s="505" t="s">
        <v>202</v>
      </c>
      <c r="D116" s="505" t="s">
        <v>2626</v>
      </c>
      <c r="E116" s="505" t="s">
        <v>2627</v>
      </c>
      <c r="F116" s="505" t="s">
        <v>2628</v>
      </c>
      <c r="G116" s="505" t="s">
        <v>2629</v>
      </c>
      <c r="H116" s="505" t="s">
        <v>203</v>
      </c>
      <c r="I116" s="505" t="s">
        <v>755</v>
      </c>
      <c r="J116" s="506">
        <f>K116/L116</f>
        <v>0.31711229946524061</v>
      </c>
      <c r="K116" s="681">
        <v>59.3</v>
      </c>
      <c r="L116" s="517">
        <v>187</v>
      </c>
      <c r="M116" s="842">
        <f>K116*L116</f>
        <v>11089.1</v>
      </c>
      <c r="N116" s="509">
        <v>63.6</v>
      </c>
      <c r="O116" s="511"/>
      <c r="P116" s="511"/>
      <c r="Q116" s="511">
        <v>6970</v>
      </c>
      <c r="R116" s="511">
        <v>6530</v>
      </c>
      <c r="S116" s="511">
        <v>8750</v>
      </c>
      <c r="T116" s="511">
        <v>8200</v>
      </c>
      <c r="U116" s="511">
        <v>8200</v>
      </c>
      <c r="V116" s="880"/>
      <c r="W116" s="880"/>
      <c r="X116" s="880"/>
      <c r="Y116" s="880"/>
    </row>
    <row r="117" spans="1:25" s="843" customFormat="1" ht="21.9" customHeight="1">
      <c r="A117" s="385" t="s">
        <v>204</v>
      </c>
      <c r="B117" s="499" t="s">
        <v>2625</v>
      </c>
      <c r="C117" s="499" t="s">
        <v>205</v>
      </c>
      <c r="D117" s="499" t="s">
        <v>2626</v>
      </c>
      <c r="E117" s="499" t="s">
        <v>2627</v>
      </c>
      <c r="F117" s="499" t="s">
        <v>2628</v>
      </c>
      <c r="G117" s="499" t="s">
        <v>2629</v>
      </c>
      <c r="H117" s="499" t="s">
        <v>206</v>
      </c>
      <c r="I117" s="499" t="s">
        <v>755</v>
      </c>
      <c r="J117" s="504">
        <f>K117/L117</f>
        <v>0.33529411764705885</v>
      </c>
      <c r="K117" s="845">
        <v>62.7</v>
      </c>
      <c r="L117" s="502">
        <v>187</v>
      </c>
      <c r="M117" s="846">
        <f>K117*L117</f>
        <v>11724.9</v>
      </c>
      <c r="N117" s="847">
        <v>66.2</v>
      </c>
      <c r="O117" s="848"/>
      <c r="P117" s="920">
        <v>6700</v>
      </c>
      <c r="Q117" s="920">
        <v>6700</v>
      </c>
      <c r="R117" s="920">
        <v>6180</v>
      </c>
      <c r="S117" s="920">
        <v>8390</v>
      </c>
      <c r="T117" s="920">
        <v>7860</v>
      </c>
      <c r="U117" s="920">
        <v>7860</v>
      </c>
      <c r="V117" s="848"/>
      <c r="W117" s="848"/>
      <c r="X117" s="848"/>
      <c r="Y117" s="848"/>
    </row>
    <row r="118" spans="1:25" s="843" customFormat="1" ht="21.9" customHeight="1">
      <c r="A118" s="385" t="s">
        <v>207</v>
      </c>
      <c r="B118" s="499" t="s">
        <v>2625</v>
      </c>
      <c r="C118" s="499" t="s">
        <v>10</v>
      </c>
      <c r="D118" s="499" t="s">
        <v>2626</v>
      </c>
      <c r="E118" s="499" t="s">
        <v>2627</v>
      </c>
      <c r="F118" s="499" t="s">
        <v>2628</v>
      </c>
      <c r="G118" s="499" t="s">
        <v>2629</v>
      </c>
      <c r="H118" s="499" t="s">
        <v>208</v>
      </c>
      <c r="I118" s="499" t="s">
        <v>755</v>
      </c>
      <c r="J118" s="504">
        <f t="shared" si="2"/>
        <v>0.34010695187165774</v>
      </c>
      <c r="K118" s="845">
        <v>63.6</v>
      </c>
      <c r="L118" s="502">
        <v>187</v>
      </c>
      <c r="M118" s="846">
        <f t="shared" si="3"/>
        <v>11893.2</v>
      </c>
      <c r="N118" s="847">
        <v>69.3</v>
      </c>
      <c r="O118" s="848">
        <v>6400</v>
      </c>
      <c r="P118" s="920"/>
      <c r="Q118" s="920">
        <v>6600</v>
      </c>
      <c r="R118" s="920">
        <v>6180</v>
      </c>
      <c r="S118" s="920">
        <v>8300</v>
      </c>
      <c r="T118" s="920">
        <v>7770</v>
      </c>
      <c r="U118" s="920">
        <v>7770</v>
      </c>
      <c r="V118" s="848"/>
      <c r="W118" s="848"/>
      <c r="X118" s="848"/>
      <c r="Y118" s="848"/>
    </row>
    <row r="119" spans="1:25" s="843" customFormat="1" ht="21.9" customHeight="1">
      <c r="A119" s="385" t="s">
        <v>209</v>
      </c>
      <c r="B119" s="505" t="s">
        <v>2625</v>
      </c>
      <c r="C119" s="505" t="s">
        <v>210</v>
      </c>
      <c r="D119" s="505" t="s">
        <v>2626</v>
      </c>
      <c r="E119" s="505" t="s">
        <v>2627</v>
      </c>
      <c r="F119" s="505" t="s">
        <v>2628</v>
      </c>
      <c r="G119" s="505" t="s">
        <v>2629</v>
      </c>
      <c r="H119" s="505" t="s">
        <v>211</v>
      </c>
      <c r="I119" s="505" t="s">
        <v>755</v>
      </c>
      <c r="J119" s="506">
        <f t="shared" si="2"/>
        <v>0.3411764705882353</v>
      </c>
      <c r="K119" s="507">
        <v>63.8</v>
      </c>
      <c r="L119" s="517">
        <v>187</v>
      </c>
      <c r="M119" s="842">
        <f t="shared" si="3"/>
        <v>11930.6</v>
      </c>
      <c r="N119" s="509">
        <v>69.3</v>
      </c>
      <c r="O119" s="510"/>
      <c r="P119" s="510"/>
      <c r="Q119" s="510">
        <v>6600</v>
      </c>
      <c r="R119" s="510">
        <v>6180</v>
      </c>
      <c r="S119" s="511">
        <v>8300</v>
      </c>
      <c r="T119" s="511">
        <v>7770</v>
      </c>
      <c r="U119" s="511">
        <v>7770</v>
      </c>
      <c r="V119" s="511"/>
      <c r="W119" s="511"/>
      <c r="X119" s="511"/>
      <c r="Y119" s="511"/>
    </row>
    <row r="120" spans="1:25" s="843" customFormat="1" ht="21.9" customHeight="1">
      <c r="A120" s="385" t="s">
        <v>212</v>
      </c>
      <c r="B120" s="505" t="s">
        <v>2625</v>
      </c>
      <c r="C120" s="505" t="s">
        <v>213</v>
      </c>
      <c r="D120" s="505" t="s">
        <v>2626</v>
      </c>
      <c r="E120" s="505" t="s">
        <v>2627</v>
      </c>
      <c r="F120" s="505" t="s">
        <v>2628</v>
      </c>
      <c r="G120" s="505" t="s">
        <v>2629</v>
      </c>
      <c r="H120" s="505" t="s">
        <v>214</v>
      </c>
      <c r="I120" s="505" t="s">
        <v>755</v>
      </c>
      <c r="J120" s="506">
        <f>K120/L120</f>
        <v>0.37754010695187162</v>
      </c>
      <c r="K120" s="507">
        <v>70.599999999999994</v>
      </c>
      <c r="L120" s="517">
        <v>187</v>
      </c>
      <c r="M120" s="842">
        <f>K120*L120</f>
        <v>13202.199999999999</v>
      </c>
      <c r="N120" s="509">
        <v>73.7</v>
      </c>
      <c r="O120" s="510"/>
      <c r="P120" s="510"/>
      <c r="Q120" s="510">
        <v>6100</v>
      </c>
      <c r="R120" s="510">
        <v>5700</v>
      </c>
      <c r="S120" s="880">
        <v>7700</v>
      </c>
      <c r="T120" s="880">
        <v>7200</v>
      </c>
      <c r="U120" s="880">
        <v>7200</v>
      </c>
      <c r="V120" s="880"/>
      <c r="W120" s="880"/>
      <c r="X120" s="880"/>
      <c r="Y120" s="880"/>
    </row>
    <row r="121" spans="1:25" s="843" customFormat="1" ht="21.9" customHeight="1">
      <c r="A121" s="385" t="s">
        <v>215</v>
      </c>
      <c r="B121" s="505" t="s">
        <v>2625</v>
      </c>
      <c r="C121" s="505" t="s">
        <v>216</v>
      </c>
      <c r="D121" s="505" t="s">
        <v>2626</v>
      </c>
      <c r="E121" s="505" t="s">
        <v>2627</v>
      </c>
      <c r="F121" s="505" t="s">
        <v>2628</v>
      </c>
      <c r="G121" s="505" t="s">
        <v>2629</v>
      </c>
      <c r="H121" s="505" t="s">
        <v>217</v>
      </c>
      <c r="I121" s="505" t="s">
        <v>755</v>
      </c>
      <c r="J121" s="506">
        <f t="shared" si="2"/>
        <v>0.39358288770053473</v>
      </c>
      <c r="K121" s="507">
        <v>73.599999999999994</v>
      </c>
      <c r="L121" s="517">
        <v>187</v>
      </c>
      <c r="M121" s="842">
        <f t="shared" si="3"/>
        <v>13763.199999999999</v>
      </c>
      <c r="N121" s="509">
        <v>76.5</v>
      </c>
      <c r="O121" s="510"/>
      <c r="P121" s="510"/>
      <c r="Q121" s="510">
        <v>5900</v>
      </c>
      <c r="R121" s="510">
        <v>5510</v>
      </c>
      <c r="S121" s="880">
        <v>7500</v>
      </c>
      <c r="T121" s="880">
        <v>7000</v>
      </c>
      <c r="U121" s="880">
        <v>7000</v>
      </c>
      <c r="V121" s="880"/>
      <c r="W121" s="880"/>
      <c r="X121" s="880"/>
      <c r="Y121" s="880"/>
    </row>
    <row r="122" spans="1:25" s="843" customFormat="1" ht="21.9" customHeight="1">
      <c r="A122" s="385" t="s">
        <v>218</v>
      </c>
      <c r="B122" s="499" t="s">
        <v>2625</v>
      </c>
      <c r="C122" s="499" t="s">
        <v>219</v>
      </c>
      <c r="D122" s="499" t="s">
        <v>2626</v>
      </c>
      <c r="E122" s="499" t="s">
        <v>2627</v>
      </c>
      <c r="F122" s="499" t="s">
        <v>2628</v>
      </c>
      <c r="G122" s="499" t="s">
        <v>2629</v>
      </c>
      <c r="H122" s="499" t="s">
        <v>220</v>
      </c>
      <c r="I122" s="499" t="s">
        <v>755</v>
      </c>
      <c r="J122" s="504">
        <f t="shared" si="2"/>
        <v>0.44892473118279569</v>
      </c>
      <c r="K122" s="845">
        <v>83.5</v>
      </c>
      <c r="L122" s="502">
        <v>186</v>
      </c>
      <c r="M122" s="846">
        <f t="shared" si="3"/>
        <v>15531</v>
      </c>
      <c r="N122" s="847">
        <v>85.4</v>
      </c>
      <c r="O122" s="848"/>
      <c r="P122" s="848"/>
      <c r="Q122" s="848">
        <v>5300</v>
      </c>
      <c r="R122" s="848">
        <v>4940</v>
      </c>
      <c r="S122" s="848">
        <v>6800</v>
      </c>
      <c r="T122" s="848">
        <v>6330</v>
      </c>
      <c r="U122" s="848">
        <v>6330</v>
      </c>
      <c r="V122" s="848"/>
      <c r="W122" s="848"/>
      <c r="X122" s="848"/>
      <c r="Y122" s="848"/>
    </row>
    <row r="123" spans="1:25" s="843" customFormat="1" ht="21.9" customHeight="1">
      <c r="A123" s="385" t="s">
        <v>221</v>
      </c>
      <c r="B123" s="499" t="s">
        <v>2625</v>
      </c>
      <c r="C123" s="499" t="s">
        <v>222</v>
      </c>
      <c r="D123" s="499" t="s">
        <v>2626</v>
      </c>
      <c r="E123" s="499" t="s">
        <v>2627</v>
      </c>
      <c r="F123" s="499" t="s">
        <v>2628</v>
      </c>
      <c r="G123" s="499" t="s">
        <v>2629</v>
      </c>
      <c r="H123" s="499" t="s">
        <v>223</v>
      </c>
      <c r="I123" s="499" t="s">
        <v>755</v>
      </c>
      <c r="J123" s="504">
        <f t="shared" si="2"/>
        <v>0.50053763440860211</v>
      </c>
      <c r="K123" s="845">
        <v>93.1</v>
      </c>
      <c r="L123" s="502">
        <v>186</v>
      </c>
      <c r="M123" s="846">
        <f t="shared" si="3"/>
        <v>17316.599999999999</v>
      </c>
      <c r="N123" s="847">
        <v>93.8</v>
      </c>
      <c r="O123" s="848"/>
      <c r="P123" s="920"/>
      <c r="Q123" s="920">
        <v>4900</v>
      </c>
      <c r="R123" s="920">
        <v>4560</v>
      </c>
      <c r="S123" s="920">
        <v>6280</v>
      </c>
      <c r="T123" s="920">
        <v>5840</v>
      </c>
      <c r="U123" s="920">
        <v>5840</v>
      </c>
      <c r="V123" s="848"/>
      <c r="W123" s="848"/>
      <c r="X123" s="848"/>
      <c r="Y123" s="848"/>
    </row>
    <row r="124" spans="1:25" s="843" customFormat="1" ht="21.9" customHeight="1">
      <c r="A124" s="385" t="s">
        <v>224</v>
      </c>
      <c r="B124" s="505" t="s">
        <v>2625</v>
      </c>
      <c r="C124" s="505" t="s">
        <v>225</v>
      </c>
      <c r="D124" s="505" t="s">
        <v>2626</v>
      </c>
      <c r="E124" s="505" t="s">
        <v>2627</v>
      </c>
      <c r="F124" s="505" t="s">
        <v>2628</v>
      </c>
      <c r="G124" s="505" t="s">
        <v>2629</v>
      </c>
      <c r="H124" s="505" t="s">
        <v>226</v>
      </c>
      <c r="I124" s="505" t="s">
        <v>755</v>
      </c>
      <c r="J124" s="506">
        <f>K124/L124</f>
        <v>0.50483870967741939</v>
      </c>
      <c r="K124" s="507">
        <v>93.9</v>
      </c>
      <c r="L124" s="517">
        <v>186</v>
      </c>
      <c r="M124" s="842">
        <f>K124*L124</f>
        <v>17465.400000000001</v>
      </c>
      <c r="N124" s="509">
        <v>94.5</v>
      </c>
      <c r="O124" s="510"/>
      <c r="P124" s="510"/>
      <c r="Q124" s="510">
        <v>4780</v>
      </c>
      <c r="R124" s="510">
        <v>4450</v>
      </c>
      <c r="S124" s="511">
        <v>6100</v>
      </c>
      <c r="T124" s="511">
        <v>5690</v>
      </c>
      <c r="U124" s="511">
        <v>5690</v>
      </c>
      <c r="V124" s="511"/>
      <c r="W124" s="511"/>
      <c r="X124" s="511"/>
      <c r="Y124" s="511"/>
    </row>
    <row r="125" spans="1:25" s="843" customFormat="1" ht="21.9" customHeight="1">
      <c r="A125" s="385" t="s">
        <v>227</v>
      </c>
      <c r="B125" s="505" t="s">
        <v>2625</v>
      </c>
      <c r="C125" s="505" t="s">
        <v>228</v>
      </c>
      <c r="D125" s="505" t="s">
        <v>2626</v>
      </c>
      <c r="E125" s="505" t="s">
        <v>2627</v>
      </c>
      <c r="F125" s="505" t="s">
        <v>2628</v>
      </c>
      <c r="G125" s="505" t="s">
        <v>2629</v>
      </c>
      <c r="H125" s="505" t="s">
        <v>229</v>
      </c>
      <c r="I125" s="505" t="s">
        <v>755</v>
      </c>
      <c r="J125" s="506">
        <f t="shared" si="2"/>
        <v>0.50806451612903225</v>
      </c>
      <c r="K125" s="507">
        <v>94.5</v>
      </c>
      <c r="L125" s="517">
        <v>186</v>
      </c>
      <c r="M125" s="842">
        <f t="shared" si="3"/>
        <v>17577</v>
      </c>
      <c r="N125" s="509">
        <v>95</v>
      </c>
      <c r="O125" s="510"/>
      <c r="P125" s="510"/>
      <c r="Q125" s="510">
        <v>4750</v>
      </c>
      <c r="R125" s="510">
        <v>4430</v>
      </c>
      <c r="S125" s="511">
        <v>6080</v>
      </c>
      <c r="T125" s="511">
        <v>5660</v>
      </c>
      <c r="U125" s="511">
        <v>5660</v>
      </c>
      <c r="V125" s="511"/>
      <c r="W125" s="511"/>
      <c r="X125" s="511"/>
      <c r="Y125" s="511"/>
    </row>
    <row r="126" spans="1:25" s="843" customFormat="1" ht="21.9" customHeight="1">
      <c r="A126" s="385" t="s">
        <v>230</v>
      </c>
      <c r="B126" s="505" t="s">
        <v>2625</v>
      </c>
      <c r="C126" s="505" t="s">
        <v>231</v>
      </c>
      <c r="D126" s="505" t="s">
        <v>2626</v>
      </c>
      <c r="E126" s="505" t="s">
        <v>2627</v>
      </c>
      <c r="F126" s="505" t="s">
        <v>2628</v>
      </c>
      <c r="G126" s="505" t="s">
        <v>2629</v>
      </c>
      <c r="H126" s="505" t="s">
        <v>232</v>
      </c>
      <c r="I126" s="505" t="s">
        <v>755</v>
      </c>
      <c r="J126" s="506">
        <f t="shared" si="2"/>
        <v>0.543010752688172</v>
      </c>
      <c r="K126" s="507">
        <v>101</v>
      </c>
      <c r="L126" s="517">
        <v>186</v>
      </c>
      <c r="M126" s="842">
        <f t="shared" si="3"/>
        <v>18786</v>
      </c>
      <c r="N126" s="509">
        <v>101</v>
      </c>
      <c r="O126" s="510"/>
      <c r="P126" s="510"/>
      <c r="Q126" s="510">
        <v>4500</v>
      </c>
      <c r="R126" s="510">
        <v>4190</v>
      </c>
      <c r="S126" s="880">
        <v>5900</v>
      </c>
      <c r="T126" s="880">
        <v>5470</v>
      </c>
      <c r="U126" s="880">
        <v>5470</v>
      </c>
      <c r="V126" s="880"/>
      <c r="W126" s="880"/>
      <c r="X126" s="880"/>
      <c r="Y126" s="880"/>
    </row>
    <row r="127" spans="1:25" ht="21.9" customHeight="1">
      <c r="A127" s="921"/>
      <c r="B127" s="884"/>
      <c r="C127" s="884"/>
      <c r="D127" s="884"/>
      <c r="E127" s="884"/>
      <c r="F127" s="884"/>
      <c r="G127" s="884"/>
      <c r="H127" s="884"/>
      <c r="I127" s="922"/>
      <c r="J127" s="923"/>
      <c r="K127" s="923"/>
    </row>
    <row r="128" spans="1:25" ht="21.9" customHeight="1">
      <c r="A128" s="921"/>
      <c r="B128" s="884"/>
      <c r="C128" s="884"/>
      <c r="D128" s="884"/>
      <c r="E128" s="884"/>
      <c r="F128" s="884"/>
      <c r="G128" s="884"/>
      <c r="H128" s="884"/>
      <c r="I128" s="922"/>
      <c r="J128" s="923"/>
      <c r="K128" s="923"/>
    </row>
    <row r="129" spans="1:11" ht="21.9" customHeight="1">
      <c r="A129" s="921"/>
      <c r="B129" s="884"/>
      <c r="C129" s="884"/>
      <c r="D129" s="884"/>
      <c r="E129" s="884"/>
      <c r="F129" s="884"/>
      <c r="G129" s="884"/>
      <c r="H129" s="884"/>
      <c r="I129" s="922"/>
      <c r="J129" s="923"/>
      <c r="K129" s="923"/>
    </row>
    <row r="130" spans="1:11" ht="21.9" customHeight="1">
      <c r="A130" s="921"/>
      <c r="B130" s="884"/>
      <c r="C130" s="884"/>
      <c r="D130" s="884"/>
      <c r="E130" s="884"/>
      <c r="F130" s="884"/>
      <c r="G130" s="884"/>
      <c r="H130" s="884"/>
      <c r="I130" s="922"/>
      <c r="J130" s="923"/>
      <c r="K130" s="923"/>
    </row>
    <row r="131" spans="1:11" ht="21.9" customHeight="1">
      <c r="A131" s="921"/>
      <c r="B131" s="884"/>
      <c r="C131" s="884"/>
      <c r="D131" s="884"/>
      <c r="E131" s="884"/>
      <c r="F131" s="884"/>
      <c r="G131" s="884"/>
      <c r="H131" s="884"/>
      <c r="I131" s="922"/>
      <c r="J131" s="923"/>
      <c r="K131" s="923"/>
    </row>
    <row r="132" spans="1:11" ht="21.9" customHeight="1">
      <c r="A132" s="921"/>
      <c r="B132" s="884"/>
      <c r="C132" s="884"/>
      <c r="D132" s="884"/>
      <c r="E132" s="884"/>
      <c r="F132" s="884"/>
      <c r="G132" s="884"/>
      <c r="H132" s="884"/>
      <c r="I132" s="922"/>
      <c r="J132" s="923"/>
      <c r="K132" s="923"/>
    </row>
    <row r="133" spans="1:11" ht="21.9" customHeight="1">
      <c r="A133" s="921"/>
      <c r="B133" s="884"/>
      <c r="C133" s="884"/>
      <c r="D133" s="884"/>
      <c r="E133" s="884"/>
      <c r="F133" s="884"/>
      <c r="G133" s="884"/>
      <c r="H133" s="884"/>
      <c r="I133" s="922"/>
      <c r="J133" s="923"/>
      <c r="K133" s="923"/>
    </row>
    <row r="134" spans="1:11" ht="21.9" customHeight="1">
      <c r="A134" s="921"/>
      <c r="B134" s="884"/>
      <c r="C134" s="884"/>
      <c r="D134" s="884"/>
      <c r="E134" s="884"/>
      <c r="F134" s="884"/>
      <c r="G134" s="884"/>
      <c r="H134" s="884"/>
      <c r="I134" s="922"/>
      <c r="J134" s="923"/>
      <c r="K134" s="923"/>
    </row>
    <row r="135" spans="1:11" ht="21.9" customHeight="1">
      <c r="A135" s="921"/>
      <c r="B135" s="884"/>
      <c r="C135" s="884"/>
      <c r="D135" s="884"/>
      <c r="E135" s="884"/>
      <c r="F135" s="884"/>
      <c r="G135" s="884"/>
      <c r="H135" s="884"/>
      <c r="I135" s="922"/>
      <c r="J135" s="923"/>
      <c r="K135" s="923"/>
    </row>
    <row r="136" spans="1:11" ht="21.9" customHeight="1">
      <c r="A136" s="921"/>
      <c r="B136" s="884"/>
      <c r="C136" s="884"/>
      <c r="D136" s="884"/>
      <c r="E136" s="884"/>
      <c r="F136" s="884"/>
      <c r="G136" s="884"/>
      <c r="H136" s="884"/>
      <c r="I136" s="922"/>
      <c r="J136" s="923"/>
      <c r="K136" s="923"/>
    </row>
    <row r="137" spans="1:11" ht="21.9" customHeight="1">
      <c r="A137" s="921"/>
      <c r="B137" s="884"/>
      <c r="C137" s="884"/>
      <c r="D137" s="884"/>
      <c r="E137" s="884"/>
      <c r="F137" s="884"/>
      <c r="G137" s="884"/>
      <c r="H137" s="884"/>
      <c r="I137" s="922"/>
      <c r="J137" s="923"/>
      <c r="K137" s="923"/>
    </row>
    <row r="138" spans="1:11" ht="21.9" customHeight="1">
      <c r="A138" s="921"/>
      <c r="B138" s="884"/>
      <c r="C138" s="884"/>
      <c r="D138" s="884"/>
      <c r="E138" s="884"/>
      <c r="F138" s="884"/>
      <c r="G138" s="884"/>
      <c r="H138" s="884"/>
      <c r="I138" s="922"/>
      <c r="J138" s="923"/>
      <c r="K138" s="923"/>
    </row>
    <row r="139" spans="1:11" ht="21.9" customHeight="1">
      <c r="A139" s="921"/>
      <c r="B139" s="884"/>
      <c r="C139" s="884"/>
      <c r="D139" s="884"/>
      <c r="E139" s="884"/>
      <c r="F139" s="884"/>
      <c r="G139" s="884"/>
      <c r="H139" s="884"/>
      <c r="I139" s="922"/>
      <c r="J139" s="923"/>
      <c r="K139" s="923"/>
    </row>
    <row r="140" spans="1:11" ht="21.9" customHeight="1">
      <c r="A140" s="921"/>
      <c r="B140" s="884"/>
      <c r="C140" s="884"/>
      <c r="D140" s="884"/>
      <c r="E140" s="884"/>
      <c r="F140" s="884"/>
      <c r="G140" s="884"/>
      <c r="H140" s="884"/>
      <c r="I140" s="922"/>
      <c r="J140" s="923"/>
      <c r="K140" s="923"/>
    </row>
    <row r="141" spans="1:11" ht="21.9" customHeight="1">
      <c r="A141" s="921"/>
      <c r="B141" s="884"/>
      <c r="C141" s="884"/>
      <c r="D141" s="884"/>
      <c r="E141" s="884"/>
      <c r="F141" s="884"/>
      <c r="G141" s="884"/>
      <c r="H141" s="884"/>
      <c r="I141" s="922"/>
      <c r="J141" s="923"/>
      <c r="K141" s="923"/>
    </row>
    <row r="142" spans="1:11" ht="21.9" customHeight="1">
      <c r="A142" s="921"/>
      <c r="B142" s="884"/>
      <c r="C142" s="884"/>
      <c r="D142" s="884"/>
      <c r="E142" s="884"/>
      <c r="F142" s="884"/>
      <c r="G142" s="884"/>
      <c r="H142" s="884"/>
      <c r="I142" s="922"/>
      <c r="J142" s="923"/>
      <c r="K142" s="923"/>
    </row>
    <row r="143" spans="1:11" ht="21.9" customHeight="1">
      <c r="A143" s="921"/>
      <c r="B143" s="884"/>
      <c r="C143" s="884"/>
      <c r="D143" s="884"/>
      <c r="E143" s="884"/>
      <c r="F143" s="884"/>
      <c r="G143" s="884"/>
      <c r="H143" s="884"/>
      <c r="I143" s="922"/>
      <c r="J143" s="923"/>
      <c r="K143" s="923"/>
    </row>
    <row r="144" spans="1:11" ht="21.9" customHeight="1">
      <c r="A144" s="921"/>
      <c r="B144" s="884"/>
      <c r="C144" s="884"/>
      <c r="D144" s="884"/>
      <c r="E144" s="884"/>
      <c r="F144" s="884"/>
      <c r="G144" s="884"/>
      <c r="H144" s="884"/>
      <c r="I144" s="922"/>
      <c r="J144" s="923"/>
      <c r="K144" s="923"/>
    </row>
    <row r="145" spans="1:11" ht="21.9" customHeight="1">
      <c r="A145" s="921"/>
      <c r="B145" s="884"/>
      <c r="C145" s="884"/>
      <c r="D145" s="884"/>
      <c r="E145" s="884"/>
      <c r="F145" s="884"/>
      <c r="G145" s="884"/>
      <c r="H145" s="884"/>
      <c r="I145" s="922"/>
      <c r="J145" s="923"/>
      <c r="K145" s="923"/>
    </row>
    <row r="146" spans="1:11" ht="21.9" customHeight="1">
      <c r="A146" s="921"/>
      <c r="B146" s="884"/>
      <c r="C146" s="884"/>
      <c r="D146" s="884"/>
      <c r="E146" s="884"/>
      <c r="F146" s="884"/>
      <c r="G146" s="884"/>
      <c r="H146" s="884"/>
      <c r="I146" s="922"/>
      <c r="J146" s="923"/>
      <c r="K146" s="923"/>
    </row>
    <row r="147" spans="1:11" ht="21.9" customHeight="1">
      <c r="A147" s="921"/>
      <c r="B147" s="884"/>
      <c r="C147" s="884"/>
      <c r="D147" s="884"/>
      <c r="E147" s="884"/>
      <c r="F147" s="884"/>
      <c r="G147" s="884"/>
      <c r="H147" s="884"/>
      <c r="I147" s="922"/>
      <c r="J147" s="923"/>
      <c r="K147" s="923"/>
    </row>
    <row r="148" spans="1:11" ht="21.9" customHeight="1">
      <c r="A148" s="921"/>
      <c r="B148" s="884"/>
      <c r="C148" s="884"/>
      <c r="D148" s="884"/>
      <c r="E148" s="884"/>
      <c r="F148" s="884"/>
      <c r="G148" s="884"/>
      <c r="H148" s="884"/>
      <c r="I148" s="922"/>
      <c r="J148" s="923"/>
      <c r="K148" s="923"/>
    </row>
    <row r="149" spans="1:11" ht="21.9" customHeight="1">
      <c r="A149" s="921"/>
      <c r="B149" s="884"/>
      <c r="C149" s="884"/>
      <c r="D149" s="884"/>
      <c r="E149" s="884"/>
      <c r="F149" s="884"/>
      <c r="G149" s="884"/>
      <c r="H149" s="884"/>
      <c r="I149" s="922"/>
      <c r="J149" s="923"/>
      <c r="K149" s="923"/>
    </row>
    <row r="150" spans="1:11" ht="21.9" customHeight="1">
      <c r="A150" s="921"/>
      <c r="B150" s="884"/>
      <c r="C150" s="884"/>
      <c r="D150" s="884"/>
      <c r="E150" s="884"/>
      <c r="F150" s="884"/>
      <c r="G150" s="884"/>
      <c r="H150" s="884"/>
      <c r="I150" s="922"/>
      <c r="J150" s="923"/>
      <c r="K150" s="923"/>
    </row>
    <row r="151" spans="1:11" ht="21.9" customHeight="1">
      <c r="A151" s="921"/>
      <c r="B151" s="884"/>
      <c r="C151" s="884"/>
      <c r="D151" s="884"/>
      <c r="E151" s="884"/>
      <c r="F151" s="884"/>
      <c r="G151" s="884"/>
      <c r="H151" s="884"/>
      <c r="I151" s="922"/>
      <c r="J151" s="923"/>
      <c r="K151" s="923"/>
    </row>
    <row r="152" spans="1:11" ht="21.9" customHeight="1">
      <c r="A152" s="921"/>
      <c r="B152" s="884"/>
      <c r="C152" s="884"/>
      <c r="D152" s="884"/>
      <c r="E152" s="884"/>
      <c r="F152" s="884"/>
      <c r="G152" s="884"/>
      <c r="H152" s="884"/>
      <c r="I152" s="922"/>
      <c r="J152" s="923"/>
      <c r="K152" s="923"/>
    </row>
    <row r="153" spans="1:11" ht="21.9" customHeight="1">
      <c r="A153" s="921"/>
      <c r="B153" s="884"/>
      <c r="C153" s="884"/>
      <c r="D153" s="884"/>
      <c r="E153" s="884"/>
      <c r="F153" s="884"/>
      <c r="G153" s="884"/>
      <c r="H153" s="884"/>
      <c r="I153" s="922"/>
      <c r="J153" s="923"/>
      <c r="K153" s="923"/>
    </row>
    <row r="154" spans="1:11" ht="21.9" customHeight="1">
      <c r="A154" s="921"/>
      <c r="B154" s="884"/>
      <c r="C154" s="884"/>
      <c r="D154" s="884"/>
      <c r="E154" s="884"/>
      <c r="F154" s="884"/>
      <c r="G154" s="884"/>
      <c r="H154" s="884"/>
      <c r="I154" s="922"/>
      <c r="J154" s="923"/>
      <c r="K154" s="923"/>
    </row>
    <row r="155" spans="1:11" ht="21.9" customHeight="1">
      <c r="A155" s="921"/>
      <c r="B155" s="884"/>
      <c r="C155" s="884"/>
      <c r="D155" s="884"/>
      <c r="E155" s="884"/>
      <c r="F155" s="884"/>
      <c r="G155" s="884"/>
      <c r="H155" s="884"/>
      <c r="I155" s="922"/>
      <c r="J155" s="923"/>
      <c r="K155" s="923"/>
    </row>
    <row r="156" spans="1:11" ht="21.9" customHeight="1">
      <c r="A156" s="921"/>
      <c r="B156" s="884"/>
      <c r="C156" s="884"/>
      <c r="D156" s="884"/>
      <c r="E156" s="884"/>
      <c r="F156" s="884"/>
      <c r="G156" s="884"/>
      <c r="H156" s="884"/>
      <c r="I156" s="922"/>
      <c r="J156" s="923"/>
      <c r="K156" s="923"/>
    </row>
    <row r="157" spans="1:11" ht="21.9" customHeight="1">
      <c r="A157" s="921"/>
      <c r="B157" s="884"/>
      <c r="C157" s="884"/>
      <c r="D157" s="884"/>
      <c r="E157" s="884"/>
      <c r="F157" s="884"/>
      <c r="G157" s="884"/>
      <c r="H157" s="884"/>
      <c r="I157" s="922"/>
      <c r="J157" s="923"/>
      <c r="K157" s="923"/>
    </row>
    <row r="158" spans="1:11" ht="21.9" customHeight="1">
      <c r="A158" s="921"/>
      <c r="B158" s="884"/>
      <c r="C158" s="884"/>
      <c r="D158" s="884"/>
      <c r="E158" s="884"/>
      <c r="F158" s="884"/>
      <c r="G158" s="884"/>
      <c r="H158" s="884"/>
      <c r="I158" s="922"/>
      <c r="J158" s="923"/>
      <c r="K158" s="923"/>
    </row>
    <row r="159" spans="1:11" ht="21.9" customHeight="1">
      <c r="A159" s="921"/>
      <c r="B159" s="884"/>
      <c r="C159" s="884"/>
      <c r="D159" s="884"/>
      <c r="E159" s="884"/>
      <c r="F159" s="884"/>
      <c r="G159" s="884"/>
      <c r="H159" s="884"/>
      <c r="I159" s="922"/>
      <c r="J159" s="923"/>
      <c r="K159" s="923"/>
    </row>
    <row r="160" spans="1:11" ht="21.9" customHeight="1">
      <c r="A160" s="921"/>
      <c r="B160" s="884"/>
      <c r="C160" s="884"/>
      <c r="D160" s="884"/>
      <c r="E160" s="884"/>
      <c r="F160" s="884"/>
      <c r="G160" s="884"/>
      <c r="H160" s="884"/>
      <c r="I160" s="922"/>
      <c r="J160" s="923"/>
      <c r="K160" s="923"/>
    </row>
    <row r="161" spans="1:11" ht="21.9" customHeight="1">
      <c r="A161" s="921"/>
      <c r="B161" s="884"/>
      <c r="C161" s="884"/>
      <c r="D161" s="884"/>
      <c r="E161" s="884"/>
      <c r="F161" s="884"/>
      <c r="G161" s="884"/>
      <c r="H161" s="884"/>
      <c r="I161" s="922"/>
      <c r="J161" s="923"/>
      <c r="K161" s="923"/>
    </row>
    <row r="162" spans="1:11" ht="21.9" customHeight="1">
      <c r="A162" s="921"/>
      <c r="B162" s="884"/>
      <c r="C162" s="884"/>
      <c r="D162" s="884"/>
      <c r="E162" s="884"/>
      <c r="F162" s="884"/>
      <c r="G162" s="884"/>
      <c r="H162" s="884"/>
      <c r="I162" s="922"/>
      <c r="J162" s="923"/>
      <c r="K162" s="923"/>
    </row>
    <row r="163" spans="1:11" ht="21.9" customHeight="1">
      <c r="A163" s="921"/>
      <c r="B163" s="884"/>
      <c r="C163" s="884"/>
      <c r="D163" s="884"/>
      <c r="E163" s="884"/>
      <c r="F163" s="884"/>
      <c r="G163" s="884"/>
      <c r="H163" s="884"/>
      <c r="I163" s="922"/>
      <c r="J163" s="923"/>
      <c r="K163" s="923"/>
    </row>
    <row r="164" spans="1:11" ht="21.9" customHeight="1">
      <c r="A164" s="921"/>
      <c r="B164" s="884"/>
      <c r="C164" s="884"/>
      <c r="D164" s="884"/>
      <c r="E164" s="884"/>
      <c r="F164" s="884"/>
      <c r="G164" s="884"/>
      <c r="H164" s="884"/>
      <c r="I164" s="922"/>
      <c r="J164" s="923"/>
      <c r="K164" s="923"/>
    </row>
    <row r="165" spans="1:11" ht="21.9" customHeight="1">
      <c r="A165" s="921"/>
      <c r="B165" s="884"/>
      <c r="C165" s="884"/>
      <c r="D165" s="884"/>
      <c r="E165" s="884"/>
      <c r="F165" s="884"/>
      <c r="G165" s="884"/>
      <c r="H165" s="884"/>
      <c r="I165" s="922"/>
      <c r="J165" s="923"/>
      <c r="K165" s="923"/>
    </row>
    <row r="166" spans="1:11" ht="21.9" customHeight="1">
      <c r="A166" s="921"/>
      <c r="B166" s="884"/>
      <c r="C166" s="884"/>
      <c r="D166" s="884"/>
      <c r="E166" s="884"/>
      <c r="F166" s="884"/>
      <c r="G166" s="884"/>
      <c r="H166" s="884"/>
      <c r="I166" s="922"/>
      <c r="J166" s="923"/>
      <c r="K166" s="923"/>
    </row>
    <row r="167" spans="1:11" ht="21.9" customHeight="1">
      <c r="A167" s="921"/>
      <c r="B167" s="884"/>
      <c r="C167" s="884"/>
      <c r="D167" s="884"/>
      <c r="E167" s="884"/>
      <c r="F167" s="884"/>
      <c r="G167" s="884"/>
      <c r="H167" s="884"/>
      <c r="I167" s="922"/>
      <c r="J167" s="923"/>
      <c r="K167" s="923"/>
    </row>
    <row r="168" spans="1:11" ht="21.9" customHeight="1">
      <c r="A168" s="921"/>
      <c r="B168" s="884"/>
      <c r="C168" s="884"/>
      <c r="D168" s="884"/>
      <c r="E168" s="884"/>
      <c r="F168" s="884"/>
      <c r="G168" s="884"/>
      <c r="H168" s="884"/>
      <c r="I168" s="922"/>
      <c r="J168" s="923"/>
      <c r="K168" s="923"/>
    </row>
    <row r="169" spans="1:11" ht="21.9" customHeight="1">
      <c r="A169" s="921"/>
      <c r="B169" s="884"/>
      <c r="C169" s="884"/>
      <c r="D169" s="884"/>
      <c r="E169" s="884"/>
      <c r="F169" s="884"/>
      <c r="G169" s="884"/>
      <c r="H169" s="884"/>
      <c r="I169" s="922"/>
      <c r="J169" s="923"/>
      <c r="K169" s="923"/>
    </row>
    <row r="170" spans="1:11" ht="21.9" customHeight="1">
      <c r="A170" s="921"/>
      <c r="B170" s="884"/>
      <c r="C170" s="884"/>
      <c r="D170" s="884"/>
      <c r="E170" s="884"/>
      <c r="F170" s="884"/>
      <c r="G170" s="884"/>
      <c r="H170" s="884"/>
      <c r="I170" s="922"/>
      <c r="J170" s="923"/>
      <c r="K170" s="923"/>
    </row>
    <row r="171" spans="1:11" ht="21.9" customHeight="1">
      <c r="A171" s="921"/>
      <c r="B171" s="884"/>
      <c r="C171" s="884"/>
      <c r="D171" s="884"/>
      <c r="E171" s="884"/>
      <c r="F171" s="884"/>
      <c r="G171" s="884"/>
      <c r="H171" s="884"/>
      <c r="I171" s="922"/>
      <c r="J171" s="923"/>
      <c r="K171" s="923"/>
    </row>
    <row r="172" spans="1:11" ht="21.9" customHeight="1">
      <c r="A172" s="921"/>
      <c r="B172" s="884"/>
      <c r="C172" s="884"/>
      <c r="D172" s="884"/>
      <c r="E172" s="884"/>
      <c r="F172" s="884"/>
      <c r="G172" s="884"/>
      <c r="H172" s="884"/>
      <c r="I172" s="922"/>
      <c r="J172" s="923"/>
      <c r="K172" s="923"/>
    </row>
    <row r="173" spans="1:11" ht="21.9" customHeight="1">
      <c r="A173" s="921"/>
      <c r="B173" s="884"/>
      <c r="C173" s="884"/>
      <c r="D173" s="884"/>
      <c r="E173" s="884"/>
      <c r="F173" s="884"/>
      <c r="G173" s="884"/>
      <c r="H173" s="884"/>
      <c r="I173" s="922"/>
      <c r="J173" s="923"/>
      <c r="K173" s="923"/>
    </row>
    <row r="174" spans="1:11" ht="21.9" customHeight="1">
      <c r="A174" s="921"/>
      <c r="B174" s="884"/>
      <c r="C174" s="884"/>
      <c r="D174" s="884"/>
      <c r="E174" s="884"/>
      <c r="F174" s="884"/>
      <c r="G174" s="884"/>
      <c r="H174" s="884"/>
      <c r="I174" s="922"/>
      <c r="J174" s="923"/>
      <c r="K174" s="923"/>
    </row>
    <row r="175" spans="1:11" ht="21.9" customHeight="1">
      <c r="A175" s="921"/>
      <c r="B175" s="884"/>
      <c r="C175" s="884"/>
      <c r="D175" s="884"/>
      <c r="E175" s="884"/>
      <c r="F175" s="884"/>
      <c r="G175" s="884"/>
      <c r="H175" s="884"/>
      <c r="I175" s="922"/>
      <c r="J175" s="923"/>
      <c r="K175" s="923"/>
    </row>
    <row r="176" spans="1:11" ht="21.9" customHeight="1">
      <c r="A176" s="921"/>
      <c r="B176" s="884"/>
      <c r="C176" s="884"/>
      <c r="D176" s="884"/>
      <c r="E176" s="884"/>
      <c r="F176" s="884"/>
      <c r="G176" s="884"/>
      <c r="H176" s="884"/>
      <c r="I176" s="922"/>
      <c r="J176" s="923"/>
      <c r="K176" s="923"/>
    </row>
    <row r="177" spans="1:11" ht="21.9" customHeight="1">
      <c r="A177" s="921"/>
      <c r="B177" s="884"/>
      <c r="C177" s="884"/>
      <c r="D177" s="884"/>
      <c r="E177" s="884"/>
      <c r="F177" s="884"/>
      <c r="G177" s="884"/>
      <c r="H177" s="884"/>
      <c r="I177" s="922"/>
      <c r="J177" s="923"/>
      <c r="K177" s="923"/>
    </row>
    <row r="178" spans="1:11" ht="21.9" customHeight="1">
      <c r="A178" s="921"/>
      <c r="B178" s="884"/>
      <c r="C178" s="884"/>
      <c r="D178" s="884"/>
      <c r="E178" s="884"/>
      <c r="F178" s="884"/>
      <c r="G178" s="884"/>
      <c r="H178" s="884"/>
      <c r="I178" s="922"/>
      <c r="J178" s="923"/>
      <c r="K178" s="923"/>
    </row>
    <row r="179" spans="1:11" ht="21.9" customHeight="1">
      <c r="A179" s="921"/>
      <c r="B179" s="884"/>
      <c r="C179" s="884"/>
      <c r="D179" s="884"/>
      <c r="E179" s="884"/>
      <c r="F179" s="884"/>
      <c r="G179" s="884"/>
      <c r="H179" s="884"/>
      <c r="I179" s="922"/>
      <c r="J179" s="923"/>
      <c r="K179" s="923"/>
    </row>
    <row r="180" spans="1:11" ht="21.9" customHeight="1">
      <c r="A180" s="921"/>
      <c r="B180" s="884"/>
      <c r="C180" s="884"/>
      <c r="D180" s="884"/>
      <c r="E180" s="884"/>
      <c r="F180" s="884"/>
      <c r="G180" s="884"/>
      <c r="H180" s="884"/>
      <c r="I180" s="922"/>
      <c r="J180" s="923"/>
      <c r="K180" s="923"/>
    </row>
    <row r="181" spans="1:11" ht="21.9" customHeight="1">
      <c r="A181" s="921"/>
      <c r="B181" s="884"/>
      <c r="C181" s="884"/>
      <c r="D181" s="884"/>
      <c r="E181" s="884"/>
      <c r="F181" s="884"/>
      <c r="G181" s="884"/>
      <c r="H181" s="884"/>
      <c r="I181" s="922"/>
      <c r="J181" s="923"/>
      <c r="K181" s="923"/>
    </row>
    <row r="182" spans="1:11" ht="21.9" customHeight="1">
      <c r="A182" s="921"/>
      <c r="B182" s="884"/>
      <c r="C182" s="884"/>
      <c r="D182" s="884"/>
      <c r="E182" s="884"/>
      <c r="F182" s="884"/>
      <c r="G182" s="884"/>
      <c r="H182" s="884"/>
      <c r="I182" s="922"/>
      <c r="J182" s="923"/>
      <c r="K182" s="923"/>
    </row>
    <row r="183" spans="1:11" ht="21.9" customHeight="1">
      <c r="A183" s="921"/>
      <c r="B183" s="884"/>
      <c r="C183" s="884"/>
      <c r="D183" s="884"/>
      <c r="E183" s="884"/>
      <c r="F183" s="884"/>
      <c r="G183" s="884"/>
      <c r="H183" s="884"/>
      <c r="I183" s="922"/>
      <c r="J183" s="923"/>
      <c r="K183" s="923"/>
    </row>
    <row r="184" spans="1:11" ht="21.9" customHeight="1">
      <c r="A184" s="921"/>
      <c r="B184" s="884"/>
      <c r="C184" s="884"/>
      <c r="D184" s="884"/>
      <c r="E184" s="884"/>
      <c r="F184" s="884"/>
      <c r="G184" s="884"/>
      <c r="H184" s="884"/>
      <c r="I184" s="922"/>
      <c r="J184" s="923"/>
      <c r="K184" s="923"/>
    </row>
    <row r="185" spans="1:11" ht="21.9" customHeight="1">
      <c r="A185" s="921"/>
      <c r="B185" s="884"/>
      <c r="C185" s="884"/>
      <c r="D185" s="884"/>
      <c r="E185" s="884"/>
      <c r="F185" s="884"/>
      <c r="G185" s="884"/>
      <c r="H185" s="884"/>
      <c r="I185" s="922"/>
      <c r="J185" s="923"/>
      <c r="K185" s="923"/>
    </row>
    <row r="186" spans="1:11" ht="21.9" customHeight="1">
      <c r="A186" s="921"/>
      <c r="B186" s="884"/>
      <c r="C186" s="884"/>
      <c r="D186" s="884"/>
      <c r="E186" s="884"/>
      <c r="F186" s="884"/>
      <c r="G186" s="884"/>
      <c r="H186" s="884"/>
      <c r="I186" s="922"/>
      <c r="J186" s="923"/>
      <c r="K186" s="923"/>
    </row>
    <row r="187" spans="1:11" ht="21.9" customHeight="1">
      <c r="A187" s="921"/>
      <c r="B187" s="884"/>
      <c r="C187" s="884"/>
      <c r="D187" s="884"/>
      <c r="E187" s="884"/>
      <c r="F187" s="884"/>
      <c r="G187" s="884"/>
      <c r="H187" s="884"/>
      <c r="I187" s="922"/>
      <c r="J187" s="923"/>
      <c r="K187" s="923"/>
    </row>
    <row r="188" spans="1:11" ht="21.9" customHeight="1">
      <c r="A188" s="921"/>
      <c r="B188" s="884"/>
      <c r="C188" s="884"/>
      <c r="D188" s="884"/>
      <c r="E188" s="884"/>
      <c r="F188" s="884"/>
      <c r="G188" s="884"/>
      <c r="H188" s="884"/>
      <c r="I188" s="922"/>
      <c r="J188" s="923"/>
      <c r="K188" s="923"/>
    </row>
    <row r="189" spans="1:11" ht="21.9" customHeight="1">
      <c r="A189" s="921"/>
      <c r="B189" s="884"/>
      <c r="C189" s="884"/>
      <c r="D189" s="884"/>
      <c r="E189" s="884"/>
      <c r="F189" s="884"/>
      <c r="G189" s="884"/>
      <c r="H189" s="884"/>
      <c r="I189" s="922"/>
      <c r="J189" s="923"/>
      <c r="K189" s="923"/>
    </row>
    <row r="190" spans="1:11" ht="21.9" customHeight="1">
      <c r="A190" s="921"/>
      <c r="B190" s="884"/>
      <c r="C190" s="884"/>
      <c r="D190" s="884"/>
      <c r="E190" s="884"/>
      <c r="F190" s="884"/>
      <c r="G190" s="884"/>
      <c r="H190" s="884"/>
      <c r="I190" s="922"/>
      <c r="J190" s="923"/>
      <c r="K190" s="923"/>
    </row>
    <row r="191" spans="1:11" ht="21.9" customHeight="1">
      <c r="A191" s="921"/>
      <c r="B191" s="884"/>
      <c r="C191" s="884"/>
      <c r="D191" s="884"/>
      <c r="E191" s="884"/>
      <c r="F191" s="884"/>
      <c r="G191" s="884"/>
      <c r="H191" s="884"/>
      <c r="I191" s="922"/>
      <c r="J191" s="923"/>
      <c r="K191" s="923"/>
    </row>
    <row r="192" spans="1:11" ht="21.9" customHeight="1">
      <c r="A192" s="921"/>
      <c r="B192" s="884"/>
      <c r="C192" s="884"/>
      <c r="D192" s="884"/>
      <c r="E192" s="884"/>
      <c r="F192" s="884"/>
      <c r="G192" s="884"/>
      <c r="H192" s="884"/>
      <c r="I192" s="922"/>
      <c r="J192" s="923"/>
      <c r="K192" s="923"/>
    </row>
    <row r="193" spans="1:11" ht="21.9" customHeight="1">
      <c r="A193" s="921"/>
      <c r="B193" s="884"/>
      <c r="C193" s="884"/>
      <c r="D193" s="884"/>
      <c r="E193" s="884"/>
      <c r="F193" s="884"/>
      <c r="G193" s="884"/>
      <c r="H193" s="884"/>
      <c r="I193" s="922"/>
      <c r="J193" s="923"/>
      <c r="K193" s="923"/>
    </row>
    <row r="194" spans="1:11" ht="21.9" customHeight="1">
      <c r="A194" s="921"/>
      <c r="B194" s="884"/>
      <c r="C194" s="884"/>
      <c r="D194" s="884"/>
      <c r="E194" s="884"/>
      <c r="F194" s="884"/>
      <c r="G194" s="884"/>
      <c r="H194" s="884"/>
      <c r="I194" s="922"/>
      <c r="J194" s="923"/>
      <c r="K194" s="923"/>
    </row>
    <row r="195" spans="1:11" ht="21.9" customHeight="1">
      <c r="A195" s="921"/>
      <c r="B195" s="884"/>
      <c r="C195" s="884"/>
      <c r="D195" s="884"/>
      <c r="E195" s="884"/>
      <c r="F195" s="884"/>
      <c r="G195" s="884"/>
      <c r="H195" s="884"/>
      <c r="I195" s="922"/>
      <c r="J195" s="923"/>
      <c r="K195" s="923"/>
    </row>
    <row r="196" spans="1:11" ht="21.9" customHeight="1">
      <c r="A196" s="921"/>
      <c r="B196" s="884"/>
      <c r="C196" s="884"/>
      <c r="D196" s="884"/>
      <c r="E196" s="884"/>
      <c r="F196" s="884"/>
      <c r="G196" s="884"/>
      <c r="H196" s="884"/>
      <c r="I196" s="922"/>
      <c r="J196" s="923"/>
      <c r="K196" s="923"/>
    </row>
    <row r="197" spans="1:11" ht="21.9" customHeight="1">
      <c r="A197" s="921"/>
      <c r="B197" s="884"/>
      <c r="C197" s="884"/>
      <c r="D197" s="884"/>
      <c r="E197" s="884"/>
      <c r="F197" s="884"/>
      <c r="G197" s="884"/>
      <c r="H197" s="884"/>
      <c r="I197" s="922"/>
      <c r="J197" s="923"/>
      <c r="K197" s="923"/>
    </row>
    <row r="198" spans="1:11" ht="21.9" customHeight="1">
      <c r="A198" s="921"/>
      <c r="B198" s="884"/>
      <c r="C198" s="884"/>
      <c r="D198" s="884"/>
      <c r="E198" s="884"/>
      <c r="F198" s="884"/>
      <c r="G198" s="884"/>
      <c r="H198" s="884"/>
      <c r="I198" s="922"/>
      <c r="J198" s="923"/>
      <c r="K198" s="923"/>
    </row>
    <row r="199" spans="1:11" ht="21.9" customHeight="1">
      <c r="A199" s="921"/>
      <c r="B199" s="884"/>
      <c r="C199" s="884"/>
      <c r="D199" s="884"/>
      <c r="E199" s="884"/>
      <c r="F199" s="884"/>
      <c r="G199" s="884"/>
      <c r="H199" s="884"/>
      <c r="I199" s="922"/>
      <c r="J199" s="923"/>
      <c r="K199" s="923"/>
    </row>
    <row r="200" spans="1:11" ht="21.9" customHeight="1">
      <c r="A200" s="921"/>
      <c r="B200" s="884"/>
      <c r="C200" s="884"/>
      <c r="D200" s="884"/>
      <c r="E200" s="884"/>
      <c r="F200" s="884"/>
      <c r="G200" s="884"/>
      <c r="H200" s="884"/>
      <c r="I200" s="922"/>
      <c r="J200" s="923"/>
      <c r="K200" s="923"/>
    </row>
    <row r="201" spans="1:11" ht="21.9" customHeight="1">
      <c r="A201" s="921"/>
      <c r="B201" s="884"/>
      <c r="C201" s="884"/>
      <c r="D201" s="884"/>
      <c r="E201" s="884"/>
      <c r="F201" s="884"/>
      <c r="G201" s="884"/>
      <c r="H201" s="884"/>
      <c r="I201" s="922"/>
      <c r="J201" s="923"/>
      <c r="K201" s="923"/>
    </row>
    <row r="202" spans="1:11" ht="21.9" customHeight="1">
      <c r="A202" s="921"/>
      <c r="B202" s="884"/>
      <c r="C202" s="884"/>
      <c r="D202" s="884"/>
      <c r="E202" s="884"/>
      <c r="F202" s="884"/>
      <c r="G202" s="884"/>
      <c r="H202" s="884"/>
      <c r="I202" s="922"/>
      <c r="J202" s="923"/>
      <c r="K202" s="923"/>
    </row>
    <row r="203" spans="1:11" ht="21.9" customHeight="1">
      <c r="A203" s="921"/>
      <c r="B203" s="884"/>
      <c r="C203" s="884"/>
      <c r="D203" s="884"/>
      <c r="E203" s="884"/>
      <c r="F203" s="884"/>
      <c r="G203" s="884"/>
      <c r="H203" s="884"/>
      <c r="I203" s="922"/>
      <c r="J203" s="923"/>
      <c r="K203" s="923"/>
    </row>
    <row r="204" spans="1:11" ht="21.9" customHeight="1">
      <c r="A204" s="921"/>
      <c r="B204" s="884"/>
      <c r="C204" s="884"/>
      <c r="D204" s="884"/>
      <c r="E204" s="884"/>
      <c r="F204" s="884"/>
      <c r="G204" s="884"/>
      <c r="H204" s="884"/>
      <c r="I204" s="922"/>
      <c r="J204" s="923"/>
      <c r="K204" s="923"/>
    </row>
    <row r="205" spans="1:11" ht="21.9" customHeight="1">
      <c r="A205" s="921"/>
      <c r="B205" s="884"/>
      <c r="C205" s="884"/>
      <c r="D205" s="884"/>
      <c r="E205" s="884"/>
      <c r="F205" s="884"/>
      <c r="G205" s="884"/>
      <c r="H205" s="884"/>
      <c r="I205" s="922"/>
      <c r="J205" s="923"/>
      <c r="K205" s="923"/>
    </row>
    <row r="206" spans="1:11" ht="21.9" customHeight="1">
      <c r="A206" s="921"/>
      <c r="B206" s="884"/>
      <c r="C206" s="884"/>
      <c r="D206" s="884"/>
      <c r="E206" s="884"/>
      <c r="F206" s="884"/>
      <c r="G206" s="884"/>
      <c r="H206" s="884"/>
      <c r="I206" s="922"/>
      <c r="J206" s="923"/>
      <c r="K206" s="923"/>
    </row>
    <row r="207" spans="1:11" ht="21.9" customHeight="1">
      <c r="A207" s="921"/>
      <c r="B207" s="884"/>
      <c r="C207" s="884"/>
      <c r="D207" s="884"/>
      <c r="E207" s="884"/>
      <c r="F207" s="884"/>
      <c r="G207" s="884"/>
      <c r="H207" s="884"/>
      <c r="I207" s="922"/>
      <c r="J207" s="923"/>
      <c r="K207" s="923"/>
    </row>
    <row r="208" spans="1:11" ht="21.9" customHeight="1">
      <c r="A208" s="921"/>
      <c r="B208" s="884"/>
      <c r="C208" s="884"/>
      <c r="D208" s="884"/>
      <c r="E208" s="884"/>
      <c r="F208" s="884"/>
      <c r="G208" s="884"/>
      <c r="H208" s="884"/>
      <c r="I208" s="922"/>
      <c r="J208" s="923"/>
      <c r="K208" s="923"/>
    </row>
    <row r="209" spans="1:11" ht="21.9" customHeight="1">
      <c r="A209" s="921"/>
      <c r="B209" s="884"/>
      <c r="C209" s="884"/>
      <c r="D209" s="884"/>
      <c r="E209" s="884"/>
      <c r="F209" s="884"/>
      <c r="G209" s="884"/>
      <c r="H209" s="884"/>
      <c r="I209" s="922"/>
      <c r="J209" s="923"/>
      <c r="K209" s="923"/>
    </row>
    <row r="210" spans="1:11" ht="21.9" customHeight="1">
      <c r="A210" s="921"/>
      <c r="B210" s="884"/>
      <c r="C210" s="884"/>
      <c r="D210" s="884"/>
      <c r="E210" s="884"/>
      <c r="F210" s="884"/>
      <c r="G210" s="884"/>
      <c r="H210" s="884"/>
      <c r="I210" s="922"/>
      <c r="J210" s="923"/>
      <c r="K210" s="923"/>
    </row>
    <row r="211" spans="1:11" ht="21.9" customHeight="1">
      <c r="A211" s="921"/>
      <c r="B211" s="884"/>
      <c r="C211" s="884"/>
      <c r="D211" s="884"/>
      <c r="E211" s="884"/>
      <c r="F211" s="884"/>
      <c r="G211" s="884"/>
      <c r="H211" s="884"/>
      <c r="I211" s="922"/>
      <c r="J211" s="923"/>
      <c r="K211" s="923"/>
    </row>
    <row r="212" spans="1:11" ht="21.9" customHeight="1">
      <c r="A212" s="921"/>
      <c r="B212" s="884"/>
      <c r="C212" s="884"/>
      <c r="D212" s="884"/>
      <c r="E212" s="884"/>
      <c r="F212" s="884"/>
      <c r="G212" s="884"/>
      <c r="H212" s="884"/>
      <c r="I212" s="922"/>
      <c r="J212" s="923"/>
      <c r="K212" s="923"/>
    </row>
    <row r="213" spans="1:11" ht="21.9" customHeight="1">
      <c r="A213" s="921"/>
      <c r="B213" s="884"/>
      <c r="C213" s="884"/>
      <c r="D213" s="884"/>
      <c r="E213" s="884"/>
      <c r="F213" s="884"/>
      <c r="G213" s="884"/>
      <c r="H213" s="884"/>
      <c r="I213" s="922"/>
      <c r="J213" s="923"/>
      <c r="K213" s="923"/>
    </row>
    <row r="214" spans="1:11" ht="21.9" customHeight="1">
      <c r="A214" s="921"/>
      <c r="B214" s="884"/>
      <c r="C214" s="884"/>
      <c r="D214" s="884"/>
      <c r="E214" s="884"/>
      <c r="F214" s="884"/>
      <c r="G214" s="884"/>
      <c r="H214" s="884"/>
      <c r="I214" s="922"/>
      <c r="J214" s="923"/>
      <c r="K214" s="923"/>
    </row>
    <row r="215" spans="1:11" ht="21.9" customHeight="1">
      <c r="A215" s="921"/>
      <c r="B215" s="884"/>
      <c r="C215" s="884"/>
      <c r="D215" s="884"/>
      <c r="E215" s="884"/>
      <c r="F215" s="884"/>
      <c r="G215" s="884"/>
      <c r="H215" s="884"/>
      <c r="I215" s="922"/>
      <c r="J215" s="923"/>
      <c r="K215" s="923"/>
    </row>
    <row r="216" spans="1:11" ht="21.9" customHeight="1">
      <c r="A216" s="921"/>
      <c r="B216" s="884"/>
      <c r="C216" s="884"/>
      <c r="D216" s="884"/>
      <c r="E216" s="884"/>
      <c r="F216" s="884"/>
      <c r="G216" s="884"/>
      <c r="H216" s="884"/>
      <c r="I216" s="922"/>
      <c r="J216" s="923"/>
      <c r="K216" s="923"/>
    </row>
    <row r="217" spans="1:11" ht="21.9" customHeight="1">
      <c r="A217" s="921"/>
      <c r="B217" s="884"/>
      <c r="C217" s="884"/>
      <c r="D217" s="884"/>
      <c r="E217" s="884"/>
      <c r="F217" s="884"/>
      <c r="G217" s="884"/>
      <c r="H217" s="884"/>
      <c r="I217" s="922"/>
      <c r="J217" s="923"/>
      <c r="K217" s="923"/>
    </row>
    <row r="218" spans="1:11" ht="21.9" customHeight="1">
      <c r="A218" s="921"/>
      <c r="B218" s="884"/>
      <c r="C218" s="884"/>
      <c r="D218" s="884"/>
      <c r="E218" s="884"/>
      <c r="F218" s="884"/>
      <c r="G218" s="884"/>
      <c r="H218" s="884"/>
      <c r="I218" s="922"/>
      <c r="J218" s="923"/>
      <c r="K218" s="923"/>
    </row>
    <row r="219" spans="1:11" ht="21.9" customHeight="1">
      <c r="A219" s="921"/>
      <c r="B219" s="884"/>
      <c r="C219" s="884"/>
      <c r="D219" s="884"/>
      <c r="E219" s="884"/>
      <c r="F219" s="884"/>
      <c r="G219" s="884"/>
      <c r="H219" s="884"/>
      <c r="I219" s="922"/>
      <c r="J219" s="923"/>
      <c r="K219" s="923"/>
    </row>
    <row r="220" spans="1:11" ht="21.9" customHeight="1">
      <c r="A220" s="921"/>
      <c r="B220" s="884"/>
      <c r="C220" s="884"/>
      <c r="D220" s="884"/>
      <c r="E220" s="884"/>
      <c r="F220" s="884"/>
      <c r="G220" s="884"/>
      <c r="H220" s="884"/>
      <c r="I220" s="922"/>
      <c r="J220" s="923"/>
      <c r="K220" s="923"/>
    </row>
    <row r="221" spans="1:11" ht="21.9" customHeight="1">
      <c r="A221" s="921"/>
      <c r="B221" s="884"/>
      <c r="C221" s="884"/>
      <c r="D221" s="884"/>
      <c r="E221" s="884"/>
      <c r="F221" s="884"/>
      <c r="G221" s="884"/>
      <c r="H221" s="884"/>
      <c r="I221" s="922"/>
      <c r="J221" s="923"/>
      <c r="K221" s="923"/>
    </row>
    <row r="222" spans="1:11" ht="21.9" customHeight="1">
      <c r="A222" s="921"/>
      <c r="B222" s="884"/>
      <c r="C222" s="884"/>
      <c r="D222" s="884"/>
      <c r="E222" s="884"/>
      <c r="F222" s="884"/>
      <c r="G222" s="884"/>
      <c r="H222" s="884"/>
      <c r="I222" s="922"/>
      <c r="J222" s="923"/>
      <c r="K222" s="923"/>
    </row>
    <row r="223" spans="1:11" ht="21.9" customHeight="1">
      <c r="A223" s="921"/>
      <c r="B223" s="884"/>
      <c r="C223" s="884"/>
      <c r="D223" s="884"/>
      <c r="E223" s="884"/>
      <c r="F223" s="884"/>
      <c r="G223" s="884"/>
      <c r="H223" s="884"/>
      <c r="I223" s="922"/>
      <c r="J223" s="923"/>
      <c r="K223" s="923"/>
    </row>
    <row r="224" spans="1:11" ht="21.9" customHeight="1">
      <c r="A224" s="921"/>
      <c r="B224" s="884"/>
      <c r="C224" s="884"/>
      <c r="D224" s="884"/>
      <c r="E224" s="884"/>
      <c r="F224" s="884"/>
      <c r="G224" s="884"/>
      <c r="H224" s="884"/>
      <c r="I224" s="922"/>
      <c r="J224" s="923"/>
      <c r="K224" s="923"/>
    </row>
    <row r="225" spans="1:11" ht="21.9" customHeight="1">
      <c r="A225" s="921"/>
      <c r="B225" s="884"/>
      <c r="C225" s="884"/>
      <c r="D225" s="884"/>
      <c r="E225" s="884"/>
      <c r="F225" s="884"/>
      <c r="G225" s="884"/>
      <c r="H225" s="884"/>
      <c r="I225" s="922"/>
      <c r="J225" s="923"/>
      <c r="K225" s="923"/>
    </row>
    <row r="226" spans="1:11" ht="21.9" customHeight="1">
      <c r="A226" s="921"/>
      <c r="B226" s="884"/>
      <c r="C226" s="884"/>
      <c r="D226" s="884"/>
      <c r="E226" s="884"/>
      <c r="F226" s="884"/>
      <c r="G226" s="884"/>
      <c r="H226" s="884"/>
      <c r="I226" s="922"/>
      <c r="J226" s="923"/>
      <c r="K226" s="923"/>
    </row>
    <row r="227" spans="1:11" ht="21.9" customHeight="1">
      <c r="A227" s="921"/>
      <c r="B227" s="884"/>
      <c r="C227" s="884"/>
      <c r="D227" s="884"/>
      <c r="E227" s="884"/>
      <c r="F227" s="884"/>
      <c r="G227" s="884"/>
      <c r="H227" s="884"/>
      <c r="I227" s="922"/>
      <c r="J227" s="923"/>
      <c r="K227" s="923"/>
    </row>
    <row r="228" spans="1:11" ht="21.9" customHeight="1">
      <c r="A228" s="921"/>
      <c r="B228" s="884"/>
      <c r="C228" s="884"/>
      <c r="D228" s="884"/>
      <c r="E228" s="884"/>
      <c r="F228" s="884"/>
      <c r="G228" s="884"/>
      <c r="H228" s="884"/>
      <c r="I228" s="922"/>
      <c r="J228" s="923"/>
      <c r="K228" s="923"/>
    </row>
    <row r="229" spans="1:11" ht="21.9" customHeight="1">
      <c r="A229" s="921"/>
      <c r="B229" s="884"/>
      <c r="C229" s="884"/>
      <c r="D229" s="884"/>
      <c r="E229" s="884"/>
      <c r="F229" s="884"/>
      <c r="G229" s="884"/>
      <c r="H229" s="884"/>
      <c r="I229" s="922"/>
      <c r="J229" s="923"/>
      <c r="K229" s="923"/>
    </row>
    <row r="230" spans="1:11" ht="21.9" customHeight="1">
      <c r="A230" s="921"/>
      <c r="B230" s="884"/>
      <c r="C230" s="884"/>
      <c r="D230" s="884"/>
      <c r="E230" s="884"/>
      <c r="F230" s="884"/>
      <c r="G230" s="884"/>
      <c r="H230" s="884"/>
      <c r="I230" s="922"/>
      <c r="J230" s="923"/>
      <c r="K230" s="923"/>
    </row>
    <row r="231" spans="1:11" ht="21.9" customHeight="1">
      <c r="A231" s="921"/>
      <c r="B231" s="884"/>
      <c r="C231" s="884"/>
      <c r="D231" s="884"/>
      <c r="E231" s="884"/>
      <c r="F231" s="884"/>
      <c r="G231" s="884"/>
      <c r="H231" s="884"/>
      <c r="I231" s="922"/>
      <c r="J231" s="923"/>
      <c r="K231" s="923"/>
    </row>
    <row r="232" spans="1:11" ht="21.9" customHeight="1">
      <c r="A232" s="921"/>
      <c r="B232" s="884"/>
      <c r="C232" s="884"/>
      <c r="D232" s="884"/>
      <c r="E232" s="884"/>
      <c r="F232" s="884"/>
      <c r="G232" s="884"/>
      <c r="H232" s="884"/>
      <c r="I232" s="922"/>
      <c r="J232" s="923"/>
      <c r="K232" s="923"/>
    </row>
    <row r="233" spans="1:11" ht="21.9" customHeight="1">
      <c r="A233" s="921"/>
      <c r="B233" s="884"/>
      <c r="C233" s="884"/>
      <c r="D233" s="884"/>
      <c r="E233" s="884"/>
      <c r="F233" s="884"/>
      <c r="G233" s="884"/>
      <c r="H233" s="884"/>
      <c r="I233" s="922"/>
      <c r="J233" s="923"/>
      <c r="K233" s="923"/>
    </row>
    <row r="234" spans="1:11" ht="21.9" customHeight="1">
      <c r="A234" s="921"/>
      <c r="B234" s="884"/>
      <c r="C234" s="884"/>
      <c r="D234" s="884"/>
      <c r="E234" s="884"/>
      <c r="F234" s="884"/>
      <c r="G234" s="884"/>
      <c r="H234" s="884"/>
      <c r="I234" s="922"/>
      <c r="J234" s="923"/>
      <c r="K234" s="923"/>
    </row>
    <row r="235" spans="1:11" ht="21.9" customHeight="1">
      <c r="A235" s="921"/>
      <c r="B235" s="884"/>
      <c r="C235" s="884"/>
      <c r="D235" s="884"/>
      <c r="E235" s="884"/>
      <c r="F235" s="884"/>
      <c r="G235" s="884"/>
      <c r="H235" s="884"/>
      <c r="I235" s="922"/>
      <c r="J235" s="923"/>
      <c r="K235" s="923"/>
    </row>
    <row r="236" spans="1:11" ht="21.9" customHeight="1">
      <c r="A236" s="921"/>
      <c r="B236" s="884"/>
      <c r="C236" s="884"/>
      <c r="D236" s="884"/>
      <c r="E236" s="884"/>
      <c r="F236" s="884"/>
      <c r="G236" s="884"/>
      <c r="H236" s="884"/>
      <c r="I236" s="922"/>
      <c r="J236" s="923"/>
      <c r="K236" s="923"/>
    </row>
    <row r="237" spans="1:11" ht="21.9" customHeight="1">
      <c r="A237" s="921"/>
      <c r="B237" s="884"/>
      <c r="C237" s="884"/>
      <c r="D237" s="884"/>
      <c r="E237" s="884"/>
      <c r="F237" s="884"/>
      <c r="G237" s="884"/>
      <c r="H237" s="884"/>
      <c r="I237" s="922"/>
      <c r="J237" s="923"/>
      <c r="K237" s="923"/>
    </row>
    <row r="238" spans="1:11" ht="21.9" customHeight="1">
      <c r="A238" s="921"/>
      <c r="B238" s="884"/>
      <c r="C238" s="884"/>
      <c r="D238" s="884"/>
      <c r="E238" s="884"/>
      <c r="F238" s="884"/>
      <c r="G238" s="884"/>
      <c r="H238" s="884"/>
      <c r="I238" s="922"/>
      <c r="J238" s="923"/>
      <c r="K238" s="923"/>
    </row>
    <row r="239" spans="1:11" ht="21.9" customHeight="1">
      <c r="A239" s="921"/>
      <c r="B239" s="884"/>
      <c r="C239" s="884"/>
      <c r="D239" s="884"/>
      <c r="E239" s="884"/>
      <c r="F239" s="884"/>
      <c r="G239" s="884"/>
      <c r="H239" s="884"/>
      <c r="I239" s="922"/>
      <c r="J239" s="923"/>
      <c r="K239" s="923"/>
    </row>
    <row r="240" spans="1:11" ht="21.9" customHeight="1">
      <c r="A240" s="921"/>
      <c r="B240" s="884"/>
      <c r="C240" s="884"/>
      <c r="D240" s="884"/>
      <c r="E240" s="884"/>
      <c r="F240" s="884"/>
      <c r="G240" s="884"/>
      <c r="H240" s="884"/>
      <c r="I240" s="922"/>
      <c r="J240" s="923"/>
      <c r="K240" s="923"/>
    </row>
    <row r="241" spans="1:11" ht="21.9" customHeight="1">
      <c r="A241" s="921"/>
      <c r="B241" s="884"/>
      <c r="C241" s="884"/>
      <c r="D241" s="884"/>
      <c r="E241" s="884"/>
      <c r="F241" s="884"/>
      <c r="G241" s="884"/>
      <c r="H241" s="884"/>
      <c r="I241" s="922"/>
      <c r="J241" s="923"/>
      <c r="K241" s="923"/>
    </row>
    <row r="242" spans="1:11" ht="21.9" customHeight="1">
      <c r="A242" s="921"/>
      <c r="B242" s="884"/>
      <c r="C242" s="884"/>
      <c r="D242" s="884"/>
      <c r="E242" s="884"/>
      <c r="F242" s="884"/>
      <c r="G242" s="884"/>
      <c r="H242" s="884"/>
      <c r="I242" s="922"/>
      <c r="J242" s="923"/>
      <c r="K242" s="923"/>
    </row>
    <row r="243" spans="1:11" ht="21.9" customHeight="1">
      <c r="A243" s="921"/>
      <c r="B243" s="884"/>
      <c r="C243" s="884"/>
      <c r="D243" s="884"/>
      <c r="E243" s="884"/>
      <c r="F243" s="884"/>
      <c r="G243" s="884"/>
      <c r="H243" s="884"/>
      <c r="I243" s="922"/>
      <c r="J243" s="923"/>
      <c r="K243" s="923"/>
    </row>
    <row r="244" spans="1:11" ht="21.9" customHeight="1">
      <c r="A244" s="921"/>
      <c r="B244" s="884"/>
      <c r="C244" s="884"/>
      <c r="D244" s="884"/>
      <c r="E244" s="884"/>
      <c r="F244" s="884"/>
      <c r="G244" s="884"/>
      <c r="H244" s="884"/>
      <c r="I244" s="922"/>
      <c r="J244" s="923"/>
      <c r="K244" s="923"/>
    </row>
    <row r="245" spans="1:11" ht="21.9" customHeight="1">
      <c r="A245" s="921"/>
      <c r="B245" s="884"/>
      <c r="C245" s="884"/>
      <c r="D245" s="884"/>
      <c r="E245" s="884"/>
      <c r="F245" s="884"/>
      <c r="G245" s="884"/>
      <c r="H245" s="884"/>
      <c r="I245" s="922"/>
      <c r="J245" s="923"/>
      <c r="K245" s="923"/>
    </row>
    <row r="246" spans="1:11" ht="21.9" customHeight="1">
      <c r="A246" s="921"/>
      <c r="B246" s="884"/>
      <c r="C246" s="884"/>
      <c r="D246" s="884"/>
      <c r="E246" s="884"/>
      <c r="F246" s="884"/>
      <c r="G246" s="884"/>
      <c r="H246" s="884"/>
      <c r="I246" s="922"/>
      <c r="J246" s="923"/>
      <c r="K246" s="923"/>
    </row>
    <row r="247" spans="1:11" ht="21.9" customHeight="1">
      <c r="A247" s="921"/>
      <c r="B247" s="884"/>
      <c r="C247" s="884"/>
      <c r="D247" s="884"/>
      <c r="E247" s="884"/>
      <c r="F247" s="884"/>
      <c r="G247" s="884"/>
      <c r="H247" s="884"/>
      <c r="I247" s="922"/>
      <c r="J247" s="923"/>
      <c r="K247" s="923"/>
    </row>
    <row r="248" spans="1:11" ht="21.9" customHeight="1">
      <c r="A248" s="921"/>
      <c r="B248" s="884"/>
      <c r="C248" s="884"/>
      <c r="D248" s="884"/>
      <c r="E248" s="884"/>
      <c r="F248" s="884"/>
      <c r="G248" s="884"/>
      <c r="H248" s="884"/>
      <c r="I248" s="922"/>
      <c r="J248" s="923"/>
      <c r="K248" s="923"/>
    </row>
    <row r="249" spans="1:11" ht="21.9" customHeight="1">
      <c r="A249" s="921"/>
      <c r="B249" s="884"/>
      <c r="C249" s="884"/>
      <c r="D249" s="884"/>
      <c r="E249" s="884"/>
      <c r="F249" s="884"/>
      <c r="G249" s="884"/>
      <c r="H249" s="884"/>
      <c r="I249" s="922"/>
      <c r="J249" s="923"/>
      <c r="K249" s="923"/>
    </row>
    <row r="250" spans="1:11" ht="21.9" customHeight="1">
      <c r="A250" s="921"/>
      <c r="B250" s="884"/>
      <c r="C250" s="884"/>
      <c r="D250" s="884"/>
      <c r="E250" s="884"/>
      <c r="F250" s="884"/>
      <c r="G250" s="884"/>
      <c r="H250" s="884"/>
      <c r="I250" s="922"/>
      <c r="J250" s="923"/>
      <c r="K250" s="923"/>
    </row>
    <row r="251" spans="1:11" ht="21.9" customHeight="1">
      <c r="A251" s="921"/>
      <c r="B251" s="884"/>
      <c r="C251" s="884"/>
      <c r="D251" s="884"/>
      <c r="E251" s="884"/>
      <c r="F251" s="884"/>
      <c r="G251" s="884"/>
      <c r="H251" s="884"/>
      <c r="I251" s="922"/>
      <c r="J251" s="923"/>
      <c r="K251" s="923"/>
    </row>
    <row r="252" spans="1:11" ht="21.9" customHeight="1">
      <c r="A252" s="921"/>
      <c r="B252" s="884"/>
      <c r="C252" s="884"/>
      <c r="D252" s="884"/>
      <c r="E252" s="884"/>
      <c r="F252" s="884"/>
      <c r="G252" s="884"/>
      <c r="H252" s="884"/>
      <c r="I252" s="922"/>
      <c r="J252" s="923"/>
      <c r="K252" s="923"/>
    </row>
    <row r="253" spans="1:11" ht="21.9" customHeight="1">
      <c r="A253" s="921"/>
      <c r="B253" s="884"/>
      <c r="C253" s="884"/>
      <c r="D253" s="884"/>
      <c r="E253" s="884"/>
      <c r="F253" s="884"/>
      <c r="G253" s="884"/>
      <c r="H253" s="884"/>
      <c r="I253" s="922"/>
      <c r="J253" s="923"/>
      <c r="K253" s="923"/>
    </row>
    <row r="254" spans="1:11" ht="21.9" customHeight="1">
      <c r="A254" s="921"/>
      <c r="B254" s="884"/>
      <c r="C254" s="884"/>
      <c r="D254" s="884"/>
      <c r="E254" s="884"/>
      <c r="F254" s="884"/>
      <c r="G254" s="884"/>
      <c r="H254" s="884"/>
      <c r="I254" s="922"/>
      <c r="J254" s="923"/>
      <c r="K254" s="923"/>
    </row>
    <row r="255" spans="1:11" ht="21.9" customHeight="1">
      <c r="A255" s="921"/>
      <c r="B255" s="884"/>
      <c r="C255" s="884"/>
      <c r="D255" s="884"/>
      <c r="E255" s="884"/>
      <c r="F255" s="884"/>
      <c r="G255" s="884"/>
      <c r="H255" s="884"/>
      <c r="I255" s="922"/>
      <c r="J255" s="923"/>
      <c r="K255" s="923"/>
    </row>
    <row r="256" spans="1:11" ht="21.9" customHeight="1">
      <c r="A256" s="921"/>
      <c r="B256" s="884"/>
      <c r="C256" s="884"/>
      <c r="D256" s="884"/>
      <c r="E256" s="884"/>
      <c r="F256" s="884"/>
      <c r="G256" s="884"/>
      <c r="H256" s="884"/>
      <c r="I256" s="922"/>
      <c r="J256" s="923"/>
      <c r="K256" s="923"/>
    </row>
    <row r="257" spans="1:11" ht="21.9" customHeight="1">
      <c r="A257" s="921"/>
      <c r="B257" s="884"/>
      <c r="C257" s="884"/>
      <c r="D257" s="884"/>
      <c r="E257" s="884"/>
      <c r="F257" s="884"/>
      <c r="G257" s="884"/>
      <c r="H257" s="884"/>
      <c r="I257" s="922"/>
      <c r="J257" s="923"/>
      <c r="K257" s="923"/>
    </row>
    <row r="258" spans="1:11" ht="21.9" customHeight="1">
      <c r="A258" s="921"/>
      <c r="B258" s="884"/>
      <c r="C258" s="884"/>
      <c r="D258" s="884"/>
      <c r="E258" s="884"/>
      <c r="F258" s="884"/>
      <c r="G258" s="884"/>
      <c r="H258" s="884"/>
      <c r="I258" s="922"/>
      <c r="J258" s="923"/>
      <c r="K258" s="923"/>
    </row>
    <row r="259" spans="1:11" ht="21.9" customHeight="1">
      <c r="A259" s="921"/>
      <c r="B259" s="884"/>
      <c r="C259" s="884"/>
      <c r="D259" s="884"/>
      <c r="E259" s="884"/>
      <c r="F259" s="884"/>
      <c r="G259" s="884"/>
      <c r="H259" s="884"/>
      <c r="I259" s="922"/>
      <c r="J259" s="923"/>
      <c r="K259" s="923"/>
    </row>
    <row r="260" spans="1:11" ht="21.9" customHeight="1">
      <c r="A260" s="921"/>
      <c r="B260" s="884"/>
      <c r="C260" s="884"/>
      <c r="D260" s="884"/>
      <c r="E260" s="884"/>
      <c r="F260" s="884"/>
      <c r="G260" s="884"/>
      <c r="H260" s="884"/>
      <c r="I260" s="922"/>
      <c r="J260" s="923"/>
      <c r="K260" s="923"/>
    </row>
    <row r="261" spans="1:11" ht="21.9" customHeight="1">
      <c r="A261" s="921"/>
      <c r="B261" s="884"/>
      <c r="C261" s="884"/>
      <c r="D261" s="884"/>
      <c r="E261" s="884"/>
      <c r="F261" s="884"/>
      <c r="G261" s="884"/>
      <c r="H261" s="884"/>
      <c r="I261" s="922"/>
      <c r="J261" s="923"/>
      <c r="K261" s="923"/>
    </row>
    <row r="262" spans="1:11" ht="21.9" customHeight="1">
      <c r="A262" s="921"/>
      <c r="B262" s="884"/>
      <c r="C262" s="884"/>
      <c r="D262" s="884"/>
      <c r="E262" s="884"/>
      <c r="F262" s="884"/>
      <c r="G262" s="884"/>
      <c r="H262" s="884"/>
      <c r="I262" s="922"/>
      <c r="J262" s="923"/>
      <c r="K262" s="923"/>
    </row>
    <row r="263" spans="1:11" ht="21.9" customHeight="1">
      <c r="A263" s="921"/>
      <c r="B263" s="884"/>
      <c r="C263" s="884"/>
      <c r="D263" s="884"/>
      <c r="E263" s="884"/>
      <c r="F263" s="884"/>
      <c r="G263" s="884"/>
      <c r="H263" s="884"/>
      <c r="I263" s="922"/>
      <c r="J263" s="923"/>
      <c r="K263" s="923"/>
    </row>
    <row r="264" spans="1:11" ht="21.9" customHeight="1">
      <c r="A264" s="921"/>
      <c r="B264" s="884"/>
      <c r="C264" s="884"/>
      <c r="D264" s="884"/>
      <c r="E264" s="884"/>
      <c r="F264" s="884"/>
      <c r="G264" s="884"/>
      <c r="H264" s="884"/>
      <c r="I264" s="922"/>
      <c r="J264" s="923"/>
      <c r="K264" s="923"/>
    </row>
    <row r="265" spans="1:11" ht="21.9" customHeight="1">
      <c r="A265" s="921"/>
      <c r="B265" s="884"/>
      <c r="C265" s="884"/>
      <c r="D265" s="884"/>
      <c r="E265" s="884"/>
      <c r="F265" s="884"/>
      <c r="G265" s="884"/>
      <c r="H265" s="884"/>
      <c r="I265" s="922"/>
      <c r="J265" s="923"/>
      <c r="K265" s="923"/>
    </row>
    <row r="266" spans="1:11" ht="21.9" customHeight="1">
      <c r="A266" s="921"/>
      <c r="B266" s="884"/>
      <c r="C266" s="884"/>
      <c r="D266" s="884"/>
      <c r="E266" s="884"/>
      <c r="F266" s="884"/>
      <c r="G266" s="884"/>
      <c r="H266" s="884"/>
      <c r="I266" s="922"/>
      <c r="J266" s="923"/>
      <c r="K266" s="923"/>
    </row>
    <row r="267" spans="1:11" ht="21.9" customHeight="1">
      <c r="A267" s="921"/>
      <c r="B267" s="884"/>
      <c r="C267" s="884"/>
      <c r="D267" s="884"/>
      <c r="E267" s="884"/>
      <c r="F267" s="884"/>
      <c r="G267" s="884"/>
      <c r="H267" s="884"/>
      <c r="I267" s="922"/>
      <c r="J267" s="923"/>
      <c r="K267" s="923"/>
    </row>
    <row r="268" spans="1:11" ht="21.9" customHeight="1">
      <c r="A268" s="921"/>
      <c r="B268" s="884"/>
      <c r="C268" s="884"/>
      <c r="D268" s="884"/>
      <c r="E268" s="884"/>
      <c r="F268" s="884"/>
      <c r="G268" s="884"/>
      <c r="H268" s="884"/>
      <c r="I268" s="922"/>
      <c r="J268" s="923"/>
      <c r="K268" s="923"/>
    </row>
    <row r="269" spans="1:11" ht="21.9" customHeight="1">
      <c r="A269" s="921"/>
      <c r="B269" s="884"/>
      <c r="C269" s="884"/>
      <c r="D269" s="884"/>
      <c r="E269" s="884"/>
      <c r="F269" s="884"/>
      <c r="G269" s="884"/>
      <c r="H269" s="884"/>
      <c r="I269" s="922"/>
      <c r="J269" s="923"/>
      <c r="K269" s="923"/>
    </row>
    <row r="270" spans="1:11" ht="21.9" customHeight="1">
      <c r="A270" s="924"/>
      <c r="B270" s="925"/>
      <c r="C270" s="925"/>
      <c r="D270" s="925"/>
      <c r="E270" s="925"/>
      <c r="F270" s="925"/>
      <c r="G270" s="925"/>
      <c r="H270" s="925"/>
      <c r="I270" s="922"/>
      <c r="J270" s="923"/>
      <c r="K270" s="923"/>
    </row>
    <row r="271" spans="1:11" ht="21.9" customHeight="1">
      <c r="A271" s="924"/>
      <c r="B271" s="925"/>
      <c r="C271" s="925"/>
      <c r="D271" s="925"/>
      <c r="E271" s="925"/>
      <c r="F271" s="925"/>
      <c r="G271" s="925"/>
      <c r="H271" s="925"/>
      <c r="I271" s="922"/>
      <c r="J271" s="923"/>
      <c r="K271" s="923"/>
    </row>
    <row r="272" spans="1:11" ht="21.9" customHeight="1">
      <c r="A272" s="924"/>
      <c r="B272" s="925"/>
      <c r="C272" s="925"/>
      <c r="D272" s="925"/>
      <c r="E272" s="925"/>
      <c r="F272" s="925"/>
      <c r="G272" s="925"/>
      <c r="H272" s="925"/>
      <c r="I272" s="922"/>
      <c r="J272" s="923"/>
      <c r="K272" s="923"/>
    </row>
    <row r="273" spans="1:11" ht="21.9" customHeight="1">
      <c r="A273" s="924"/>
      <c r="B273" s="925"/>
      <c r="C273" s="925"/>
      <c r="D273" s="925"/>
      <c r="E273" s="925"/>
      <c r="F273" s="925"/>
      <c r="G273" s="925"/>
      <c r="H273" s="925"/>
      <c r="I273" s="922"/>
      <c r="J273" s="923"/>
      <c r="K273" s="923"/>
    </row>
    <row r="274" spans="1:11" ht="21.9" customHeight="1">
      <c r="A274" s="924"/>
      <c r="B274" s="925"/>
      <c r="C274" s="925"/>
      <c r="D274" s="925"/>
      <c r="E274" s="925"/>
      <c r="F274" s="925"/>
      <c r="G274" s="925"/>
      <c r="H274" s="925"/>
      <c r="I274" s="922"/>
      <c r="J274" s="923"/>
      <c r="K274" s="923"/>
    </row>
    <row r="275" spans="1:11" ht="21.9" customHeight="1">
      <c r="A275" s="924"/>
      <c r="B275" s="925"/>
      <c r="C275" s="925"/>
      <c r="D275" s="925"/>
      <c r="E275" s="925"/>
      <c r="F275" s="925"/>
      <c r="G275" s="925"/>
      <c r="H275" s="925"/>
      <c r="I275" s="922"/>
      <c r="J275" s="923"/>
      <c r="K275" s="923"/>
    </row>
    <row r="276" spans="1:11" ht="21.9" customHeight="1">
      <c r="A276" s="924"/>
      <c r="B276" s="925"/>
      <c r="C276" s="925"/>
      <c r="D276" s="925"/>
      <c r="E276" s="925"/>
      <c r="F276" s="925"/>
      <c r="G276" s="925"/>
      <c r="H276" s="925"/>
      <c r="I276" s="922"/>
      <c r="J276" s="923"/>
      <c r="K276" s="923"/>
    </row>
    <row r="277" spans="1:11" ht="21.9" customHeight="1">
      <c r="A277" s="924"/>
      <c r="B277" s="925"/>
      <c r="C277" s="925"/>
      <c r="D277" s="925"/>
      <c r="E277" s="925"/>
      <c r="F277" s="925"/>
      <c r="G277" s="925"/>
      <c r="H277" s="925"/>
      <c r="I277" s="922"/>
      <c r="J277" s="923"/>
      <c r="K277" s="923"/>
    </row>
    <row r="278" spans="1:11" ht="21.9" customHeight="1">
      <c r="A278" s="924"/>
      <c r="B278" s="925"/>
      <c r="C278" s="925"/>
      <c r="D278" s="925"/>
      <c r="E278" s="925"/>
      <c r="F278" s="925"/>
      <c r="G278" s="925"/>
      <c r="H278" s="925"/>
      <c r="I278" s="922"/>
      <c r="J278" s="923"/>
      <c r="K278" s="923"/>
    </row>
    <row r="279" spans="1:11" ht="21.9" customHeight="1">
      <c r="A279" s="924"/>
      <c r="B279" s="925"/>
      <c r="C279" s="925"/>
      <c r="D279" s="925"/>
      <c r="E279" s="925"/>
      <c r="F279" s="925"/>
      <c r="G279" s="925"/>
      <c r="H279" s="925"/>
      <c r="I279" s="922"/>
      <c r="J279" s="923"/>
      <c r="K279" s="923"/>
    </row>
    <row r="280" spans="1:11" ht="21.9" customHeight="1">
      <c r="A280" s="924"/>
      <c r="B280" s="925"/>
      <c r="C280" s="925"/>
      <c r="D280" s="925"/>
      <c r="E280" s="925"/>
      <c r="F280" s="925"/>
      <c r="G280" s="925"/>
      <c r="H280" s="925"/>
      <c r="I280" s="922"/>
      <c r="J280" s="923"/>
      <c r="K280" s="923"/>
    </row>
    <row r="281" spans="1:11" ht="21.9" customHeight="1">
      <c r="A281" s="924"/>
      <c r="B281" s="925"/>
      <c r="C281" s="925"/>
      <c r="D281" s="925"/>
      <c r="E281" s="925"/>
      <c r="F281" s="925"/>
      <c r="G281" s="925"/>
      <c r="H281" s="925"/>
      <c r="I281" s="922"/>
      <c r="J281" s="923"/>
      <c r="K281" s="923"/>
    </row>
    <row r="282" spans="1:11" ht="21.9" customHeight="1">
      <c r="A282" s="924"/>
      <c r="B282" s="925"/>
      <c r="C282" s="925"/>
      <c r="D282" s="925"/>
      <c r="E282" s="925"/>
      <c r="F282" s="925"/>
      <c r="G282" s="925"/>
      <c r="H282" s="925"/>
      <c r="I282" s="922"/>
      <c r="J282" s="923"/>
      <c r="K282" s="923"/>
    </row>
    <row r="283" spans="1:11" ht="21.9" customHeight="1">
      <c r="A283" s="924"/>
      <c r="B283" s="925"/>
      <c r="C283" s="925"/>
      <c r="D283" s="925"/>
      <c r="E283" s="925"/>
      <c r="F283" s="925"/>
      <c r="G283" s="925"/>
      <c r="H283" s="925"/>
      <c r="I283" s="922"/>
      <c r="J283" s="923"/>
      <c r="K283" s="923"/>
    </row>
    <row r="284" spans="1:11" ht="21.9" customHeight="1">
      <c r="A284" s="924"/>
      <c r="B284" s="925"/>
      <c r="C284" s="925"/>
      <c r="D284" s="925"/>
      <c r="E284" s="925"/>
      <c r="F284" s="925"/>
      <c r="G284" s="925"/>
      <c r="H284" s="925"/>
      <c r="I284" s="922"/>
      <c r="J284" s="923"/>
      <c r="K284" s="923"/>
    </row>
    <row r="285" spans="1:11" ht="21.9" customHeight="1">
      <c r="A285" s="924"/>
      <c r="B285" s="925"/>
      <c r="C285" s="925"/>
      <c r="D285" s="925"/>
      <c r="E285" s="925"/>
      <c r="F285" s="925"/>
      <c r="G285" s="925"/>
      <c r="H285" s="925"/>
      <c r="I285" s="922"/>
      <c r="J285" s="923"/>
      <c r="K285" s="923"/>
    </row>
    <row r="286" spans="1:11" ht="21.9" customHeight="1">
      <c r="A286" s="924"/>
      <c r="B286" s="925"/>
      <c r="C286" s="925"/>
      <c r="D286" s="925"/>
      <c r="E286" s="925"/>
      <c r="F286" s="925"/>
      <c r="G286" s="925"/>
      <c r="H286" s="925"/>
      <c r="I286" s="922"/>
      <c r="J286" s="923"/>
      <c r="K286" s="923"/>
    </row>
    <row r="287" spans="1:11" ht="21.9" customHeight="1">
      <c r="A287" s="924"/>
      <c r="B287" s="925"/>
      <c r="C287" s="925"/>
      <c r="D287" s="925"/>
      <c r="E287" s="925"/>
      <c r="F287" s="925"/>
      <c r="G287" s="925"/>
      <c r="H287" s="925"/>
      <c r="I287" s="922"/>
      <c r="J287" s="923"/>
      <c r="K287" s="923"/>
    </row>
    <row r="288" spans="1:11" ht="21.9" customHeight="1">
      <c r="A288" s="924"/>
      <c r="B288" s="925"/>
      <c r="C288" s="925"/>
      <c r="D288" s="925"/>
      <c r="E288" s="925"/>
      <c r="F288" s="925"/>
      <c r="G288" s="925"/>
      <c r="H288" s="925"/>
      <c r="I288" s="922"/>
      <c r="J288" s="923"/>
      <c r="K288" s="923"/>
    </row>
    <row r="289" spans="1:11" ht="21.9" customHeight="1">
      <c r="A289" s="924"/>
      <c r="B289" s="925"/>
      <c r="C289" s="925"/>
      <c r="D289" s="925"/>
      <c r="E289" s="925"/>
      <c r="F289" s="925"/>
      <c r="G289" s="925"/>
      <c r="H289" s="925"/>
      <c r="I289" s="922"/>
      <c r="J289" s="923"/>
      <c r="K289" s="923"/>
    </row>
    <row r="290" spans="1:11" ht="21.9" customHeight="1">
      <c r="A290" s="924"/>
      <c r="B290" s="925"/>
      <c r="C290" s="925"/>
      <c r="D290" s="925"/>
      <c r="E290" s="925"/>
      <c r="F290" s="925"/>
      <c r="G290" s="925"/>
      <c r="H290" s="925"/>
      <c r="I290" s="922"/>
      <c r="J290" s="923"/>
      <c r="K290" s="923"/>
    </row>
    <row r="291" spans="1:11" ht="21.9" customHeight="1">
      <c r="A291" s="924"/>
      <c r="B291" s="925"/>
      <c r="C291" s="925"/>
      <c r="D291" s="925"/>
      <c r="E291" s="925"/>
      <c r="F291" s="925"/>
      <c r="G291" s="925"/>
      <c r="H291" s="925"/>
      <c r="I291" s="922"/>
      <c r="J291" s="923"/>
      <c r="K291" s="923"/>
    </row>
    <row r="292" spans="1:11" ht="21.9" customHeight="1">
      <c r="A292" s="924"/>
      <c r="B292" s="925"/>
      <c r="C292" s="925"/>
      <c r="D292" s="925"/>
      <c r="E292" s="925"/>
      <c r="F292" s="925"/>
      <c r="G292" s="925"/>
      <c r="H292" s="925"/>
      <c r="I292" s="922"/>
      <c r="J292" s="923"/>
      <c r="K292" s="923"/>
    </row>
    <row r="293" spans="1:11" ht="21.9" customHeight="1">
      <c r="A293" s="924"/>
      <c r="B293" s="925"/>
      <c r="C293" s="925"/>
      <c r="D293" s="925"/>
      <c r="E293" s="925"/>
      <c r="F293" s="925"/>
      <c r="G293" s="925"/>
      <c r="H293" s="925"/>
      <c r="I293" s="922"/>
      <c r="J293" s="923"/>
      <c r="K293" s="923"/>
    </row>
    <row r="294" spans="1:11" ht="21.9" customHeight="1">
      <c r="A294" s="924"/>
      <c r="B294" s="925"/>
      <c r="C294" s="925"/>
      <c r="D294" s="925"/>
      <c r="E294" s="925"/>
      <c r="F294" s="925"/>
      <c r="G294" s="925"/>
      <c r="H294" s="925"/>
      <c r="I294" s="922"/>
      <c r="J294" s="923"/>
      <c r="K294" s="923"/>
    </row>
    <row r="295" spans="1:11" ht="21.9" customHeight="1">
      <c r="A295" s="924"/>
      <c r="B295" s="925"/>
      <c r="C295" s="925"/>
      <c r="D295" s="925"/>
      <c r="E295" s="925"/>
      <c r="F295" s="925"/>
      <c r="G295" s="925"/>
      <c r="H295" s="925"/>
      <c r="I295" s="922"/>
      <c r="J295" s="923"/>
      <c r="K295" s="923"/>
    </row>
    <row r="296" spans="1:11" ht="21.9" customHeight="1">
      <c r="A296" s="924"/>
      <c r="B296" s="925"/>
      <c r="C296" s="925"/>
      <c r="D296" s="925"/>
      <c r="E296" s="925"/>
      <c r="F296" s="925"/>
      <c r="G296" s="925"/>
      <c r="H296" s="925"/>
      <c r="I296" s="922"/>
      <c r="J296" s="923"/>
      <c r="K296" s="923"/>
    </row>
    <row r="297" spans="1:11" ht="21.9" customHeight="1">
      <c r="A297" s="924"/>
      <c r="B297" s="925"/>
      <c r="C297" s="925"/>
      <c r="D297" s="925"/>
      <c r="E297" s="925"/>
      <c r="F297" s="925"/>
      <c r="G297" s="925"/>
      <c r="H297" s="925"/>
      <c r="I297" s="922"/>
      <c r="J297" s="923"/>
      <c r="K297" s="923"/>
    </row>
    <row r="298" spans="1:11" ht="21.9" customHeight="1">
      <c r="A298" s="924"/>
      <c r="B298" s="925"/>
      <c r="C298" s="925"/>
      <c r="D298" s="925"/>
      <c r="E298" s="925"/>
      <c r="F298" s="925"/>
      <c r="G298" s="925"/>
      <c r="H298" s="925"/>
      <c r="I298" s="922"/>
      <c r="J298" s="923"/>
      <c r="K298" s="923"/>
    </row>
    <row r="299" spans="1:11" ht="21.9" customHeight="1">
      <c r="A299" s="924"/>
      <c r="B299" s="925"/>
      <c r="C299" s="925"/>
      <c r="D299" s="925"/>
      <c r="E299" s="925"/>
      <c r="F299" s="925"/>
      <c r="G299" s="925"/>
      <c r="H299" s="925"/>
      <c r="I299" s="922"/>
      <c r="J299" s="923"/>
      <c r="K299" s="923"/>
    </row>
    <row r="300" spans="1:11" ht="21.9" customHeight="1">
      <c r="A300" s="924"/>
      <c r="B300" s="925"/>
      <c r="C300" s="925"/>
      <c r="D300" s="925"/>
      <c r="E300" s="925"/>
      <c r="F300" s="925"/>
      <c r="G300" s="925"/>
      <c r="H300" s="925"/>
      <c r="I300" s="922"/>
      <c r="J300" s="923"/>
      <c r="K300" s="923"/>
    </row>
    <row r="301" spans="1:11" ht="21.9" customHeight="1">
      <c r="A301" s="924"/>
      <c r="B301" s="925"/>
      <c r="C301" s="925"/>
      <c r="D301" s="925"/>
      <c r="E301" s="925"/>
      <c r="F301" s="925"/>
      <c r="G301" s="925"/>
      <c r="H301" s="925"/>
      <c r="I301" s="922"/>
      <c r="J301" s="923"/>
      <c r="K301" s="923"/>
    </row>
    <row r="302" spans="1:11" ht="21.9" customHeight="1">
      <c r="A302" s="924"/>
      <c r="B302" s="925"/>
      <c r="C302" s="925"/>
      <c r="D302" s="925"/>
      <c r="E302" s="925"/>
      <c r="F302" s="925"/>
      <c r="G302" s="925"/>
      <c r="H302" s="925"/>
      <c r="I302" s="922"/>
      <c r="J302" s="923"/>
      <c r="K302" s="923"/>
    </row>
    <row r="303" spans="1:11" ht="21.9" customHeight="1">
      <c r="A303" s="924"/>
      <c r="B303" s="925"/>
      <c r="C303" s="925"/>
      <c r="D303" s="925"/>
      <c r="E303" s="925"/>
      <c r="F303" s="925"/>
      <c r="G303" s="925"/>
      <c r="H303" s="925"/>
      <c r="I303" s="922"/>
      <c r="J303" s="923"/>
      <c r="K303" s="923"/>
    </row>
    <row r="304" spans="1:11" ht="21.9" customHeight="1">
      <c r="A304" s="924"/>
      <c r="B304" s="925"/>
      <c r="C304" s="925"/>
      <c r="D304" s="925"/>
      <c r="E304" s="925"/>
      <c r="F304" s="925"/>
      <c r="G304" s="925"/>
      <c r="H304" s="925"/>
      <c r="I304" s="922"/>
      <c r="J304" s="923"/>
      <c r="K304" s="923"/>
    </row>
    <row r="305" spans="1:11" ht="21.9" customHeight="1">
      <c r="A305" s="924"/>
      <c r="B305" s="925"/>
      <c r="C305" s="925"/>
      <c r="D305" s="925"/>
      <c r="E305" s="925"/>
      <c r="F305" s="925"/>
      <c r="G305" s="925"/>
      <c r="H305" s="925"/>
      <c r="I305" s="922"/>
      <c r="J305" s="923"/>
      <c r="K305" s="923"/>
    </row>
    <row r="306" spans="1:11" ht="21.9" customHeight="1">
      <c r="A306" s="924"/>
      <c r="B306" s="925"/>
      <c r="C306" s="925"/>
      <c r="D306" s="925"/>
      <c r="E306" s="925"/>
      <c r="F306" s="925"/>
      <c r="G306" s="925"/>
      <c r="H306" s="925"/>
      <c r="I306" s="922"/>
      <c r="J306" s="923"/>
      <c r="K306" s="923"/>
    </row>
    <row r="307" spans="1:11" ht="21.9" customHeight="1">
      <c r="A307" s="924"/>
      <c r="B307" s="925"/>
      <c r="C307" s="925"/>
      <c r="D307" s="925"/>
      <c r="E307" s="925"/>
      <c r="F307" s="925"/>
      <c r="G307" s="925"/>
      <c r="H307" s="925"/>
      <c r="I307" s="922"/>
      <c r="J307" s="923"/>
      <c r="K307" s="923"/>
    </row>
    <row r="308" spans="1:11" ht="21.9" customHeight="1">
      <c r="A308" s="924"/>
      <c r="B308" s="925"/>
      <c r="C308" s="925"/>
      <c r="D308" s="925"/>
      <c r="E308" s="925"/>
      <c r="F308" s="925"/>
      <c r="G308" s="925"/>
      <c r="H308" s="925"/>
      <c r="I308" s="922"/>
      <c r="J308" s="923"/>
      <c r="K308" s="923"/>
    </row>
    <row r="309" spans="1:11" ht="21.9" customHeight="1">
      <c r="A309" s="924"/>
      <c r="B309" s="925"/>
      <c r="C309" s="925"/>
      <c r="D309" s="925"/>
      <c r="E309" s="925"/>
      <c r="F309" s="925"/>
      <c r="G309" s="925"/>
      <c r="H309" s="925"/>
      <c r="I309" s="922"/>
      <c r="J309" s="923"/>
      <c r="K309" s="923"/>
    </row>
    <row r="310" spans="1:11" ht="21.9" customHeight="1">
      <c r="A310" s="924"/>
      <c r="B310" s="925"/>
      <c r="C310" s="925"/>
      <c r="D310" s="925"/>
      <c r="E310" s="925"/>
      <c r="F310" s="925"/>
      <c r="G310" s="925"/>
      <c r="H310" s="925"/>
      <c r="I310" s="922"/>
      <c r="J310" s="923"/>
      <c r="K310" s="923"/>
    </row>
    <row r="311" spans="1:11" ht="21.9" customHeight="1">
      <c r="A311" s="924"/>
      <c r="B311" s="925"/>
      <c r="C311" s="925"/>
      <c r="D311" s="925"/>
      <c r="E311" s="925"/>
      <c r="F311" s="925"/>
      <c r="G311" s="925"/>
      <c r="H311" s="925"/>
      <c r="I311" s="922"/>
      <c r="J311" s="923"/>
      <c r="K311" s="923"/>
    </row>
    <row r="312" spans="1:11" ht="21.9" customHeight="1">
      <c r="A312" s="924"/>
      <c r="B312" s="925"/>
      <c r="C312" s="925"/>
      <c r="D312" s="925"/>
      <c r="E312" s="925"/>
      <c r="F312" s="925"/>
      <c r="G312" s="925"/>
      <c r="H312" s="925"/>
      <c r="I312" s="922"/>
      <c r="J312" s="923"/>
      <c r="K312" s="923"/>
    </row>
    <row r="313" spans="1:11" ht="21.9" customHeight="1">
      <c r="A313" s="924"/>
      <c r="B313" s="925"/>
      <c r="C313" s="925"/>
      <c r="D313" s="925"/>
      <c r="E313" s="925"/>
      <c r="F313" s="925"/>
      <c r="G313" s="925"/>
      <c r="H313" s="925"/>
      <c r="I313" s="922"/>
      <c r="J313" s="923"/>
      <c r="K313" s="923"/>
    </row>
    <row r="314" spans="1:11" ht="21.9" customHeight="1">
      <c r="A314" s="924"/>
      <c r="B314" s="925"/>
      <c r="C314" s="925"/>
      <c r="D314" s="925"/>
      <c r="E314" s="925"/>
      <c r="F314" s="925"/>
      <c r="G314" s="925"/>
      <c r="H314" s="925"/>
      <c r="I314" s="922"/>
      <c r="J314" s="923"/>
      <c r="K314" s="923"/>
    </row>
    <row r="315" spans="1:11" ht="21.9" customHeight="1">
      <c r="A315" s="924"/>
      <c r="B315" s="925"/>
      <c r="C315" s="925"/>
      <c r="D315" s="925"/>
      <c r="E315" s="925"/>
      <c r="F315" s="925"/>
      <c r="G315" s="925"/>
      <c r="H315" s="925"/>
      <c r="I315" s="922"/>
      <c r="J315" s="923"/>
      <c r="K315" s="923"/>
    </row>
    <row r="316" spans="1:11" ht="21.9" customHeight="1">
      <c r="A316" s="924"/>
      <c r="B316" s="925"/>
      <c r="C316" s="925"/>
      <c r="D316" s="925"/>
      <c r="E316" s="925"/>
      <c r="F316" s="925"/>
      <c r="G316" s="925"/>
      <c r="H316" s="925"/>
      <c r="I316" s="922"/>
      <c r="J316" s="923"/>
      <c r="K316" s="923"/>
    </row>
    <row r="317" spans="1:11" ht="21.9" customHeight="1">
      <c r="A317" s="924"/>
      <c r="B317" s="925"/>
      <c r="C317" s="925"/>
      <c r="D317" s="925"/>
      <c r="E317" s="925"/>
      <c r="F317" s="925"/>
      <c r="G317" s="925"/>
      <c r="H317" s="925"/>
      <c r="I317" s="922"/>
      <c r="J317" s="923"/>
      <c r="K317" s="923"/>
    </row>
    <row r="318" spans="1:11" ht="21.9" customHeight="1">
      <c r="A318" s="924"/>
      <c r="B318" s="925"/>
      <c r="C318" s="925"/>
      <c r="D318" s="925"/>
      <c r="E318" s="925"/>
      <c r="F318" s="925"/>
      <c r="G318" s="925"/>
      <c r="H318" s="925"/>
      <c r="I318" s="922"/>
      <c r="J318" s="923"/>
      <c r="K318" s="923"/>
    </row>
    <row r="319" spans="1:11" ht="21.9" customHeight="1">
      <c r="A319" s="924"/>
      <c r="B319" s="925"/>
      <c r="C319" s="925"/>
      <c r="D319" s="925"/>
      <c r="E319" s="925"/>
      <c r="F319" s="925"/>
      <c r="G319" s="925"/>
      <c r="H319" s="925"/>
      <c r="I319" s="922"/>
      <c r="J319" s="923"/>
      <c r="K319" s="923"/>
    </row>
    <row r="320" spans="1:11" ht="21.9" customHeight="1">
      <c r="A320" s="924"/>
      <c r="B320" s="925"/>
      <c r="C320" s="925"/>
      <c r="D320" s="925"/>
      <c r="E320" s="925"/>
      <c r="F320" s="925"/>
      <c r="G320" s="925"/>
      <c r="H320" s="925"/>
      <c r="I320" s="922"/>
      <c r="J320" s="923"/>
      <c r="K320" s="923"/>
    </row>
    <row r="321" spans="1:11" ht="21.9" customHeight="1">
      <c r="A321" s="924"/>
      <c r="B321" s="925"/>
      <c r="C321" s="925"/>
      <c r="D321" s="925"/>
      <c r="E321" s="925"/>
      <c r="F321" s="925"/>
      <c r="G321" s="925"/>
      <c r="H321" s="925"/>
      <c r="I321" s="922"/>
      <c r="J321" s="923"/>
      <c r="K321" s="923"/>
    </row>
    <row r="322" spans="1:11" ht="21.9" customHeight="1">
      <c r="A322" s="924"/>
      <c r="B322" s="925"/>
      <c r="C322" s="925"/>
      <c r="D322" s="925"/>
      <c r="E322" s="925"/>
      <c r="F322" s="925"/>
      <c r="G322" s="925"/>
      <c r="H322" s="925"/>
      <c r="I322" s="922"/>
      <c r="J322" s="923"/>
      <c r="K322" s="923"/>
    </row>
    <row r="323" spans="1:11" ht="21.9" customHeight="1">
      <c r="A323" s="924"/>
      <c r="B323" s="925"/>
      <c r="C323" s="925"/>
      <c r="D323" s="925"/>
      <c r="E323" s="925"/>
      <c r="F323" s="925"/>
      <c r="G323" s="925"/>
      <c r="H323" s="925"/>
      <c r="I323" s="922"/>
      <c r="J323" s="923"/>
      <c r="K323" s="923"/>
    </row>
    <row r="324" spans="1:11" ht="21.9" customHeight="1">
      <c r="A324" s="924"/>
      <c r="B324" s="925"/>
      <c r="C324" s="925"/>
      <c r="D324" s="925"/>
      <c r="E324" s="925"/>
      <c r="F324" s="925"/>
      <c r="G324" s="925"/>
      <c r="H324" s="925"/>
      <c r="I324" s="922"/>
      <c r="J324" s="923"/>
      <c r="K324" s="923"/>
    </row>
    <row r="325" spans="1:11" ht="21.9" customHeight="1">
      <c r="A325" s="924"/>
      <c r="B325" s="925"/>
      <c r="C325" s="925"/>
      <c r="D325" s="925"/>
      <c r="E325" s="925"/>
      <c r="F325" s="925"/>
      <c r="G325" s="925"/>
      <c r="H325" s="925"/>
      <c r="I325" s="922"/>
      <c r="J325" s="923"/>
      <c r="K325" s="923"/>
    </row>
    <row r="326" spans="1:11" ht="21.9" customHeight="1">
      <c r="A326" s="924"/>
      <c r="B326" s="925"/>
      <c r="C326" s="925"/>
      <c r="D326" s="925"/>
      <c r="E326" s="925"/>
      <c r="F326" s="925"/>
      <c r="G326" s="925"/>
      <c r="H326" s="925"/>
      <c r="I326" s="922"/>
      <c r="J326" s="923"/>
      <c r="K326" s="923"/>
    </row>
    <row r="327" spans="1:11" ht="21.9" customHeight="1">
      <c r="A327" s="924"/>
      <c r="B327" s="925"/>
      <c r="C327" s="925"/>
      <c r="D327" s="925"/>
      <c r="E327" s="925"/>
      <c r="F327" s="925"/>
      <c r="G327" s="925"/>
      <c r="H327" s="925"/>
      <c r="I327" s="922"/>
      <c r="J327" s="923"/>
      <c r="K327" s="923"/>
    </row>
    <row r="328" spans="1:11" ht="21.9" customHeight="1">
      <c r="A328" s="924"/>
      <c r="B328" s="925"/>
      <c r="C328" s="925"/>
      <c r="D328" s="925"/>
      <c r="E328" s="925"/>
      <c r="F328" s="925"/>
      <c r="G328" s="925"/>
      <c r="H328" s="925"/>
      <c r="I328" s="922"/>
      <c r="J328" s="923"/>
      <c r="K328" s="923"/>
    </row>
    <row r="329" spans="1:11" ht="21.9" customHeight="1">
      <c r="A329" s="924"/>
      <c r="B329" s="925"/>
      <c r="C329" s="925"/>
      <c r="D329" s="925"/>
      <c r="E329" s="925"/>
      <c r="F329" s="925"/>
      <c r="G329" s="925"/>
      <c r="H329" s="925"/>
      <c r="I329" s="922"/>
      <c r="J329" s="923"/>
      <c r="K329" s="923"/>
    </row>
    <row r="330" spans="1:11" ht="21.9" customHeight="1">
      <c r="A330" s="924"/>
      <c r="B330" s="925"/>
      <c r="C330" s="925"/>
      <c r="D330" s="925"/>
      <c r="E330" s="925"/>
      <c r="F330" s="925"/>
      <c r="G330" s="925"/>
      <c r="H330" s="925"/>
      <c r="I330" s="922"/>
      <c r="J330" s="923"/>
      <c r="K330" s="923"/>
    </row>
    <row r="331" spans="1:11" ht="21.9" customHeight="1">
      <c r="A331" s="924"/>
      <c r="B331" s="925"/>
      <c r="C331" s="925"/>
      <c r="D331" s="925"/>
      <c r="E331" s="925"/>
      <c r="F331" s="925"/>
      <c r="G331" s="925"/>
      <c r="H331" s="925"/>
      <c r="I331" s="922"/>
      <c r="J331" s="923"/>
      <c r="K331" s="923"/>
    </row>
    <row r="332" spans="1:11" ht="21.9" customHeight="1">
      <c r="A332" s="924"/>
      <c r="B332" s="925"/>
      <c r="C332" s="925"/>
      <c r="D332" s="925"/>
      <c r="E332" s="925"/>
      <c r="F332" s="925"/>
      <c r="G332" s="925"/>
      <c r="H332" s="925"/>
      <c r="I332" s="922"/>
      <c r="J332" s="923"/>
      <c r="K332" s="923"/>
    </row>
    <row r="333" spans="1:11" ht="21.9" customHeight="1">
      <c r="A333" s="924"/>
      <c r="B333" s="925"/>
      <c r="C333" s="925"/>
      <c r="D333" s="925"/>
      <c r="E333" s="925"/>
      <c r="F333" s="925"/>
      <c r="G333" s="925"/>
      <c r="H333" s="925"/>
      <c r="I333" s="922"/>
      <c r="J333" s="923"/>
      <c r="K333" s="923"/>
    </row>
    <row r="334" spans="1:11" ht="21.9" customHeight="1">
      <c r="A334" s="924"/>
      <c r="B334" s="925"/>
      <c r="C334" s="925"/>
      <c r="D334" s="925"/>
      <c r="E334" s="925"/>
      <c r="F334" s="925"/>
      <c r="G334" s="925"/>
      <c r="H334" s="925"/>
      <c r="I334" s="922"/>
      <c r="J334" s="923"/>
      <c r="K334" s="923"/>
    </row>
    <row r="335" spans="1:11" ht="21.9" customHeight="1">
      <c r="A335" s="924"/>
      <c r="B335" s="925"/>
      <c r="C335" s="925"/>
      <c r="D335" s="925"/>
      <c r="E335" s="925"/>
      <c r="F335" s="925"/>
      <c r="G335" s="925"/>
      <c r="H335" s="925"/>
      <c r="I335" s="922"/>
      <c r="J335" s="923"/>
      <c r="K335" s="923"/>
    </row>
    <row r="336" spans="1:11" ht="21.9" customHeight="1">
      <c r="A336" s="924"/>
      <c r="B336" s="925"/>
      <c r="C336" s="925"/>
      <c r="D336" s="925"/>
      <c r="E336" s="925"/>
      <c r="F336" s="925"/>
      <c r="G336" s="925"/>
      <c r="H336" s="925"/>
      <c r="I336" s="922"/>
      <c r="J336" s="923"/>
      <c r="K336" s="923"/>
    </row>
    <row r="337" spans="1:11" ht="21.9" customHeight="1">
      <c r="A337" s="924"/>
      <c r="B337" s="925"/>
      <c r="C337" s="925"/>
      <c r="D337" s="925"/>
      <c r="E337" s="925"/>
      <c r="F337" s="925"/>
      <c r="G337" s="925"/>
      <c r="H337" s="925"/>
      <c r="I337" s="922"/>
      <c r="J337" s="923"/>
      <c r="K337" s="923"/>
    </row>
    <row r="338" spans="1:11" ht="21.9" customHeight="1">
      <c r="A338" s="924"/>
      <c r="B338" s="925"/>
      <c r="C338" s="925"/>
      <c r="D338" s="925"/>
      <c r="E338" s="925"/>
      <c r="F338" s="925"/>
      <c r="G338" s="925"/>
      <c r="H338" s="925"/>
      <c r="I338" s="922"/>
      <c r="J338" s="923"/>
      <c r="K338" s="923"/>
    </row>
    <row r="339" spans="1:11" ht="21.9" customHeight="1">
      <c r="A339" s="924"/>
      <c r="B339" s="925"/>
      <c r="C339" s="925"/>
      <c r="D339" s="925"/>
      <c r="E339" s="925"/>
      <c r="F339" s="925"/>
      <c r="G339" s="925"/>
      <c r="H339" s="925"/>
      <c r="I339" s="922"/>
      <c r="J339" s="923"/>
      <c r="K339" s="923"/>
    </row>
    <row r="340" spans="1:11" ht="21.9" customHeight="1">
      <c r="A340" s="924"/>
      <c r="B340" s="925"/>
      <c r="C340" s="925"/>
      <c r="D340" s="925"/>
      <c r="E340" s="925"/>
      <c r="F340" s="925"/>
      <c r="G340" s="925"/>
      <c r="H340" s="925"/>
      <c r="I340" s="922"/>
      <c r="J340" s="923"/>
      <c r="K340" s="923"/>
    </row>
    <row r="341" spans="1:11" ht="21.9" customHeight="1">
      <c r="A341" s="924"/>
      <c r="B341" s="925"/>
      <c r="C341" s="925"/>
      <c r="D341" s="925"/>
      <c r="E341" s="925"/>
      <c r="F341" s="925"/>
      <c r="G341" s="925"/>
      <c r="H341" s="925"/>
      <c r="I341" s="922"/>
      <c r="J341" s="923"/>
      <c r="K341" s="923"/>
    </row>
    <row r="342" spans="1:11" ht="21.9" customHeight="1">
      <c r="A342" s="924"/>
      <c r="B342" s="925"/>
      <c r="C342" s="925"/>
      <c r="D342" s="925"/>
      <c r="E342" s="925"/>
      <c r="F342" s="925"/>
      <c r="G342" s="925"/>
      <c r="H342" s="925"/>
      <c r="I342" s="922"/>
      <c r="J342" s="923"/>
      <c r="K342" s="923"/>
    </row>
    <row r="343" spans="1:11" ht="21.9" customHeight="1">
      <c r="A343" s="924"/>
      <c r="B343" s="925"/>
      <c r="C343" s="925"/>
      <c r="D343" s="925"/>
      <c r="E343" s="925"/>
      <c r="F343" s="925"/>
      <c r="G343" s="925"/>
      <c r="H343" s="925"/>
      <c r="I343" s="922"/>
      <c r="J343" s="923"/>
      <c r="K343" s="923"/>
    </row>
    <row r="344" spans="1:11" ht="21.9" customHeight="1">
      <c r="A344" s="924"/>
      <c r="B344" s="925"/>
      <c r="C344" s="925"/>
      <c r="D344" s="925"/>
      <c r="E344" s="925"/>
      <c r="F344" s="925"/>
      <c r="G344" s="925"/>
      <c r="H344" s="925"/>
      <c r="I344" s="922"/>
      <c r="J344" s="923"/>
      <c r="K344" s="923"/>
    </row>
    <row r="345" spans="1:11" ht="21.9" customHeight="1">
      <c r="A345" s="924"/>
      <c r="B345" s="925"/>
      <c r="C345" s="925"/>
      <c r="D345" s="925"/>
      <c r="E345" s="925"/>
      <c r="F345" s="925"/>
      <c r="G345" s="925"/>
      <c r="H345" s="925"/>
      <c r="I345" s="922"/>
      <c r="J345" s="923"/>
      <c r="K345" s="923"/>
    </row>
    <row r="346" spans="1:11" ht="21.9" customHeight="1">
      <c r="A346" s="924"/>
      <c r="B346" s="925"/>
      <c r="C346" s="925"/>
      <c r="D346" s="925"/>
      <c r="E346" s="925"/>
      <c r="F346" s="925"/>
      <c r="G346" s="925"/>
      <c r="H346" s="925"/>
      <c r="I346" s="922"/>
      <c r="J346" s="923"/>
      <c r="K346" s="923"/>
    </row>
    <row r="347" spans="1:11" ht="21.9" customHeight="1">
      <c r="A347" s="924"/>
      <c r="B347" s="925"/>
      <c r="C347" s="925"/>
      <c r="D347" s="925"/>
      <c r="E347" s="925"/>
      <c r="F347" s="925"/>
      <c r="G347" s="925"/>
      <c r="H347" s="925"/>
      <c r="I347" s="922"/>
      <c r="J347" s="923"/>
      <c r="K347" s="923"/>
    </row>
    <row r="348" spans="1:11" ht="21.9" customHeight="1">
      <c r="A348" s="924"/>
      <c r="B348" s="925"/>
      <c r="C348" s="925"/>
      <c r="D348" s="925"/>
      <c r="E348" s="925"/>
      <c r="F348" s="925"/>
      <c r="G348" s="925"/>
      <c r="H348" s="925"/>
      <c r="I348" s="922"/>
      <c r="J348" s="923"/>
      <c r="K348" s="923"/>
    </row>
    <row r="349" spans="1:11" ht="21.9" customHeight="1">
      <c r="A349" s="924"/>
      <c r="B349" s="925"/>
      <c r="C349" s="925"/>
      <c r="D349" s="925"/>
      <c r="E349" s="925"/>
      <c r="F349" s="925"/>
      <c r="G349" s="925"/>
      <c r="H349" s="925"/>
      <c r="I349" s="922"/>
      <c r="J349" s="923"/>
      <c r="K349" s="923"/>
    </row>
    <row r="350" spans="1:11" ht="21.9" customHeight="1">
      <c r="A350" s="924"/>
      <c r="B350" s="925"/>
      <c r="C350" s="925"/>
      <c r="D350" s="925"/>
      <c r="E350" s="925"/>
      <c r="F350" s="925"/>
      <c r="G350" s="925"/>
      <c r="H350" s="925"/>
      <c r="I350" s="922"/>
      <c r="J350" s="923"/>
      <c r="K350" s="923"/>
    </row>
    <row r="351" spans="1:11" ht="21.9" customHeight="1">
      <c r="A351" s="924"/>
      <c r="B351" s="925"/>
      <c r="C351" s="925"/>
      <c r="D351" s="925"/>
      <c r="E351" s="925"/>
      <c r="F351" s="925"/>
      <c r="G351" s="925"/>
      <c r="H351" s="925"/>
      <c r="I351" s="922"/>
      <c r="J351" s="923"/>
      <c r="K351" s="923"/>
    </row>
    <row r="352" spans="1:11" ht="21.9" customHeight="1">
      <c r="A352" s="924"/>
      <c r="B352" s="925"/>
      <c r="C352" s="925"/>
      <c r="D352" s="925"/>
      <c r="E352" s="925"/>
      <c r="F352" s="925"/>
      <c r="G352" s="925"/>
      <c r="H352" s="925"/>
      <c r="I352" s="922"/>
      <c r="J352" s="923"/>
      <c r="K352" s="923"/>
    </row>
    <row r="353" spans="1:11" ht="21.9" customHeight="1">
      <c r="A353" s="924"/>
      <c r="B353" s="925"/>
      <c r="C353" s="925"/>
      <c r="D353" s="925"/>
      <c r="E353" s="925"/>
      <c r="F353" s="925"/>
      <c r="G353" s="925"/>
      <c r="H353" s="925"/>
      <c r="I353" s="922"/>
      <c r="J353" s="923"/>
      <c r="K353" s="923"/>
    </row>
    <row r="354" spans="1:11" ht="21.9" customHeight="1">
      <c r="A354" s="924"/>
      <c r="B354" s="925"/>
      <c r="C354" s="925"/>
      <c r="D354" s="925"/>
      <c r="E354" s="925"/>
      <c r="F354" s="925"/>
      <c r="G354" s="925"/>
      <c r="H354" s="925"/>
      <c r="I354" s="922"/>
      <c r="J354" s="923"/>
      <c r="K354" s="923"/>
    </row>
    <row r="355" spans="1:11" ht="21.9" customHeight="1">
      <c r="A355" s="924"/>
      <c r="B355" s="925"/>
      <c r="C355" s="925"/>
      <c r="D355" s="925"/>
      <c r="E355" s="925"/>
      <c r="F355" s="925"/>
      <c r="G355" s="925"/>
      <c r="H355" s="925"/>
      <c r="I355" s="922"/>
      <c r="J355" s="923"/>
      <c r="K355" s="923"/>
    </row>
    <row r="356" spans="1:11" ht="21.9" customHeight="1">
      <c r="A356" s="924"/>
      <c r="B356" s="925"/>
      <c r="C356" s="925"/>
      <c r="D356" s="925"/>
      <c r="E356" s="925"/>
      <c r="F356" s="925"/>
      <c r="G356" s="925"/>
      <c r="H356" s="925"/>
      <c r="I356" s="922"/>
      <c r="J356" s="923"/>
      <c r="K356" s="923"/>
    </row>
    <row r="357" spans="1:11" ht="21.9" customHeight="1">
      <c r="A357" s="924"/>
      <c r="B357" s="925"/>
      <c r="C357" s="925"/>
      <c r="D357" s="925"/>
      <c r="E357" s="925"/>
      <c r="F357" s="925"/>
      <c r="G357" s="925"/>
      <c r="H357" s="925"/>
      <c r="I357" s="922"/>
      <c r="J357" s="923"/>
      <c r="K357" s="923"/>
    </row>
    <row r="358" spans="1:11" ht="21.9" customHeight="1">
      <c r="A358" s="924"/>
      <c r="B358" s="925"/>
      <c r="C358" s="925"/>
      <c r="D358" s="925"/>
      <c r="E358" s="925"/>
      <c r="F358" s="925"/>
      <c r="G358" s="925"/>
      <c r="H358" s="925"/>
      <c r="I358" s="922"/>
      <c r="J358" s="923"/>
      <c r="K358" s="923"/>
    </row>
    <row r="359" spans="1:11" ht="21.9" customHeight="1">
      <c r="A359" s="924"/>
      <c r="B359" s="925"/>
      <c r="C359" s="925"/>
      <c r="D359" s="925"/>
      <c r="E359" s="925"/>
      <c r="F359" s="925"/>
      <c r="G359" s="925"/>
      <c r="H359" s="925"/>
      <c r="I359" s="922"/>
      <c r="J359" s="923"/>
      <c r="K359" s="923"/>
    </row>
    <row r="360" spans="1:11" ht="21.9" customHeight="1">
      <c r="A360" s="924"/>
      <c r="B360" s="925"/>
      <c r="C360" s="925"/>
      <c r="D360" s="925"/>
      <c r="E360" s="925"/>
      <c r="F360" s="925"/>
      <c r="G360" s="925"/>
      <c r="H360" s="925"/>
      <c r="I360" s="922"/>
      <c r="J360" s="923"/>
      <c r="K360" s="923"/>
    </row>
    <row r="361" spans="1:11" ht="21.9" customHeight="1">
      <c r="A361" s="924"/>
      <c r="B361" s="925"/>
      <c r="C361" s="925"/>
      <c r="D361" s="925"/>
      <c r="E361" s="925"/>
      <c r="F361" s="925"/>
      <c r="G361" s="925"/>
      <c r="H361" s="925"/>
      <c r="I361" s="922"/>
      <c r="J361" s="923"/>
      <c r="K361" s="923"/>
    </row>
    <row r="362" spans="1:11" ht="21.9" customHeight="1">
      <c r="A362" s="924"/>
      <c r="B362" s="925"/>
      <c r="C362" s="925"/>
      <c r="D362" s="925"/>
      <c r="E362" s="925"/>
      <c r="F362" s="925"/>
      <c r="G362" s="925"/>
      <c r="H362" s="925"/>
      <c r="I362" s="922"/>
      <c r="J362" s="923"/>
      <c r="K362" s="923"/>
    </row>
    <row r="363" spans="1:11" ht="21.9" customHeight="1">
      <c r="A363" s="924"/>
      <c r="B363" s="925"/>
      <c r="C363" s="925"/>
      <c r="D363" s="925"/>
      <c r="E363" s="925"/>
      <c r="F363" s="925"/>
      <c r="G363" s="925"/>
      <c r="H363" s="925"/>
      <c r="I363" s="922"/>
      <c r="J363" s="923"/>
      <c r="K363" s="923"/>
    </row>
    <row r="364" spans="1:11" ht="21.9" customHeight="1">
      <c r="A364" s="924"/>
      <c r="B364" s="925"/>
      <c r="C364" s="925"/>
      <c r="D364" s="925"/>
      <c r="E364" s="925"/>
      <c r="F364" s="925"/>
      <c r="G364" s="925"/>
      <c r="H364" s="925"/>
      <c r="I364" s="922"/>
      <c r="J364" s="923"/>
      <c r="K364" s="923"/>
    </row>
    <row r="365" spans="1:11" ht="21.9" customHeight="1">
      <c r="A365" s="924"/>
      <c r="B365" s="925"/>
      <c r="C365" s="925"/>
      <c r="D365" s="925"/>
      <c r="E365" s="925"/>
      <c r="F365" s="925"/>
      <c r="G365" s="925"/>
      <c r="H365" s="925"/>
      <c r="I365" s="922"/>
      <c r="J365" s="923"/>
      <c r="K365" s="923"/>
    </row>
    <row r="366" spans="1:11" ht="21.9" customHeight="1">
      <c r="A366" s="924"/>
      <c r="B366" s="925"/>
      <c r="C366" s="925"/>
      <c r="D366" s="925"/>
      <c r="E366" s="925"/>
      <c r="F366" s="925"/>
      <c r="G366" s="925"/>
      <c r="H366" s="925"/>
      <c r="I366" s="922"/>
      <c r="J366" s="923"/>
      <c r="K366" s="923"/>
    </row>
    <row r="367" spans="1:11" ht="21.9" customHeight="1">
      <c r="A367" s="924"/>
      <c r="B367" s="925"/>
      <c r="C367" s="925"/>
      <c r="D367" s="925"/>
      <c r="E367" s="925"/>
      <c r="F367" s="925"/>
      <c r="G367" s="925"/>
      <c r="H367" s="925"/>
      <c r="I367" s="922"/>
      <c r="J367" s="923"/>
      <c r="K367" s="923"/>
    </row>
    <row r="368" spans="1:11" ht="21.9" customHeight="1">
      <c r="A368" s="924"/>
      <c r="B368" s="925"/>
      <c r="C368" s="925"/>
      <c r="D368" s="925"/>
      <c r="E368" s="925"/>
      <c r="F368" s="925"/>
      <c r="G368" s="925"/>
      <c r="H368" s="925"/>
      <c r="I368" s="922"/>
      <c r="J368" s="923"/>
      <c r="K368" s="923"/>
    </row>
    <row r="369" spans="1:11" ht="21.9" customHeight="1">
      <c r="A369" s="924"/>
      <c r="B369" s="925"/>
      <c r="C369" s="925"/>
      <c r="D369" s="925"/>
      <c r="E369" s="925"/>
      <c r="F369" s="925"/>
      <c r="G369" s="925"/>
      <c r="H369" s="925"/>
      <c r="I369" s="922"/>
      <c r="J369" s="923"/>
      <c r="K369" s="923"/>
    </row>
    <row r="370" spans="1:11" ht="21.9" customHeight="1">
      <c r="A370" s="924"/>
      <c r="B370" s="925"/>
      <c r="C370" s="925"/>
      <c r="D370" s="925"/>
      <c r="E370" s="925"/>
      <c r="F370" s="925"/>
      <c r="G370" s="925"/>
      <c r="H370" s="925"/>
      <c r="I370" s="922"/>
      <c r="J370" s="923"/>
      <c r="K370" s="923"/>
    </row>
    <row r="371" spans="1:11" ht="21.9" customHeight="1">
      <c r="A371" s="924"/>
      <c r="B371" s="925"/>
      <c r="C371" s="925"/>
      <c r="D371" s="925"/>
      <c r="E371" s="925"/>
      <c r="F371" s="925"/>
      <c r="G371" s="925"/>
      <c r="H371" s="925"/>
      <c r="I371" s="922"/>
      <c r="J371" s="923"/>
      <c r="K371" s="923"/>
    </row>
    <row r="372" spans="1:11" ht="21.9" customHeight="1">
      <c r="A372" s="924"/>
      <c r="B372" s="925"/>
      <c r="C372" s="925"/>
      <c r="D372" s="925"/>
      <c r="E372" s="925"/>
      <c r="F372" s="925"/>
      <c r="G372" s="925"/>
      <c r="H372" s="925"/>
      <c r="I372" s="922"/>
      <c r="J372" s="923"/>
      <c r="K372" s="923"/>
    </row>
    <row r="373" spans="1:11" ht="21.9" customHeight="1">
      <c r="A373" s="924"/>
      <c r="B373" s="925"/>
      <c r="C373" s="925"/>
      <c r="D373" s="925"/>
      <c r="E373" s="925"/>
      <c r="F373" s="925"/>
      <c r="G373" s="925"/>
      <c r="H373" s="925"/>
      <c r="I373" s="922"/>
      <c r="J373" s="923"/>
      <c r="K373" s="923"/>
    </row>
    <row r="374" spans="1:11" ht="21.9" customHeight="1">
      <c r="A374" s="924"/>
      <c r="B374" s="925"/>
      <c r="C374" s="925"/>
      <c r="D374" s="925"/>
      <c r="E374" s="925"/>
      <c r="F374" s="925"/>
      <c r="G374" s="925"/>
      <c r="H374" s="925"/>
      <c r="I374" s="922"/>
      <c r="J374" s="923"/>
      <c r="K374" s="923"/>
    </row>
    <row r="375" spans="1:11" ht="21.9" customHeight="1">
      <c r="A375" s="924"/>
      <c r="B375" s="925"/>
      <c r="C375" s="925"/>
      <c r="D375" s="925"/>
      <c r="E375" s="925"/>
      <c r="F375" s="925"/>
      <c r="G375" s="925"/>
      <c r="H375" s="925"/>
      <c r="I375" s="922"/>
      <c r="J375" s="923"/>
      <c r="K375" s="923"/>
    </row>
    <row r="376" spans="1:11" ht="21.9" customHeight="1">
      <c r="A376" s="924"/>
      <c r="B376" s="925"/>
      <c r="C376" s="925"/>
      <c r="D376" s="925"/>
      <c r="E376" s="925"/>
      <c r="F376" s="925"/>
      <c r="G376" s="925"/>
      <c r="H376" s="925"/>
      <c r="I376" s="922"/>
      <c r="J376" s="923"/>
      <c r="K376" s="923"/>
    </row>
    <row r="377" spans="1:11" ht="21.9" customHeight="1">
      <c r="A377" s="924"/>
      <c r="B377" s="925"/>
      <c r="C377" s="925"/>
      <c r="D377" s="925"/>
      <c r="E377" s="925"/>
      <c r="F377" s="925"/>
      <c r="G377" s="925"/>
      <c r="H377" s="925"/>
      <c r="I377" s="922"/>
      <c r="J377" s="923"/>
      <c r="K377" s="923"/>
    </row>
    <row r="378" spans="1:11" ht="21.9" customHeight="1">
      <c r="A378" s="924"/>
      <c r="B378" s="925"/>
      <c r="C378" s="925"/>
      <c r="D378" s="925"/>
      <c r="E378" s="925"/>
      <c r="F378" s="925"/>
      <c r="G378" s="925"/>
      <c r="H378" s="925"/>
      <c r="I378" s="922"/>
      <c r="J378" s="923"/>
      <c r="K378" s="923"/>
    </row>
    <row r="379" spans="1:11" ht="21.9" customHeight="1">
      <c r="A379" s="924"/>
      <c r="B379" s="925"/>
      <c r="C379" s="925"/>
      <c r="D379" s="925"/>
      <c r="E379" s="925"/>
      <c r="F379" s="925"/>
      <c r="G379" s="925"/>
      <c r="H379" s="925"/>
      <c r="I379" s="922"/>
      <c r="J379" s="923"/>
      <c r="K379" s="923"/>
    </row>
    <row r="380" spans="1:11" ht="21.9" customHeight="1">
      <c r="A380" s="924"/>
      <c r="B380" s="925"/>
      <c r="C380" s="925"/>
      <c r="D380" s="925"/>
      <c r="E380" s="925"/>
      <c r="F380" s="925"/>
      <c r="G380" s="925"/>
      <c r="H380" s="925"/>
      <c r="I380" s="922"/>
      <c r="J380" s="923"/>
      <c r="K380" s="923"/>
    </row>
    <row r="381" spans="1:11" ht="21.9" customHeight="1">
      <c r="A381" s="924"/>
      <c r="B381" s="925"/>
      <c r="C381" s="925"/>
      <c r="D381" s="925"/>
      <c r="E381" s="925"/>
      <c r="F381" s="925"/>
      <c r="G381" s="925"/>
      <c r="H381" s="925"/>
      <c r="I381" s="922"/>
      <c r="J381" s="923"/>
      <c r="K381" s="923"/>
    </row>
    <row r="382" spans="1:11" ht="21.9" customHeight="1">
      <c r="A382" s="924"/>
      <c r="B382" s="925"/>
      <c r="C382" s="925"/>
      <c r="D382" s="925"/>
      <c r="E382" s="925"/>
      <c r="F382" s="925"/>
      <c r="G382" s="925"/>
      <c r="H382" s="925"/>
      <c r="I382" s="922"/>
      <c r="J382" s="923"/>
      <c r="K382" s="923"/>
    </row>
    <row r="383" spans="1:11" ht="21.9" customHeight="1">
      <c r="A383" s="924"/>
      <c r="B383" s="925"/>
      <c r="C383" s="925"/>
      <c r="D383" s="925"/>
      <c r="E383" s="925"/>
      <c r="F383" s="925"/>
      <c r="G383" s="925"/>
      <c r="H383" s="925"/>
      <c r="I383" s="922"/>
      <c r="J383" s="923"/>
      <c r="K383" s="923"/>
    </row>
    <row r="384" spans="1:11" ht="21.9" customHeight="1">
      <c r="A384" s="924"/>
      <c r="B384" s="925"/>
      <c r="C384" s="925"/>
      <c r="D384" s="925"/>
      <c r="E384" s="925"/>
      <c r="F384" s="925"/>
      <c r="G384" s="925"/>
      <c r="H384" s="925"/>
      <c r="I384" s="922"/>
      <c r="J384" s="923"/>
      <c r="K384" s="923"/>
    </row>
    <row r="385" spans="1:11" ht="21.9" customHeight="1">
      <c r="A385" s="924"/>
      <c r="B385" s="925"/>
      <c r="C385" s="925"/>
      <c r="D385" s="925"/>
      <c r="E385" s="925"/>
      <c r="F385" s="925"/>
      <c r="G385" s="925"/>
      <c r="H385" s="925"/>
      <c r="I385" s="922"/>
      <c r="J385" s="923"/>
      <c r="K385" s="923"/>
    </row>
    <row r="386" spans="1:11" ht="21.9" customHeight="1">
      <c r="A386" s="924"/>
      <c r="B386" s="925"/>
      <c r="C386" s="925"/>
      <c r="D386" s="925"/>
      <c r="E386" s="925"/>
      <c r="F386" s="925"/>
      <c r="G386" s="925"/>
      <c r="H386" s="925"/>
      <c r="I386" s="922"/>
      <c r="J386" s="923"/>
      <c r="K386" s="923"/>
    </row>
    <row r="387" spans="1:11" ht="21.9" customHeight="1">
      <c r="A387" s="924"/>
      <c r="B387" s="925"/>
      <c r="C387" s="925"/>
      <c r="D387" s="925"/>
      <c r="E387" s="925"/>
      <c r="F387" s="925"/>
      <c r="G387" s="925"/>
      <c r="H387" s="925"/>
      <c r="I387" s="922"/>
      <c r="J387" s="923"/>
      <c r="K387" s="923"/>
    </row>
    <row r="388" spans="1:11" ht="21.9" customHeight="1">
      <c r="A388" s="924"/>
      <c r="B388" s="925"/>
      <c r="C388" s="925"/>
      <c r="D388" s="925"/>
      <c r="E388" s="925"/>
      <c r="F388" s="925"/>
      <c r="G388" s="925"/>
      <c r="H388" s="925"/>
      <c r="I388" s="922"/>
      <c r="J388" s="923"/>
      <c r="K388" s="923"/>
    </row>
    <row r="389" spans="1:11" ht="21.9" customHeight="1">
      <c r="A389" s="924"/>
      <c r="B389" s="925"/>
      <c r="C389" s="925"/>
      <c r="D389" s="925"/>
      <c r="E389" s="925"/>
      <c r="F389" s="925"/>
      <c r="G389" s="925"/>
      <c r="H389" s="925"/>
      <c r="I389" s="922"/>
      <c r="J389" s="923"/>
      <c r="K389" s="923"/>
    </row>
    <row r="390" spans="1:11" ht="21.9" customHeight="1">
      <c r="A390" s="924"/>
      <c r="B390" s="925"/>
      <c r="C390" s="925"/>
      <c r="D390" s="925"/>
      <c r="E390" s="925"/>
      <c r="F390" s="925"/>
      <c r="G390" s="925"/>
      <c r="H390" s="925"/>
      <c r="I390" s="922"/>
      <c r="J390" s="923"/>
      <c r="K390" s="923"/>
    </row>
    <row r="391" spans="1:11" ht="21.9" customHeight="1">
      <c r="A391" s="924"/>
      <c r="B391" s="925"/>
      <c r="C391" s="925"/>
      <c r="D391" s="925"/>
      <c r="E391" s="925"/>
      <c r="F391" s="925"/>
      <c r="G391" s="925"/>
      <c r="H391" s="925"/>
      <c r="I391" s="922"/>
      <c r="J391" s="923"/>
      <c r="K391" s="923"/>
    </row>
    <row r="392" spans="1:11" ht="21.9" customHeight="1">
      <c r="A392" s="924"/>
      <c r="B392" s="925"/>
      <c r="C392" s="925"/>
      <c r="D392" s="925"/>
      <c r="E392" s="925"/>
      <c r="F392" s="925"/>
      <c r="G392" s="925"/>
      <c r="H392" s="925"/>
      <c r="I392" s="922"/>
      <c r="J392" s="923"/>
      <c r="K392" s="923"/>
    </row>
    <row r="393" spans="1:11" ht="21.9" customHeight="1">
      <c r="A393" s="924"/>
      <c r="B393" s="925"/>
      <c r="C393" s="925"/>
      <c r="D393" s="925"/>
      <c r="E393" s="925"/>
      <c r="F393" s="925"/>
      <c r="G393" s="925"/>
      <c r="H393" s="925"/>
      <c r="I393" s="922"/>
      <c r="J393" s="923"/>
      <c r="K393" s="923"/>
    </row>
    <row r="394" spans="1:11" ht="21.9" customHeight="1">
      <c r="A394" s="924"/>
      <c r="B394" s="925"/>
      <c r="C394" s="925"/>
      <c r="D394" s="925"/>
      <c r="E394" s="925"/>
      <c r="F394" s="925"/>
      <c r="G394" s="925"/>
      <c r="H394" s="925"/>
      <c r="I394" s="922"/>
      <c r="J394" s="923"/>
      <c r="K394" s="923"/>
    </row>
    <row r="395" spans="1:11" ht="21.9" customHeight="1">
      <c r="A395" s="924"/>
      <c r="B395" s="925"/>
      <c r="C395" s="925"/>
      <c r="D395" s="925"/>
      <c r="E395" s="925"/>
      <c r="F395" s="925"/>
      <c r="G395" s="925"/>
      <c r="H395" s="925"/>
      <c r="I395" s="922"/>
      <c r="J395" s="923"/>
      <c r="K395" s="923"/>
    </row>
    <row r="396" spans="1:11" ht="21.9" customHeight="1">
      <c r="A396" s="924"/>
      <c r="B396" s="925"/>
      <c r="C396" s="925"/>
      <c r="D396" s="925"/>
      <c r="E396" s="925"/>
      <c r="F396" s="925"/>
      <c r="G396" s="925"/>
      <c r="H396" s="925"/>
      <c r="I396" s="922"/>
      <c r="J396" s="923"/>
      <c r="K396" s="923"/>
    </row>
    <row r="397" spans="1:11" ht="21.9" customHeight="1">
      <c r="A397" s="924"/>
      <c r="B397" s="925"/>
      <c r="C397" s="925"/>
      <c r="D397" s="925"/>
      <c r="E397" s="925"/>
      <c r="F397" s="925"/>
      <c r="G397" s="925"/>
      <c r="H397" s="925"/>
      <c r="I397" s="922"/>
      <c r="J397" s="923"/>
      <c r="K397" s="923"/>
    </row>
    <row r="398" spans="1:11" ht="21.9" customHeight="1">
      <c r="A398" s="924"/>
      <c r="B398" s="925"/>
      <c r="C398" s="925"/>
      <c r="D398" s="925"/>
      <c r="E398" s="925"/>
      <c r="F398" s="925"/>
      <c r="G398" s="925"/>
      <c r="H398" s="925"/>
      <c r="I398" s="922"/>
      <c r="J398" s="923"/>
      <c r="K398" s="923"/>
    </row>
    <row r="399" spans="1:11" ht="21.9" customHeight="1">
      <c r="A399" s="924"/>
      <c r="B399" s="925"/>
      <c r="C399" s="925"/>
      <c r="D399" s="925"/>
      <c r="E399" s="925"/>
      <c r="F399" s="925"/>
      <c r="G399" s="925"/>
      <c r="H399" s="925"/>
      <c r="I399" s="922"/>
      <c r="J399" s="923"/>
      <c r="K399" s="923"/>
    </row>
    <row r="400" spans="1:11" ht="21.9" customHeight="1">
      <c r="A400" s="924"/>
      <c r="B400" s="925"/>
      <c r="C400" s="925"/>
      <c r="D400" s="925"/>
      <c r="E400" s="925"/>
      <c r="F400" s="925"/>
      <c r="G400" s="925"/>
      <c r="H400" s="925"/>
      <c r="I400" s="922"/>
      <c r="J400" s="923"/>
      <c r="K400" s="923"/>
    </row>
    <row r="401" spans="1:11" ht="21.9" customHeight="1">
      <c r="A401" s="924"/>
      <c r="B401" s="925"/>
      <c r="C401" s="925"/>
      <c r="D401" s="925"/>
      <c r="E401" s="925"/>
      <c r="F401" s="925"/>
      <c r="G401" s="925"/>
      <c r="H401" s="925"/>
      <c r="I401" s="922"/>
      <c r="J401" s="923"/>
      <c r="K401" s="923"/>
    </row>
    <row r="402" spans="1:11" ht="21.9" customHeight="1">
      <c r="A402" s="924"/>
      <c r="B402" s="925"/>
      <c r="C402" s="925"/>
      <c r="D402" s="925"/>
      <c r="E402" s="925"/>
      <c r="F402" s="925"/>
      <c r="G402" s="925"/>
      <c r="H402" s="925"/>
      <c r="I402" s="922"/>
      <c r="J402" s="923"/>
      <c r="K402" s="923"/>
    </row>
    <row r="403" spans="1:11" ht="21.9" customHeight="1">
      <c r="A403" s="924"/>
      <c r="B403" s="925"/>
      <c r="C403" s="925"/>
      <c r="D403" s="925"/>
      <c r="E403" s="925"/>
      <c r="F403" s="925"/>
      <c r="G403" s="925"/>
      <c r="H403" s="925"/>
      <c r="I403" s="922"/>
      <c r="J403" s="923"/>
      <c r="K403" s="923"/>
    </row>
    <row r="404" spans="1:11" ht="21.9" customHeight="1">
      <c r="A404" s="924"/>
      <c r="B404" s="925"/>
      <c r="C404" s="925"/>
      <c r="D404" s="925"/>
      <c r="E404" s="925"/>
      <c r="F404" s="925"/>
      <c r="G404" s="925"/>
      <c r="H404" s="925"/>
      <c r="I404" s="922"/>
      <c r="J404" s="923"/>
      <c r="K404" s="923"/>
    </row>
    <row r="405" spans="1:11" ht="21.9" customHeight="1">
      <c r="A405" s="924"/>
      <c r="B405" s="925"/>
      <c r="C405" s="925"/>
      <c r="D405" s="925"/>
      <c r="E405" s="925"/>
      <c r="F405" s="925"/>
      <c r="G405" s="925"/>
      <c r="H405" s="925"/>
      <c r="I405" s="922"/>
      <c r="J405" s="923"/>
      <c r="K405" s="923"/>
    </row>
    <row r="406" spans="1:11" ht="21.9" customHeight="1">
      <c r="A406" s="924"/>
      <c r="B406" s="925"/>
      <c r="C406" s="925"/>
      <c r="D406" s="925"/>
      <c r="E406" s="925"/>
      <c r="F406" s="925"/>
      <c r="G406" s="925"/>
      <c r="H406" s="925"/>
      <c r="I406" s="922"/>
      <c r="J406" s="923"/>
      <c r="K406" s="923"/>
    </row>
    <row r="407" spans="1:11" ht="21.9" customHeight="1">
      <c r="A407" s="924"/>
      <c r="B407" s="925"/>
      <c r="C407" s="925"/>
      <c r="D407" s="925"/>
      <c r="E407" s="925"/>
      <c r="F407" s="925"/>
      <c r="G407" s="925"/>
      <c r="H407" s="925"/>
      <c r="I407" s="922"/>
      <c r="J407" s="923"/>
      <c r="K407" s="923"/>
    </row>
    <row r="408" spans="1:11" ht="21.9" customHeight="1">
      <c r="A408" s="924"/>
      <c r="B408" s="925"/>
      <c r="C408" s="925"/>
      <c r="D408" s="925"/>
      <c r="E408" s="925"/>
      <c r="F408" s="925"/>
      <c r="G408" s="925"/>
      <c r="H408" s="925"/>
      <c r="I408" s="922"/>
      <c r="J408" s="923"/>
      <c r="K408" s="923"/>
    </row>
    <row r="409" spans="1:11" ht="21.9" customHeight="1">
      <c r="A409" s="924"/>
      <c r="B409" s="925"/>
      <c r="C409" s="925"/>
      <c r="D409" s="925"/>
      <c r="E409" s="925"/>
      <c r="F409" s="925"/>
      <c r="G409" s="925"/>
      <c r="H409" s="925"/>
      <c r="I409" s="922"/>
      <c r="J409" s="923"/>
      <c r="K409" s="923"/>
    </row>
    <row r="410" spans="1:11" ht="21.9" customHeight="1">
      <c r="A410" s="924"/>
      <c r="B410" s="925"/>
      <c r="C410" s="925"/>
      <c r="D410" s="925"/>
      <c r="E410" s="925"/>
      <c r="F410" s="925"/>
      <c r="G410" s="925"/>
      <c r="H410" s="925"/>
      <c r="I410" s="922"/>
      <c r="J410" s="923"/>
      <c r="K410" s="923"/>
    </row>
    <row r="411" spans="1:11" ht="21.9" customHeight="1">
      <c r="A411" s="924"/>
      <c r="B411" s="925"/>
      <c r="C411" s="925"/>
      <c r="D411" s="925"/>
      <c r="E411" s="925"/>
      <c r="F411" s="925"/>
      <c r="G411" s="925"/>
      <c r="H411" s="925"/>
      <c r="I411" s="922"/>
      <c r="J411" s="923"/>
      <c r="K411" s="923"/>
    </row>
    <row r="412" spans="1:11" ht="21.9" customHeight="1">
      <c r="A412" s="924"/>
      <c r="B412" s="925"/>
      <c r="C412" s="925"/>
      <c r="D412" s="925"/>
      <c r="E412" s="925"/>
      <c r="F412" s="925"/>
      <c r="G412" s="925"/>
      <c r="H412" s="925"/>
      <c r="I412" s="922"/>
      <c r="J412" s="923"/>
      <c r="K412" s="923"/>
    </row>
    <row r="413" spans="1:11" ht="21.9" customHeight="1">
      <c r="A413" s="924"/>
      <c r="B413" s="925"/>
      <c r="C413" s="925"/>
      <c r="D413" s="925"/>
      <c r="E413" s="925"/>
      <c r="F413" s="925"/>
      <c r="G413" s="925"/>
      <c r="H413" s="925"/>
      <c r="I413" s="922"/>
      <c r="J413" s="923"/>
      <c r="K413" s="923"/>
    </row>
    <row r="414" spans="1:11" ht="21.9" customHeight="1">
      <c r="A414" s="924"/>
      <c r="B414" s="925"/>
      <c r="C414" s="925"/>
      <c r="D414" s="925"/>
      <c r="E414" s="925"/>
      <c r="F414" s="925"/>
      <c r="G414" s="925"/>
      <c r="H414" s="925"/>
      <c r="I414" s="922"/>
      <c r="J414" s="923"/>
      <c r="K414" s="923"/>
    </row>
    <row r="415" spans="1:11" ht="21.9" customHeight="1">
      <c r="A415" s="924"/>
      <c r="B415" s="925"/>
      <c r="C415" s="925"/>
      <c r="D415" s="925"/>
      <c r="E415" s="925"/>
      <c r="F415" s="925"/>
      <c r="G415" s="925"/>
      <c r="H415" s="925"/>
      <c r="I415" s="922"/>
      <c r="J415" s="923"/>
      <c r="K415" s="923"/>
    </row>
    <row r="416" spans="1:11" ht="21.9" customHeight="1">
      <c r="A416" s="924"/>
      <c r="B416" s="925"/>
      <c r="C416" s="925"/>
      <c r="D416" s="925"/>
      <c r="E416" s="925"/>
      <c r="F416" s="925"/>
      <c r="G416" s="925"/>
      <c r="H416" s="925"/>
      <c r="I416" s="922"/>
      <c r="J416" s="923"/>
      <c r="K416" s="923"/>
    </row>
    <row r="417" spans="1:11" ht="21.9" customHeight="1">
      <c r="A417" s="924"/>
      <c r="B417" s="925"/>
      <c r="C417" s="925"/>
      <c r="D417" s="925"/>
      <c r="E417" s="925"/>
      <c r="F417" s="925"/>
      <c r="G417" s="925"/>
      <c r="H417" s="925"/>
      <c r="I417" s="922"/>
      <c r="J417" s="923"/>
      <c r="K417" s="923"/>
    </row>
    <row r="418" spans="1:11" ht="21.9" customHeight="1">
      <c r="A418" s="924"/>
      <c r="B418" s="925"/>
      <c r="C418" s="925"/>
      <c r="D418" s="925"/>
      <c r="E418" s="925"/>
      <c r="F418" s="925"/>
      <c r="G418" s="925"/>
      <c r="H418" s="925"/>
      <c r="I418" s="922"/>
      <c r="J418" s="923"/>
      <c r="K418" s="923"/>
    </row>
    <row r="419" spans="1:11" ht="21.9" customHeight="1">
      <c r="A419" s="924"/>
      <c r="B419" s="925"/>
      <c r="C419" s="925"/>
      <c r="D419" s="925"/>
      <c r="E419" s="925"/>
      <c r="F419" s="925"/>
      <c r="G419" s="925"/>
      <c r="H419" s="925"/>
      <c r="I419" s="922"/>
      <c r="J419" s="923"/>
      <c r="K419" s="923"/>
    </row>
    <row r="420" spans="1:11" ht="21.9" customHeight="1">
      <c r="A420" s="924"/>
      <c r="B420" s="925"/>
      <c r="C420" s="925"/>
      <c r="D420" s="925"/>
      <c r="E420" s="925"/>
      <c r="F420" s="925"/>
      <c r="G420" s="925"/>
      <c r="H420" s="925"/>
      <c r="I420" s="922"/>
      <c r="J420" s="923"/>
      <c r="K420" s="923"/>
    </row>
    <row r="421" spans="1:11" ht="21.9" customHeight="1">
      <c r="A421" s="924"/>
      <c r="B421" s="925"/>
      <c r="C421" s="925"/>
      <c r="D421" s="925"/>
      <c r="E421" s="925"/>
      <c r="F421" s="925"/>
      <c r="G421" s="925"/>
      <c r="H421" s="925"/>
      <c r="I421" s="922"/>
      <c r="J421" s="923"/>
      <c r="K421" s="923"/>
    </row>
    <row r="422" spans="1:11" ht="21.9" customHeight="1">
      <c r="A422" s="924"/>
      <c r="B422" s="925"/>
      <c r="C422" s="925"/>
      <c r="D422" s="925"/>
      <c r="E422" s="925"/>
      <c r="F422" s="925"/>
      <c r="G422" s="925"/>
      <c r="H422" s="925"/>
      <c r="I422" s="922"/>
      <c r="J422" s="923"/>
      <c r="K422" s="923"/>
    </row>
    <row r="423" spans="1:11" ht="21.9" customHeight="1">
      <c r="A423" s="924"/>
      <c r="B423" s="925"/>
      <c r="C423" s="925"/>
      <c r="D423" s="925"/>
      <c r="E423" s="925"/>
      <c r="F423" s="925"/>
      <c r="G423" s="925"/>
      <c r="H423" s="925"/>
      <c r="I423" s="922"/>
      <c r="J423" s="923"/>
      <c r="K423" s="923"/>
    </row>
    <row r="424" spans="1:11" ht="21.9" customHeight="1">
      <c r="A424" s="924"/>
      <c r="B424" s="925"/>
      <c r="C424" s="925"/>
      <c r="D424" s="925"/>
      <c r="E424" s="925"/>
      <c r="F424" s="925"/>
      <c r="G424" s="925"/>
      <c r="H424" s="925"/>
      <c r="I424" s="922"/>
      <c r="J424" s="923"/>
      <c r="K424" s="923"/>
    </row>
    <row r="425" spans="1:11" ht="21.9" customHeight="1">
      <c r="A425" s="924"/>
      <c r="B425" s="925"/>
      <c r="C425" s="925"/>
      <c r="D425" s="925"/>
      <c r="E425" s="925"/>
      <c r="F425" s="925"/>
      <c r="G425" s="925"/>
      <c r="H425" s="925"/>
      <c r="I425" s="922"/>
      <c r="J425" s="923"/>
      <c r="K425" s="923"/>
    </row>
    <row r="426" spans="1:11" ht="21.9" customHeight="1">
      <c r="A426" s="924"/>
      <c r="B426" s="925"/>
      <c r="C426" s="925"/>
      <c r="D426" s="925"/>
      <c r="E426" s="925"/>
      <c r="F426" s="925"/>
      <c r="G426" s="925"/>
      <c r="H426" s="925"/>
      <c r="I426" s="922"/>
      <c r="J426" s="923"/>
      <c r="K426" s="923"/>
    </row>
    <row r="427" spans="1:11" ht="21.9" customHeight="1">
      <c r="A427" s="924"/>
      <c r="B427" s="925"/>
      <c r="C427" s="925"/>
      <c r="D427" s="925"/>
      <c r="E427" s="925"/>
      <c r="F427" s="925"/>
      <c r="G427" s="925"/>
      <c r="H427" s="925"/>
      <c r="I427" s="922"/>
      <c r="J427" s="923"/>
      <c r="K427" s="923"/>
    </row>
    <row r="428" spans="1:11" ht="21.9" customHeight="1">
      <c r="A428" s="924"/>
      <c r="B428" s="925"/>
      <c r="C428" s="925"/>
      <c r="D428" s="925"/>
      <c r="E428" s="925"/>
      <c r="F428" s="925"/>
      <c r="G428" s="925"/>
      <c r="H428" s="925"/>
      <c r="I428" s="922"/>
      <c r="J428" s="923"/>
      <c r="K428" s="923"/>
    </row>
    <row r="429" spans="1:11" ht="21.9" customHeight="1">
      <c r="A429" s="924"/>
      <c r="B429" s="925"/>
      <c r="C429" s="925"/>
      <c r="D429" s="925"/>
      <c r="E429" s="925"/>
      <c r="F429" s="925"/>
      <c r="G429" s="925"/>
      <c r="H429" s="925"/>
      <c r="I429" s="922"/>
      <c r="J429" s="923"/>
      <c r="K429" s="923"/>
    </row>
    <row r="430" spans="1:11" ht="21.9" customHeight="1">
      <c r="A430" s="924"/>
      <c r="B430" s="925"/>
      <c r="C430" s="925"/>
      <c r="D430" s="925"/>
      <c r="E430" s="925"/>
      <c r="F430" s="925"/>
      <c r="G430" s="925"/>
      <c r="H430" s="925"/>
      <c r="I430" s="922"/>
      <c r="J430" s="923"/>
      <c r="K430" s="923"/>
    </row>
    <row r="431" spans="1:11" ht="21.9" customHeight="1">
      <c r="A431" s="924"/>
      <c r="B431" s="925"/>
      <c r="C431" s="925"/>
      <c r="D431" s="925"/>
      <c r="E431" s="925"/>
      <c r="F431" s="925"/>
      <c r="G431" s="925"/>
      <c r="H431" s="925"/>
      <c r="I431" s="922"/>
      <c r="J431" s="923"/>
      <c r="K431" s="923"/>
    </row>
    <row r="432" spans="1:11" ht="21.9" customHeight="1">
      <c r="A432" s="924"/>
      <c r="B432" s="925"/>
      <c r="C432" s="925"/>
      <c r="D432" s="925"/>
      <c r="E432" s="925"/>
      <c r="F432" s="925"/>
      <c r="G432" s="925"/>
      <c r="H432" s="925"/>
      <c r="I432" s="922"/>
      <c r="J432" s="923"/>
      <c r="K432" s="923"/>
    </row>
    <row r="433" spans="1:11" ht="21.9" customHeight="1">
      <c r="A433" s="924"/>
      <c r="B433" s="925"/>
      <c r="C433" s="925"/>
      <c r="D433" s="925"/>
      <c r="E433" s="925"/>
      <c r="F433" s="925"/>
      <c r="G433" s="925"/>
      <c r="H433" s="925"/>
      <c r="I433" s="922"/>
      <c r="J433" s="923"/>
      <c r="K433" s="923"/>
    </row>
    <row r="434" spans="1:11" ht="21.9" customHeight="1">
      <c r="A434" s="924"/>
      <c r="B434" s="925"/>
      <c r="C434" s="925"/>
      <c r="D434" s="925"/>
      <c r="E434" s="925"/>
      <c r="F434" s="925"/>
      <c r="G434" s="925"/>
      <c r="H434" s="925"/>
      <c r="I434" s="922"/>
      <c r="J434" s="923"/>
      <c r="K434" s="923"/>
    </row>
    <row r="435" spans="1:11" ht="21.9" customHeight="1">
      <c r="A435" s="924"/>
      <c r="B435" s="925"/>
      <c r="C435" s="925"/>
      <c r="D435" s="925"/>
      <c r="E435" s="925"/>
      <c r="F435" s="925"/>
      <c r="G435" s="925"/>
      <c r="H435" s="925"/>
      <c r="I435" s="922"/>
      <c r="J435" s="923"/>
      <c r="K435" s="923"/>
    </row>
    <row r="436" spans="1:11" ht="21.9" customHeight="1">
      <c r="A436" s="924"/>
      <c r="B436" s="925"/>
      <c r="C436" s="925"/>
      <c r="D436" s="925"/>
      <c r="E436" s="925"/>
      <c r="F436" s="925"/>
      <c r="G436" s="925"/>
      <c r="H436" s="925"/>
      <c r="I436" s="922"/>
      <c r="J436" s="923"/>
      <c r="K436" s="923"/>
    </row>
    <row r="437" spans="1:11" ht="21.9" customHeight="1">
      <c r="A437" s="924"/>
      <c r="B437" s="925"/>
      <c r="C437" s="925"/>
      <c r="D437" s="925"/>
      <c r="E437" s="925"/>
      <c r="F437" s="925"/>
      <c r="G437" s="925"/>
      <c r="H437" s="925"/>
      <c r="I437" s="922"/>
      <c r="J437" s="923"/>
      <c r="K437" s="923"/>
    </row>
    <row r="438" spans="1:11" ht="21.9" customHeight="1">
      <c r="A438" s="924"/>
      <c r="B438" s="925"/>
      <c r="C438" s="925"/>
      <c r="D438" s="925"/>
      <c r="E438" s="925"/>
      <c r="F438" s="925"/>
      <c r="G438" s="925"/>
      <c r="H438" s="925"/>
      <c r="I438" s="922"/>
      <c r="J438" s="923"/>
      <c r="K438" s="923"/>
    </row>
    <row r="439" spans="1:11" ht="21.9" customHeight="1">
      <c r="A439" s="924"/>
      <c r="B439" s="925"/>
      <c r="C439" s="925"/>
      <c r="D439" s="925"/>
      <c r="E439" s="925"/>
      <c r="F439" s="925"/>
      <c r="G439" s="925"/>
      <c r="H439" s="925"/>
      <c r="I439" s="922"/>
      <c r="J439" s="923"/>
      <c r="K439" s="923"/>
    </row>
    <row r="440" spans="1:11" ht="21.9" customHeight="1">
      <c r="A440" s="924"/>
      <c r="B440" s="925"/>
      <c r="C440" s="925"/>
      <c r="D440" s="925"/>
      <c r="E440" s="925"/>
      <c r="F440" s="925"/>
      <c r="G440" s="925"/>
      <c r="H440" s="925"/>
      <c r="I440" s="922"/>
      <c r="J440" s="923"/>
      <c r="K440" s="923"/>
    </row>
    <row r="441" spans="1:11" ht="21.9" customHeight="1">
      <c r="A441" s="924"/>
      <c r="B441" s="925"/>
      <c r="C441" s="925"/>
      <c r="D441" s="925"/>
      <c r="E441" s="925"/>
      <c r="F441" s="925"/>
      <c r="G441" s="925"/>
      <c r="H441" s="925"/>
      <c r="I441" s="922"/>
      <c r="J441" s="923"/>
      <c r="K441" s="923"/>
    </row>
    <row r="442" spans="1:11" ht="21.9" customHeight="1">
      <c r="A442" s="924"/>
      <c r="B442" s="925"/>
      <c r="C442" s="925"/>
      <c r="D442" s="925"/>
      <c r="E442" s="925"/>
      <c r="F442" s="925"/>
      <c r="G442" s="925"/>
      <c r="H442" s="925"/>
      <c r="I442" s="922"/>
      <c r="J442" s="923"/>
      <c r="K442" s="923"/>
    </row>
    <row r="443" spans="1:11" ht="21.9" customHeight="1">
      <c r="A443" s="924"/>
      <c r="B443" s="925"/>
      <c r="C443" s="925"/>
      <c r="D443" s="925"/>
      <c r="E443" s="925"/>
      <c r="F443" s="925"/>
      <c r="G443" s="925"/>
      <c r="H443" s="925"/>
      <c r="I443" s="922"/>
      <c r="J443" s="923"/>
      <c r="K443" s="923"/>
    </row>
    <row r="444" spans="1:11" ht="21.9" customHeight="1">
      <c r="A444" s="924"/>
      <c r="B444" s="925"/>
      <c r="C444" s="925"/>
      <c r="D444" s="925"/>
      <c r="E444" s="925"/>
      <c r="F444" s="925"/>
      <c r="G444" s="925"/>
      <c r="H444" s="925"/>
      <c r="I444" s="922"/>
      <c r="J444" s="923"/>
      <c r="K444" s="923"/>
    </row>
    <row r="445" spans="1:11" ht="21.9" customHeight="1">
      <c r="A445" s="924"/>
      <c r="B445" s="925"/>
      <c r="C445" s="925"/>
      <c r="D445" s="925"/>
      <c r="E445" s="925"/>
      <c r="F445" s="925"/>
      <c r="G445" s="925"/>
      <c r="H445" s="925"/>
      <c r="I445" s="922"/>
      <c r="J445" s="923"/>
      <c r="K445" s="923"/>
    </row>
    <row r="446" spans="1:11" ht="21.9" customHeight="1">
      <c r="A446" s="924"/>
      <c r="B446" s="925"/>
      <c r="C446" s="925"/>
      <c r="D446" s="925"/>
      <c r="E446" s="925"/>
      <c r="F446" s="925"/>
      <c r="G446" s="925"/>
      <c r="H446" s="925"/>
      <c r="I446" s="922"/>
      <c r="J446" s="923"/>
      <c r="K446" s="923"/>
    </row>
    <row r="447" spans="1:11" ht="21.9" customHeight="1">
      <c r="A447" s="924"/>
      <c r="B447" s="925"/>
      <c r="C447" s="925"/>
      <c r="D447" s="925"/>
      <c r="E447" s="925"/>
      <c r="F447" s="925"/>
      <c r="G447" s="925"/>
      <c r="H447" s="925"/>
      <c r="I447" s="922"/>
      <c r="J447" s="923"/>
      <c r="K447" s="923"/>
    </row>
    <row r="448" spans="1:11" ht="21.9" customHeight="1">
      <c r="A448" s="924"/>
      <c r="B448" s="925"/>
      <c r="C448" s="925"/>
      <c r="D448" s="925"/>
      <c r="E448" s="925"/>
      <c r="F448" s="925"/>
      <c r="G448" s="925"/>
      <c r="H448" s="925"/>
      <c r="I448" s="922"/>
      <c r="J448" s="923"/>
      <c r="K448" s="923"/>
    </row>
    <row r="449" spans="1:11" ht="21.9" customHeight="1">
      <c r="A449" s="924"/>
      <c r="B449" s="925"/>
      <c r="C449" s="925"/>
      <c r="D449" s="925"/>
      <c r="E449" s="925"/>
      <c r="F449" s="925"/>
      <c r="G449" s="925"/>
      <c r="H449" s="925"/>
      <c r="I449" s="922"/>
      <c r="J449" s="923"/>
      <c r="K449" s="923"/>
    </row>
    <row r="450" spans="1:11" ht="21.9" customHeight="1">
      <c r="A450" s="924"/>
      <c r="B450" s="925"/>
      <c r="C450" s="925"/>
      <c r="D450" s="925"/>
      <c r="E450" s="925"/>
      <c r="F450" s="925"/>
      <c r="G450" s="925"/>
      <c r="H450" s="925"/>
      <c r="I450" s="922"/>
      <c r="J450" s="923"/>
      <c r="K450" s="923"/>
    </row>
    <row r="451" spans="1:11" ht="21.9" customHeight="1">
      <c r="A451" s="924"/>
      <c r="B451" s="925"/>
      <c r="C451" s="925"/>
      <c r="D451" s="925"/>
      <c r="E451" s="925"/>
      <c r="F451" s="925"/>
      <c r="G451" s="925"/>
      <c r="H451" s="925"/>
      <c r="I451" s="922"/>
      <c r="J451" s="923"/>
      <c r="K451" s="923"/>
    </row>
    <row r="452" spans="1:11" ht="21.9" customHeight="1">
      <c r="A452" s="924"/>
      <c r="B452" s="925"/>
      <c r="C452" s="925"/>
      <c r="D452" s="925"/>
      <c r="E452" s="925"/>
      <c r="F452" s="925"/>
      <c r="G452" s="925"/>
      <c r="H452" s="925"/>
      <c r="I452" s="922"/>
      <c r="J452" s="923"/>
      <c r="K452" s="923"/>
    </row>
    <row r="453" spans="1:11" ht="21.9" customHeight="1">
      <c r="A453" s="924"/>
      <c r="B453" s="925"/>
      <c r="C453" s="925"/>
      <c r="D453" s="925"/>
      <c r="E453" s="925"/>
      <c r="F453" s="925"/>
      <c r="G453" s="925"/>
      <c r="H453" s="925"/>
      <c r="I453" s="922"/>
      <c r="J453" s="923"/>
      <c r="K453" s="923"/>
    </row>
    <row r="454" spans="1:11" ht="21.9" customHeight="1">
      <c r="A454" s="924"/>
      <c r="B454" s="925"/>
      <c r="C454" s="925"/>
      <c r="D454" s="925"/>
      <c r="E454" s="925"/>
      <c r="F454" s="925"/>
      <c r="G454" s="925"/>
      <c r="H454" s="925"/>
      <c r="I454" s="922"/>
      <c r="J454" s="923"/>
      <c r="K454" s="923"/>
    </row>
    <row r="455" spans="1:11" ht="21.9" customHeight="1">
      <c r="A455" s="924"/>
      <c r="B455" s="925"/>
      <c r="C455" s="925"/>
      <c r="D455" s="925"/>
      <c r="E455" s="925"/>
      <c r="F455" s="925"/>
      <c r="G455" s="925"/>
      <c r="H455" s="925"/>
      <c r="I455" s="922"/>
      <c r="J455" s="923"/>
      <c r="K455" s="923"/>
    </row>
    <row r="456" spans="1:11" ht="21.9" customHeight="1">
      <c r="A456" s="924"/>
      <c r="B456" s="925"/>
      <c r="C456" s="925"/>
      <c r="D456" s="925"/>
      <c r="E456" s="925"/>
      <c r="F456" s="925"/>
      <c r="G456" s="925"/>
      <c r="H456" s="925"/>
      <c r="I456" s="922"/>
      <c r="J456" s="923"/>
      <c r="K456" s="923"/>
    </row>
    <row r="457" spans="1:11" ht="21.9" customHeight="1">
      <c r="A457" s="924"/>
      <c r="B457" s="925"/>
      <c r="C457" s="925"/>
      <c r="D457" s="925"/>
      <c r="E457" s="925"/>
      <c r="F457" s="925"/>
      <c r="G457" s="925"/>
      <c r="H457" s="925"/>
      <c r="I457" s="922"/>
      <c r="J457" s="923"/>
      <c r="K457" s="923"/>
    </row>
    <row r="458" spans="1:11" ht="21.9" customHeight="1">
      <c r="A458" s="924"/>
      <c r="B458" s="925"/>
      <c r="C458" s="925"/>
      <c r="D458" s="925"/>
      <c r="E458" s="925"/>
      <c r="F458" s="925"/>
      <c r="G458" s="925"/>
      <c r="H458" s="925"/>
      <c r="I458" s="922"/>
      <c r="J458" s="923"/>
      <c r="K458" s="923"/>
    </row>
    <row r="459" spans="1:11" ht="21.9" customHeight="1">
      <c r="A459" s="924"/>
      <c r="B459" s="925"/>
      <c r="C459" s="925"/>
      <c r="D459" s="925"/>
      <c r="E459" s="925"/>
      <c r="F459" s="925"/>
      <c r="G459" s="925"/>
      <c r="H459" s="925"/>
      <c r="I459" s="922"/>
      <c r="J459" s="923"/>
      <c r="K459" s="923"/>
    </row>
    <row r="460" spans="1:11" ht="21.9" customHeight="1">
      <c r="A460" s="924"/>
      <c r="B460" s="925"/>
      <c r="C460" s="925"/>
      <c r="D460" s="925"/>
      <c r="E460" s="925"/>
      <c r="F460" s="925"/>
      <c r="G460" s="925"/>
      <c r="H460" s="925"/>
      <c r="I460" s="922"/>
      <c r="J460" s="923"/>
      <c r="K460" s="923"/>
    </row>
    <row r="461" spans="1:11" ht="21.9" customHeight="1">
      <c r="A461" s="924"/>
      <c r="B461" s="925"/>
      <c r="C461" s="925"/>
      <c r="D461" s="925"/>
      <c r="E461" s="925"/>
      <c r="F461" s="925"/>
      <c r="G461" s="925"/>
      <c r="H461" s="925"/>
      <c r="I461" s="922"/>
      <c r="J461" s="923"/>
      <c r="K461" s="923"/>
    </row>
    <row r="462" spans="1:11" ht="21.9" customHeight="1">
      <c r="A462" s="924"/>
      <c r="B462" s="925"/>
      <c r="C462" s="925"/>
      <c r="D462" s="925"/>
      <c r="E462" s="925"/>
      <c r="F462" s="925"/>
      <c r="G462" s="925"/>
      <c r="H462" s="925"/>
      <c r="I462" s="922"/>
      <c r="J462" s="923"/>
      <c r="K462" s="923"/>
    </row>
    <row r="463" spans="1:11" ht="21.9" customHeight="1">
      <c r="A463" s="924"/>
      <c r="B463" s="925"/>
      <c r="C463" s="925"/>
      <c r="D463" s="925"/>
      <c r="E463" s="925"/>
      <c r="F463" s="925"/>
      <c r="G463" s="925"/>
      <c r="H463" s="925"/>
      <c r="I463" s="922"/>
      <c r="J463" s="923"/>
      <c r="K463" s="923"/>
    </row>
    <row r="464" spans="1:11" ht="21.9" customHeight="1">
      <c r="A464" s="924"/>
      <c r="B464" s="925"/>
      <c r="C464" s="925"/>
      <c r="D464" s="925"/>
      <c r="E464" s="925"/>
      <c r="F464" s="925"/>
      <c r="G464" s="925"/>
      <c r="H464" s="925"/>
      <c r="I464" s="922"/>
      <c r="J464" s="923"/>
      <c r="K464" s="923"/>
    </row>
    <row r="465" spans="1:11" ht="21.9" customHeight="1">
      <c r="A465" s="924"/>
      <c r="B465" s="925"/>
      <c r="C465" s="925"/>
      <c r="D465" s="925"/>
      <c r="E465" s="925"/>
      <c r="F465" s="925"/>
      <c r="G465" s="925"/>
      <c r="H465" s="925"/>
      <c r="I465" s="922"/>
      <c r="J465" s="923"/>
      <c r="K465" s="923"/>
    </row>
    <row r="466" spans="1:11" ht="21.9" customHeight="1">
      <c r="A466" s="924"/>
      <c r="B466" s="925"/>
      <c r="C466" s="925"/>
      <c r="D466" s="925"/>
      <c r="E466" s="925"/>
      <c r="F466" s="925"/>
      <c r="G466" s="925"/>
      <c r="H466" s="925"/>
      <c r="I466" s="922"/>
      <c r="J466" s="923"/>
      <c r="K466" s="923"/>
    </row>
    <row r="467" spans="1:11" ht="21.9" customHeight="1">
      <c r="A467" s="924"/>
      <c r="B467" s="925"/>
      <c r="C467" s="925"/>
      <c r="D467" s="925"/>
      <c r="E467" s="925"/>
      <c r="F467" s="925"/>
      <c r="G467" s="925"/>
      <c r="H467" s="925"/>
      <c r="I467" s="922"/>
      <c r="J467" s="923"/>
      <c r="K467" s="923"/>
    </row>
    <row r="468" spans="1:11" ht="21.9" customHeight="1">
      <c r="A468" s="924"/>
      <c r="B468" s="925"/>
      <c r="C468" s="925"/>
      <c r="D468" s="925"/>
      <c r="E468" s="925"/>
      <c r="F468" s="925"/>
      <c r="G468" s="925"/>
      <c r="H468" s="925"/>
      <c r="I468" s="922"/>
      <c r="J468" s="923"/>
      <c r="K468" s="923"/>
    </row>
    <row r="469" spans="1:11" ht="21.9" customHeight="1">
      <c r="A469" s="924"/>
      <c r="B469" s="925"/>
      <c r="C469" s="925"/>
      <c r="D469" s="925"/>
      <c r="E469" s="925"/>
      <c r="F469" s="925"/>
      <c r="G469" s="925"/>
      <c r="H469" s="925"/>
      <c r="I469" s="922"/>
      <c r="J469" s="923"/>
      <c r="K469" s="923"/>
    </row>
    <row r="470" spans="1:11" ht="21.9" customHeight="1">
      <c r="A470" s="924"/>
      <c r="B470" s="925"/>
      <c r="C470" s="925"/>
      <c r="D470" s="925"/>
      <c r="E470" s="925"/>
      <c r="F470" s="925"/>
      <c r="G470" s="925"/>
      <c r="H470" s="925"/>
      <c r="I470" s="922"/>
      <c r="J470" s="923"/>
      <c r="K470" s="923"/>
    </row>
    <row r="471" spans="1:11" ht="21.9" customHeight="1">
      <c r="A471" s="924"/>
      <c r="B471" s="925"/>
      <c r="C471" s="925"/>
      <c r="D471" s="925"/>
      <c r="E471" s="925"/>
      <c r="F471" s="925"/>
      <c r="G471" s="925"/>
      <c r="H471" s="925"/>
      <c r="I471" s="922"/>
      <c r="J471" s="923"/>
      <c r="K471" s="923"/>
    </row>
    <row r="472" spans="1:11" ht="21.9" customHeight="1">
      <c r="A472" s="924"/>
      <c r="B472" s="925"/>
      <c r="C472" s="925"/>
      <c r="D472" s="925"/>
      <c r="E472" s="925"/>
      <c r="F472" s="925"/>
      <c r="G472" s="925"/>
      <c r="H472" s="925"/>
      <c r="I472" s="922"/>
      <c r="J472" s="923"/>
      <c r="K472" s="923"/>
    </row>
    <row r="473" spans="1:11" ht="21.9" customHeight="1">
      <c r="A473" s="924"/>
      <c r="B473" s="925"/>
      <c r="C473" s="925"/>
      <c r="D473" s="925"/>
      <c r="E473" s="925"/>
      <c r="F473" s="925"/>
      <c r="G473" s="925"/>
      <c r="H473" s="925"/>
      <c r="I473" s="922"/>
      <c r="J473" s="923"/>
      <c r="K473" s="923"/>
    </row>
    <row r="474" spans="1:11" ht="21.9" customHeight="1">
      <c r="A474" s="924"/>
      <c r="B474" s="925"/>
      <c r="C474" s="925"/>
      <c r="D474" s="925"/>
      <c r="E474" s="925"/>
      <c r="F474" s="925"/>
      <c r="G474" s="925"/>
      <c r="H474" s="925"/>
      <c r="I474" s="922"/>
      <c r="J474" s="923"/>
      <c r="K474" s="923"/>
    </row>
    <row r="475" spans="1:11" ht="21.9" customHeight="1">
      <c r="A475" s="924"/>
      <c r="B475" s="925"/>
      <c r="C475" s="925"/>
      <c r="D475" s="925"/>
      <c r="E475" s="925"/>
      <c r="F475" s="925"/>
      <c r="G475" s="925"/>
      <c r="H475" s="925"/>
      <c r="I475" s="922"/>
      <c r="J475" s="923"/>
      <c r="K475" s="923"/>
    </row>
    <row r="476" spans="1:11" ht="21.9" customHeight="1">
      <c r="A476" s="924"/>
      <c r="B476" s="925"/>
      <c r="C476" s="925"/>
      <c r="D476" s="925"/>
      <c r="E476" s="925"/>
      <c r="F476" s="925"/>
      <c r="G476" s="925"/>
      <c r="H476" s="925"/>
      <c r="I476" s="922"/>
      <c r="J476" s="923"/>
      <c r="K476" s="923"/>
    </row>
    <row r="477" spans="1:11" ht="21.9" customHeight="1">
      <c r="A477" s="924"/>
      <c r="B477" s="925"/>
      <c r="C477" s="925"/>
      <c r="D477" s="925"/>
      <c r="E477" s="925"/>
      <c r="F477" s="925"/>
      <c r="G477" s="925"/>
      <c r="H477" s="925"/>
      <c r="I477" s="922"/>
      <c r="J477" s="923"/>
      <c r="K477" s="923"/>
    </row>
    <row r="478" spans="1:11" ht="21.9" customHeight="1">
      <c r="A478" s="924"/>
      <c r="B478" s="925"/>
      <c r="C478" s="925"/>
      <c r="D478" s="925"/>
      <c r="E478" s="925"/>
      <c r="F478" s="925"/>
      <c r="G478" s="925"/>
      <c r="H478" s="925"/>
      <c r="I478" s="922"/>
      <c r="J478" s="923"/>
      <c r="K478" s="923"/>
    </row>
    <row r="479" spans="1:11" ht="21.9" customHeight="1">
      <c r="A479" s="924"/>
      <c r="B479" s="925"/>
      <c r="C479" s="925"/>
      <c r="D479" s="925"/>
      <c r="E479" s="925"/>
      <c r="F479" s="925"/>
      <c r="G479" s="925"/>
      <c r="H479" s="925"/>
      <c r="I479" s="922"/>
      <c r="J479" s="923"/>
      <c r="K479" s="923"/>
    </row>
    <row r="480" spans="1:11" ht="21.9" customHeight="1">
      <c r="A480" s="924"/>
      <c r="B480" s="925"/>
      <c r="C480" s="925"/>
      <c r="D480" s="925"/>
      <c r="E480" s="925"/>
      <c r="F480" s="925"/>
      <c r="G480" s="925"/>
      <c r="H480" s="925"/>
      <c r="I480" s="922"/>
      <c r="J480" s="923"/>
      <c r="K480" s="923"/>
    </row>
    <row r="481" spans="1:11" ht="21.9" customHeight="1">
      <c r="A481" s="924"/>
      <c r="B481" s="925"/>
      <c r="C481" s="925"/>
      <c r="D481" s="925"/>
      <c r="E481" s="925"/>
      <c r="F481" s="925"/>
      <c r="G481" s="925"/>
      <c r="H481" s="925"/>
      <c r="I481" s="922"/>
      <c r="J481" s="923"/>
      <c r="K481" s="923"/>
    </row>
    <row r="482" spans="1:11" ht="21.9" customHeight="1">
      <c r="A482" s="924"/>
      <c r="B482" s="925"/>
      <c r="C482" s="925"/>
      <c r="D482" s="925"/>
      <c r="E482" s="925"/>
      <c r="F482" s="925"/>
      <c r="G482" s="925"/>
      <c r="H482" s="925"/>
      <c r="I482" s="922"/>
      <c r="J482" s="923"/>
      <c r="K482" s="923"/>
    </row>
    <row r="483" spans="1:11" ht="21.9" customHeight="1">
      <c r="A483" s="924"/>
      <c r="B483" s="925"/>
      <c r="C483" s="925"/>
      <c r="D483" s="925"/>
      <c r="E483" s="925"/>
      <c r="F483" s="925"/>
      <c r="G483" s="925"/>
      <c r="H483" s="925"/>
      <c r="I483" s="922"/>
      <c r="J483" s="923"/>
      <c r="K483" s="923"/>
    </row>
    <row r="484" spans="1:11" ht="21.9" customHeight="1">
      <c r="A484" s="924"/>
      <c r="B484" s="925"/>
      <c r="C484" s="925"/>
      <c r="D484" s="925"/>
      <c r="E484" s="925"/>
      <c r="F484" s="925"/>
      <c r="G484" s="925"/>
      <c r="H484" s="925"/>
      <c r="I484" s="922"/>
      <c r="J484" s="923"/>
      <c r="K484" s="923"/>
    </row>
    <row r="485" spans="1:11" ht="21.9" customHeight="1">
      <c r="A485" s="924"/>
      <c r="B485" s="925"/>
      <c r="C485" s="925"/>
      <c r="D485" s="925"/>
      <c r="E485" s="925"/>
      <c r="F485" s="925"/>
      <c r="G485" s="925"/>
      <c r="H485" s="925"/>
      <c r="I485" s="922"/>
      <c r="J485" s="923"/>
      <c r="K485" s="923"/>
    </row>
  </sheetData>
  <mergeCells count="14">
    <mergeCell ref="H11:H12"/>
    <mergeCell ref="I10:I12"/>
    <mergeCell ref="J10:M10"/>
    <mergeCell ref="N10:N12"/>
    <mergeCell ref="A2:B2"/>
    <mergeCell ref="A3:B3"/>
    <mergeCell ref="A10:A12"/>
    <mergeCell ref="B10:H10"/>
    <mergeCell ref="B11:B12"/>
    <mergeCell ref="C11:C12"/>
    <mergeCell ref="D11:D12"/>
    <mergeCell ref="E11:E12"/>
    <mergeCell ref="F11:F12"/>
    <mergeCell ref="G11:G12"/>
  </mergeCells>
  <phoneticPr fontId="24" type="noConversion"/>
  <pageMargins left="0.75" right="0.75" top="1" bottom="1" header="0.5" footer="0.5"/>
  <pageSetup paperSize="9" scale="59" orientation="landscape" horizontalDpi="4294967293" verticalDpi="12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91180" r:id="rId4">
          <objectPr defaultSize="0" autoPict="0" r:id="rId5">
            <anchor moveWithCells="1" sizeWithCells="1">
              <from>
                <xdr:col>18</xdr:col>
                <xdr:colOff>259080</xdr:colOff>
                <xdr:row>2</xdr:row>
                <xdr:rowOff>121920</xdr:rowOff>
              </from>
              <to>
                <xdr:col>22</xdr:col>
                <xdr:colOff>487680</xdr:colOff>
                <xdr:row>8</xdr:row>
                <xdr:rowOff>0</xdr:rowOff>
              </to>
            </anchor>
          </objectPr>
        </oleObject>
      </mc:Choice>
      <mc:Fallback>
        <oleObject progId="AutoCAD.Drawing.16" shapeId="91180" r:id="rId4"/>
      </mc:Fallback>
    </mc:AlternateContent>
    <mc:AlternateContent xmlns:mc="http://schemas.openxmlformats.org/markup-compatibility/2006">
      <mc:Choice Requires="x14">
        <oleObject progId="AutoCAD.Drawing.16" shapeId="91172" r:id="rId6">
          <objectPr defaultSize="0" autoPict="0" r:id="rId7">
            <anchor moveWithCells="1" sizeWithCells="1">
              <from>
                <xdr:col>14</xdr:col>
                <xdr:colOff>259080</xdr:colOff>
                <xdr:row>2</xdr:row>
                <xdr:rowOff>144780</xdr:rowOff>
              </from>
              <to>
                <xdr:col>17</xdr:col>
                <xdr:colOff>259080</xdr:colOff>
                <xdr:row>7</xdr:row>
                <xdr:rowOff>228600</xdr:rowOff>
              </to>
            </anchor>
          </objectPr>
        </oleObject>
      </mc:Choice>
      <mc:Fallback>
        <oleObject progId="AutoCAD.Drawing.16" shapeId="91172" r:id="rId6"/>
      </mc:Fallback>
    </mc:AlternateContent>
    <mc:AlternateContent xmlns:mc="http://schemas.openxmlformats.org/markup-compatibility/2006">
      <mc:Choice Requires="x14">
        <oleObject progId="AutoCAD.Drawing.16" shapeId="91145" r:id="rId8">
          <objectPr defaultSize="0" autoPict="0" r:id="rId9">
            <anchor moveWithCells="1" sizeWithCells="1">
              <from>
                <xdr:col>10</xdr:col>
                <xdr:colOff>0</xdr:colOff>
                <xdr:row>3</xdr:row>
                <xdr:rowOff>45720</xdr:rowOff>
              </from>
              <to>
                <xdr:col>13</xdr:col>
                <xdr:colOff>533400</xdr:colOff>
                <xdr:row>8</xdr:row>
                <xdr:rowOff>30480</xdr:rowOff>
              </to>
            </anchor>
          </objectPr>
        </oleObject>
      </mc:Choice>
      <mc:Fallback>
        <oleObject progId="AutoCAD.Drawing.16" shapeId="91145" r:id="rId8"/>
      </mc:Fallback>
    </mc:AlternateContent>
    <mc:AlternateContent xmlns:mc="http://schemas.openxmlformats.org/markup-compatibility/2006">
      <mc:Choice Requires="x14">
        <oleObject progId="AutoCAD.Drawing.16" shapeId="91141" r:id="rId10">
          <objectPr defaultSize="0" autoPict="0" r:id="rId11">
            <anchor moveWithCells="1" sizeWithCells="1">
              <from>
                <xdr:col>6</xdr:col>
                <xdr:colOff>685800</xdr:colOff>
                <xdr:row>3</xdr:row>
                <xdr:rowOff>7620</xdr:rowOff>
              </from>
              <to>
                <xdr:col>9</xdr:col>
                <xdr:colOff>152400</xdr:colOff>
                <xdr:row>7</xdr:row>
                <xdr:rowOff>198120</xdr:rowOff>
              </to>
            </anchor>
          </objectPr>
        </oleObject>
      </mc:Choice>
      <mc:Fallback>
        <oleObject progId="AutoCAD.Drawing.16" shapeId="91141" r:id="rId10"/>
      </mc:Fallback>
    </mc:AlternateContent>
    <mc:AlternateContent xmlns:mc="http://schemas.openxmlformats.org/markup-compatibility/2006">
      <mc:Choice Requires="x14">
        <oleObject progId="AutoCAD.Drawing.16" shapeId="91138" r:id="rId12">
          <objectPr defaultSize="0" autoPict="0" r:id="rId13">
            <anchor moveWithCells="1" sizeWithCells="1">
              <from>
                <xdr:col>0</xdr:col>
                <xdr:colOff>525780</xdr:colOff>
                <xdr:row>3</xdr:row>
                <xdr:rowOff>106680</xdr:rowOff>
              </from>
              <to>
                <xdr:col>3</xdr:col>
                <xdr:colOff>30480</xdr:colOff>
                <xdr:row>7</xdr:row>
                <xdr:rowOff>205740</xdr:rowOff>
              </to>
            </anchor>
          </objectPr>
        </oleObject>
      </mc:Choice>
      <mc:Fallback>
        <oleObject progId="AutoCAD.Drawing.16" shapeId="91138" r:id="rId12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62"/>
  <sheetViews>
    <sheetView zoomScale="75" workbookViewId="0">
      <selection activeCell="I25" sqref="I25"/>
    </sheetView>
  </sheetViews>
  <sheetFormatPr defaultColWidth="9" defaultRowHeight="21.9" customHeight="1"/>
  <cols>
    <col min="1" max="1" width="11.69921875" style="357" customWidth="1"/>
    <col min="2" max="9" width="10.69921875" style="359" customWidth="1"/>
    <col min="10" max="12" width="7.09765625" style="360" customWidth="1"/>
    <col min="13" max="13" width="8.09765625" style="361" customWidth="1"/>
    <col min="14" max="14" width="8.09765625" style="309" customWidth="1"/>
    <col min="15" max="25" width="7.3984375" style="309" customWidth="1"/>
    <col min="26" max="16384" width="9" style="309"/>
  </cols>
  <sheetData>
    <row r="1" spans="1:25" ht="21.9" customHeight="1">
      <c r="B1" s="305"/>
      <c r="C1" s="358"/>
      <c r="D1" s="358"/>
      <c r="E1" s="358"/>
    </row>
    <row r="2" spans="1:25" ht="21.9" customHeight="1">
      <c r="A2" s="1105" t="s">
        <v>2689</v>
      </c>
      <c r="B2" s="1105"/>
      <c r="C2" s="358"/>
      <c r="D2" s="358"/>
      <c r="E2" s="358"/>
    </row>
    <row r="3" spans="1:25" ht="21.9" customHeight="1">
      <c r="A3" s="1105" t="s">
        <v>2690</v>
      </c>
      <c r="B3" s="1105"/>
      <c r="C3" s="358"/>
      <c r="D3" s="358"/>
      <c r="E3" s="358"/>
    </row>
    <row r="4" spans="1:25" ht="21.9" customHeight="1">
      <c r="A4" s="311"/>
      <c r="B4" s="311"/>
      <c r="C4" s="358"/>
      <c r="D4" s="358"/>
      <c r="E4" s="358"/>
    </row>
    <row r="5" spans="1:25" ht="21.9" customHeight="1">
      <c r="A5" s="311"/>
      <c r="B5" s="311"/>
      <c r="C5" s="358"/>
      <c r="D5" s="358"/>
      <c r="E5" s="358"/>
    </row>
    <row r="6" spans="1:25" ht="21.9" customHeight="1">
      <c r="A6" s="311"/>
      <c r="B6" s="311"/>
      <c r="C6" s="358"/>
      <c r="D6" s="358"/>
      <c r="E6" s="358"/>
    </row>
    <row r="7" spans="1:25" ht="21.9" customHeight="1">
      <c r="A7" s="311"/>
      <c r="B7" s="311"/>
      <c r="C7" s="358"/>
      <c r="D7" s="358"/>
      <c r="E7" s="358"/>
    </row>
    <row r="8" spans="1:25" ht="21.9" customHeight="1">
      <c r="A8" s="362"/>
      <c r="B8" s="358"/>
      <c r="C8" s="358"/>
      <c r="D8" s="358"/>
      <c r="E8" s="358"/>
    </row>
    <row r="9" spans="1:25" ht="21.9" customHeight="1">
      <c r="A9" s="362"/>
      <c r="B9" s="358"/>
      <c r="C9" s="358"/>
      <c r="D9" s="358"/>
      <c r="E9" s="358"/>
    </row>
    <row r="10" spans="1:25" ht="20.25" customHeight="1">
      <c r="A10" s="1000" t="s">
        <v>1526</v>
      </c>
      <c r="B10" s="1099" t="s">
        <v>4752</v>
      </c>
      <c r="C10" s="1100"/>
      <c r="D10" s="1100"/>
      <c r="E10" s="1100"/>
      <c r="F10" s="1100"/>
      <c r="G10" s="1100"/>
      <c r="H10" s="1100"/>
      <c r="I10" s="396"/>
      <c r="J10" s="1003" t="s">
        <v>5074</v>
      </c>
      <c r="K10" s="1029"/>
      <c r="L10" s="1029"/>
      <c r="M10" s="1030"/>
      <c r="N10" s="1003" t="s">
        <v>5051</v>
      </c>
      <c r="O10" s="991" t="s">
        <v>5052</v>
      </c>
      <c r="P10" s="992"/>
      <c r="Q10" s="992"/>
      <c r="R10" s="992"/>
      <c r="S10" s="992"/>
      <c r="T10" s="992"/>
      <c r="U10" s="992"/>
      <c r="V10" s="992"/>
      <c r="W10" s="992"/>
      <c r="X10" s="992"/>
      <c r="Y10" s="993"/>
    </row>
    <row r="11" spans="1:25" ht="15" customHeight="1">
      <c r="A11" s="1000"/>
      <c r="B11" s="1101" t="s">
        <v>4165</v>
      </c>
      <c r="C11" s="1101" t="s">
        <v>4166</v>
      </c>
      <c r="D11" s="1101" t="s">
        <v>327</v>
      </c>
      <c r="E11" s="1101" t="s">
        <v>3066</v>
      </c>
      <c r="F11" s="1101" t="s">
        <v>3887</v>
      </c>
      <c r="G11" s="1101" t="s">
        <v>4168</v>
      </c>
      <c r="H11" s="1101" t="s">
        <v>3659</v>
      </c>
      <c r="I11" s="1101" t="s">
        <v>1661</v>
      </c>
      <c r="J11" s="246" t="s">
        <v>1450</v>
      </c>
      <c r="K11" s="246" t="s">
        <v>5075</v>
      </c>
      <c r="L11" s="246" t="s">
        <v>607</v>
      </c>
      <c r="M11" s="229" t="s">
        <v>608</v>
      </c>
      <c r="N11" s="1003"/>
      <c r="O11" s="994" t="s">
        <v>475</v>
      </c>
      <c r="P11" s="995"/>
      <c r="Q11" s="995"/>
      <c r="R11" s="995"/>
      <c r="S11" s="995"/>
      <c r="T11" s="995"/>
      <c r="U11" s="995"/>
      <c r="V11" s="995"/>
      <c r="W11" s="995"/>
      <c r="X11" s="995"/>
      <c r="Y11" s="996"/>
    </row>
    <row r="12" spans="1:25" s="315" customFormat="1" ht="15" customHeight="1">
      <c r="A12" s="1000"/>
      <c r="B12" s="1101"/>
      <c r="C12" s="1101"/>
      <c r="D12" s="1101"/>
      <c r="E12" s="1101"/>
      <c r="F12" s="1101"/>
      <c r="G12" s="1101"/>
      <c r="H12" s="1101"/>
      <c r="I12" s="1101"/>
      <c r="J12" s="247" t="s">
        <v>5076</v>
      </c>
      <c r="K12" s="247" t="s">
        <v>5077</v>
      </c>
      <c r="L12" s="247" t="s">
        <v>609</v>
      </c>
      <c r="M12" s="230" t="s">
        <v>474</v>
      </c>
      <c r="N12" s="1004"/>
      <c r="O12" s="210" t="s">
        <v>476</v>
      </c>
      <c r="P12" s="210" t="s">
        <v>477</v>
      </c>
      <c r="Q12" s="211" t="s">
        <v>5045</v>
      </c>
      <c r="R12" s="211" t="s">
        <v>3928</v>
      </c>
      <c r="S12" s="211" t="s">
        <v>5046</v>
      </c>
      <c r="T12" s="211" t="s">
        <v>2202</v>
      </c>
      <c r="U12" s="211" t="s">
        <v>3929</v>
      </c>
      <c r="V12" s="211" t="s">
        <v>5047</v>
      </c>
      <c r="W12" s="211" t="s">
        <v>5048</v>
      </c>
      <c r="X12" s="211" t="s">
        <v>5049</v>
      </c>
      <c r="Y12" s="211" t="s">
        <v>5050</v>
      </c>
    </row>
    <row r="13" spans="1:25" s="315" customFormat="1" ht="22.5" customHeight="1">
      <c r="A13" s="395" t="s">
        <v>5227</v>
      </c>
      <c r="B13" s="48" t="s">
        <v>3029</v>
      </c>
      <c r="C13" s="48" t="s">
        <v>5228</v>
      </c>
      <c r="D13" s="48" t="s">
        <v>3030</v>
      </c>
      <c r="E13" s="48" t="s">
        <v>3031</v>
      </c>
      <c r="F13" s="48" t="s">
        <v>5229</v>
      </c>
      <c r="G13" s="48" t="s">
        <v>2787</v>
      </c>
      <c r="H13" s="48" t="s">
        <v>4129</v>
      </c>
      <c r="I13" s="48" t="s">
        <v>5230</v>
      </c>
      <c r="J13" s="523">
        <f>K13/L13</f>
        <v>0.22520325203252031</v>
      </c>
      <c r="K13" s="363">
        <v>27.7</v>
      </c>
      <c r="L13" s="222">
        <v>123</v>
      </c>
      <c r="M13" s="48">
        <f>K13*L13</f>
        <v>3407.1</v>
      </c>
      <c r="N13" s="126">
        <v>19.7</v>
      </c>
      <c r="O13" s="115">
        <v>8120</v>
      </c>
      <c r="P13" s="632"/>
      <c r="Q13" s="115">
        <v>8330</v>
      </c>
      <c r="R13" s="115">
        <v>7890</v>
      </c>
      <c r="S13" s="115">
        <v>10000</v>
      </c>
      <c r="T13" s="115">
        <v>9520</v>
      </c>
      <c r="U13" s="115">
        <v>9520</v>
      </c>
      <c r="V13" s="115"/>
      <c r="W13" s="115"/>
      <c r="X13" s="115"/>
      <c r="Y13" s="115"/>
    </row>
    <row r="14" spans="1:25" s="315" customFormat="1" ht="22.5" customHeight="1">
      <c r="A14" s="395" t="s">
        <v>1012</v>
      </c>
      <c r="B14" s="499" t="s">
        <v>3029</v>
      </c>
      <c r="C14" s="499" t="s">
        <v>3336</v>
      </c>
      <c r="D14" s="499" t="s">
        <v>3030</v>
      </c>
      <c r="E14" s="499" t="s">
        <v>3031</v>
      </c>
      <c r="F14" s="499" t="s">
        <v>3032</v>
      </c>
      <c r="G14" s="499" t="s">
        <v>2787</v>
      </c>
      <c r="H14" s="499" t="s">
        <v>1011</v>
      </c>
      <c r="I14" s="499" t="s">
        <v>5231</v>
      </c>
      <c r="J14" s="504">
        <f>K14/L14</f>
        <v>0.31157024793388433</v>
      </c>
      <c r="K14" s="853">
        <v>37.700000000000003</v>
      </c>
      <c r="L14" s="502">
        <v>121</v>
      </c>
      <c r="M14" s="499">
        <f>K14*L14</f>
        <v>4561.7000000000007</v>
      </c>
      <c r="N14" s="717">
        <v>25.7</v>
      </c>
      <c r="O14" s="864"/>
      <c r="P14" s="864"/>
      <c r="Q14" s="503">
        <v>6700</v>
      </c>
      <c r="R14" s="503">
        <v>6300</v>
      </c>
      <c r="S14" s="503">
        <v>8250</v>
      </c>
      <c r="T14" s="503">
        <v>7770</v>
      </c>
      <c r="U14" s="503">
        <v>7770</v>
      </c>
      <c r="V14" s="503"/>
      <c r="W14" s="503"/>
      <c r="X14" s="503"/>
      <c r="Y14" s="503"/>
    </row>
    <row r="15" spans="1:25" s="316" customFormat="1" ht="22.5" customHeight="1">
      <c r="A15" s="395" t="s">
        <v>2214</v>
      </c>
      <c r="B15" s="505" t="s">
        <v>1662</v>
      </c>
      <c r="C15" s="505" t="s">
        <v>2215</v>
      </c>
      <c r="D15" s="505" t="s">
        <v>1664</v>
      </c>
      <c r="E15" s="505" t="s">
        <v>3931</v>
      </c>
      <c r="F15" s="505" t="s">
        <v>5053</v>
      </c>
      <c r="G15" s="505" t="s">
        <v>1609</v>
      </c>
      <c r="H15" s="505" t="s">
        <v>2216</v>
      </c>
      <c r="I15" s="505" t="s">
        <v>5055</v>
      </c>
      <c r="J15" s="506">
        <f>K15/L15</f>
        <v>0.23952095808383234</v>
      </c>
      <c r="K15" s="507">
        <v>40</v>
      </c>
      <c r="L15" s="517">
        <v>167</v>
      </c>
      <c r="M15" s="98">
        <f>K15*L15</f>
        <v>6680</v>
      </c>
      <c r="N15" s="509">
        <v>38.700000000000003</v>
      </c>
      <c r="O15" s="696"/>
      <c r="P15" s="696"/>
      <c r="Q15" s="510">
        <v>8370</v>
      </c>
      <c r="R15" s="510">
        <v>7900</v>
      </c>
      <c r="S15" s="880">
        <v>10200</v>
      </c>
      <c r="T15" s="880">
        <v>9650</v>
      </c>
      <c r="U15" s="880">
        <v>9650</v>
      </c>
      <c r="V15" s="880"/>
      <c r="W15" s="880"/>
      <c r="X15" s="880"/>
      <c r="Y15" s="880"/>
    </row>
    <row r="16" spans="1:25" s="316" customFormat="1" ht="22.5" customHeight="1">
      <c r="A16" s="395" t="s">
        <v>2691</v>
      </c>
      <c r="B16" s="505" t="s">
        <v>1662</v>
      </c>
      <c r="C16" s="505" t="s">
        <v>1663</v>
      </c>
      <c r="D16" s="505" t="s">
        <v>1664</v>
      </c>
      <c r="E16" s="505" t="s">
        <v>3931</v>
      </c>
      <c r="F16" s="505" t="s">
        <v>5053</v>
      </c>
      <c r="G16" s="505" t="s">
        <v>1609</v>
      </c>
      <c r="H16" s="505" t="s">
        <v>5054</v>
      </c>
      <c r="I16" s="505" t="s">
        <v>5055</v>
      </c>
      <c r="J16" s="506">
        <f>K16/L16</f>
        <v>0.24850299401197604</v>
      </c>
      <c r="K16" s="507">
        <v>41.5</v>
      </c>
      <c r="L16" s="517">
        <v>167</v>
      </c>
      <c r="M16" s="98">
        <f>K16*L16</f>
        <v>6930.5</v>
      </c>
      <c r="N16" s="509">
        <v>39.9</v>
      </c>
      <c r="O16" s="510"/>
      <c r="P16" s="510"/>
      <c r="Q16" s="510">
        <v>8000</v>
      </c>
      <c r="R16" s="510">
        <v>7560</v>
      </c>
      <c r="S16" s="880">
        <v>10000</v>
      </c>
      <c r="T16" s="880">
        <v>9230</v>
      </c>
      <c r="U16" s="880">
        <v>9230</v>
      </c>
      <c r="V16" s="880"/>
      <c r="W16" s="880"/>
      <c r="X16" s="880"/>
      <c r="Y16" s="880"/>
    </row>
    <row r="17" spans="1:25" s="316" customFormat="1" ht="22.5" customHeight="1">
      <c r="A17" s="395" t="s">
        <v>233</v>
      </c>
      <c r="B17" s="505" t="s">
        <v>1662</v>
      </c>
      <c r="C17" s="505" t="s">
        <v>234</v>
      </c>
      <c r="D17" s="505" t="s">
        <v>1664</v>
      </c>
      <c r="E17" s="505" t="s">
        <v>3931</v>
      </c>
      <c r="F17" s="505" t="s">
        <v>5053</v>
      </c>
      <c r="G17" s="505" t="s">
        <v>1609</v>
      </c>
      <c r="H17" s="505" t="s">
        <v>235</v>
      </c>
      <c r="I17" s="505" t="s">
        <v>5055</v>
      </c>
      <c r="J17" s="506">
        <f>K17/L17</f>
        <v>0.32831325301204817</v>
      </c>
      <c r="K17" s="507">
        <v>54.5</v>
      </c>
      <c r="L17" s="517">
        <v>166</v>
      </c>
      <c r="M17" s="98">
        <f>K17*L17</f>
        <v>9047</v>
      </c>
      <c r="N17" s="509">
        <v>51.2</v>
      </c>
      <c r="O17" s="510"/>
      <c r="P17" s="510"/>
      <c r="Q17" s="510">
        <v>6580</v>
      </c>
      <c r="R17" s="510">
        <v>6180</v>
      </c>
      <c r="S17" s="880">
        <v>8400</v>
      </c>
      <c r="T17" s="880">
        <v>7680</v>
      </c>
      <c r="U17" s="880">
        <v>7680</v>
      </c>
      <c r="V17" s="880"/>
      <c r="W17" s="880"/>
      <c r="X17" s="880"/>
      <c r="Y17" s="880"/>
    </row>
    <row r="18" spans="1:25" ht="21.9" customHeight="1">
      <c r="A18" s="39"/>
      <c r="B18" s="6"/>
      <c r="C18" s="6"/>
      <c r="D18" s="6"/>
      <c r="E18" s="6"/>
      <c r="F18" s="6"/>
      <c r="G18" s="6"/>
      <c r="H18" s="6"/>
      <c r="I18" s="6"/>
      <c r="J18" s="366"/>
      <c r="K18" s="366"/>
    </row>
    <row r="19" spans="1:25" ht="21.9" customHeight="1">
      <c r="A19" s="39"/>
      <c r="B19" s="6"/>
      <c r="C19" s="6"/>
      <c r="D19" s="6"/>
      <c r="E19" s="6"/>
      <c r="F19" s="6"/>
      <c r="G19" s="6"/>
      <c r="H19" s="6"/>
      <c r="I19" s="6"/>
      <c r="J19" s="366"/>
      <c r="K19" s="366"/>
    </row>
    <row r="20" spans="1:25" ht="21.9" customHeight="1">
      <c r="A20" s="39"/>
      <c r="B20" s="6"/>
      <c r="C20" s="6"/>
      <c r="D20" s="6"/>
      <c r="E20" s="6"/>
      <c r="F20" s="6"/>
      <c r="G20" s="6"/>
      <c r="H20" s="6"/>
      <c r="I20" s="6"/>
      <c r="J20" s="366"/>
      <c r="K20" s="366"/>
    </row>
    <row r="21" spans="1:25" ht="21.9" customHeight="1">
      <c r="A21" s="39"/>
      <c r="B21" s="6"/>
      <c r="C21" s="6"/>
      <c r="D21" s="6"/>
      <c r="E21" s="6"/>
      <c r="F21" s="6"/>
      <c r="G21" s="6"/>
      <c r="H21" s="6"/>
      <c r="I21" s="6"/>
      <c r="J21" s="366"/>
      <c r="K21" s="366"/>
    </row>
    <row r="22" spans="1:25" ht="21.9" customHeight="1">
      <c r="A22" s="39"/>
      <c r="B22" s="6"/>
      <c r="C22" s="6"/>
      <c r="D22" s="6"/>
      <c r="E22" s="6"/>
      <c r="F22" s="6"/>
      <c r="G22" s="6"/>
      <c r="H22" s="6"/>
      <c r="I22" s="6"/>
      <c r="J22" s="366"/>
      <c r="K22" s="366"/>
    </row>
    <row r="23" spans="1:25" ht="21.9" customHeight="1">
      <c r="A23" s="39"/>
      <c r="B23" s="6"/>
      <c r="C23" s="6"/>
      <c r="D23" s="6"/>
      <c r="E23" s="6"/>
      <c r="F23" s="6"/>
      <c r="G23" s="6"/>
      <c r="H23" s="6"/>
      <c r="I23" s="6"/>
      <c r="J23" s="366"/>
      <c r="K23" s="366"/>
    </row>
    <row r="24" spans="1:25" ht="21.9" customHeight="1">
      <c r="A24" s="39"/>
      <c r="B24" s="6"/>
      <c r="C24" s="6"/>
      <c r="D24" s="6"/>
      <c r="E24" s="6"/>
      <c r="F24" s="6"/>
      <c r="G24" s="6"/>
      <c r="H24" s="6"/>
      <c r="I24" s="6"/>
      <c r="J24" s="366"/>
      <c r="K24" s="366"/>
    </row>
    <row r="25" spans="1:25" ht="21.9" customHeight="1">
      <c r="A25" s="39"/>
      <c r="B25" s="6"/>
      <c r="C25" s="6"/>
      <c r="D25" s="6"/>
      <c r="E25" s="6"/>
      <c r="F25" s="6"/>
      <c r="G25" s="6"/>
      <c r="H25" s="6"/>
      <c r="I25" s="6"/>
      <c r="J25" s="366"/>
      <c r="K25" s="366"/>
    </row>
    <row r="26" spans="1:25" ht="21.9" customHeight="1">
      <c r="A26" s="39"/>
      <c r="B26" s="6"/>
      <c r="C26" s="6"/>
      <c r="D26" s="6"/>
      <c r="E26" s="6"/>
      <c r="F26" s="6"/>
      <c r="G26" s="6"/>
      <c r="H26" s="6"/>
      <c r="I26" s="6"/>
      <c r="J26" s="366"/>
      <c r="K26" s="366"/>
    </row>
    <row r="27" spans="1:25" ht="21.9" customHeight="1">
      <c r="A27" s="39"/>
      <c r="B27" s="6"/>
      <c r="C27" s="6"/>
      <c r="D27" s="6"/>
      <c r="E27" s="6"/>
      <c r="F27" s="6"/>
      <c r="G27" s="6"/>
      <c r="H27" s="6"/>
      <c r="I27" s="6"/>
      <c r="J27" s="366"/>
      <c r="K27" s="366"/>
    </row>
    <row r="28" spans="1:25" ht="21.9" customHeight="1">
      <c r="A28" s="39"/>
      <c r="B28" s="6"/>
      <c r="C28" s="6"/>
      <c r="D28" s="6"/>
      <c r="E28" s="6"/>
      <c r="F28" s="6"/>
      <c r="G28" s="6"/>
      <c r="H28" s="6"/>
      <c r="I28" s="6"/>
      <c r="J28" s="366"/>
      <c r="K28" s="366"/>
    </row>
    <row r="29" spans="1:25" ht="21.9" customHeight="1">
      <c r="A29" s="39"/>
      <c r="B29" s="6"/>
      <c r="C29" s="6"/>
      <c r="D29" s="6"/>
      <c r="E29" s="6"/>
      <c r="F29" s="6"/>
      <c r="G29" s="6"/>
      <c r="H29" s="6"/>
      <c r="I29" s="6"/>
      <c r="J29" s="366"/>
      <c r="K29" s="366"/>
    </row>
    <row r="30" spans="1:25" ht="21.9" customHeight="1">
      <c r="A30" s="39"/>
      <c r="B30" s="6"/>
      <c r="C30" s="6"/>
      <c r="D30" s="6"/>
      <c r="E30" s="6"/>
      <c r="F30" s="6"/>
      <c r="G30" s="6"/>
      <c r="H30" s="6"/>
      <c r="I30" s="6"/>
      <c r="J30" s="366"/>
      <c r="K30" s="366"/>
    </row>
    <row r="31" spans="1:25" ht="21.9" customHeight="1">
      <c r="A31" s="39"/>
      <c r="B31" s="6"/>
      <c r="C31" s="6"/>
      <c r="D31" s="6"/>
      <c r="E31" s="6"/>
      <c r="F31" s="6"/>
      <c r="G31" s="6"/>
      <c r="H31" s="6"/>
      <c r="I31" s="6"/>
      <c r="J31" s="366"/>
      <c r="K31" s="366"/>
    </row>
    <row r="32" spans="1:25" ht="21.9" customHeight="1">
      <c r="A32" s="39"/>
      <c r="B32" s="6"/>
      <c r="C32" s="6"/>
      <c r="D32" s="6"/>
      <c r="E32" s="6"/>
      <c r="F32" s="6"/>
      <c r="G32" s="6"/>
      <c r="H32" s="6"/>
      <c r="I32" s="6"/>
      <c r="J32" s="366"/>
      <c r="K32" s="366"/>
    </row>
    <row r="33" spans="1:11" ht="21.9" customHeight="1">
      <c r="A33" s="39"/>
      <c r="B33" s="6"/>
      <c r="C33" s="6"/>
      <c r="D33" s="6"/>
      <c r="E33" s="6"/>
      <c r="F33" s="6"/>
      <c r="G33" s="6"/>
      <c r="H33" s="6"/>
      <c r="I33" s="6"/>
      <c r="J33" s="366"/>
      <c r="K33" s="366"/>
    </row>
    <row r="34" spans="1:11" ht="21.9" customHeight="1">
      <c r="A34" s="39"/>
      <c r="B34" s="6"/>
      <c r="C34" s="6"/>
      <c r="D34" s="6"/>
      <c r="E34" s="6"/>
      <c r="F34" s="6"/>
      <c r="G34" s="6"/>
      <c r="H34" s="6"/>
      <c r="I34" s="6"/>
      <c r="J34" s="366"/>
      <c r="K34" s="366"/>
    </row>
    <row r="35" spans="1:11" ht="21.9" customHeight="1">
      <c r="A35" s="39"/>
      <c r="B35" s="6"/>
      <c r="C35" s="6"/>
      <c r="D35" s="6"/>
      <c r="E35" s="6"/>
      <c r="F35" s="6"/>
      <c r="G35" s="6"/>
      <c r="H35" s="6"/>
      <c r="I35" s="6"/>
      <c r="J35" s="366"/>
      <c r="K35" s="366"/>
    </row>
    <row r="36" spans="1:11" ht="21.9" customHeight="1">
      <c r="A36" s="39"/>
      <c r="B36" s="6"/>
      <c r="C36" s="6"/>
      <c r="D36" s="6"/>
      <c r="E36" s="6"/>
      <c r="F36" s="6"/>
      <c r="G36" s="6"/>
      <c r="H36" s="6"/>
      <c r="I36" s="6"/>
      <c r="J36" s="366"/>
      <c r="K36" s="366"/>
    </row>
    <row r="37" spans="1:11" ht="21.9" customHeight="1">
      <c r="A37" s="39"/>
      <c r="B37" s="6"/>
      <c r="C37" s="6"/>
      <c r="D37" s="6"/>
      <c r="E37" s="6"/>
      <c r="F37" s="6"/>
      <c r="G37" s="6"/>
      <c r="H37" s="6"/>
      <c r="I37" s="6"/>
      <c r="J37" s="366"/>
      <c r="K37" s="366"/>
    </row>
    <row r="38" spans="1:11" ht="21.9" customHeight="1">
      <c r="A38" s="39"/>
      <c r="B38" s="6"/>
      <c r="C38" s="6"/>
      <c r="D38" s="6"/>
      <c r="E38" s="6"/>
      <c r="F38" s="6"/>
      <c r="G38" s="6"/>
      <c r="H38" s="6"/>
      <c r="I38" s="6"/>
      <c r="J38" s="366"/>
      <c r="K38" s="366"/>
    </row>
    <row r="39" spans="1:11" ht="21.9" customHeight="1">
      <c r="A39" s="39"/>
      <c r="B39" s="6"/>
      <c r="C39" s="6"/>
      <c r="D39" s="6"/>
      <c r="E39" s="6"/>
      <c r="F39" s="6"/>
      <c r="G39" s="6"/>
      <c r="H39" s="6"/>
      <c r="I39" s="6"/>
      <c r="J39" s="366"/>
      <c r="K39" s="366"/>
    </row>
    <row r="40" spans="1:11" ht="21.9" customHeight="1">
      <c r="A40" s="39"/>
      <c r="B40" s="6"/>
      <c r="C40" s="6"/>
      <c r="D40" s="6"/>
      <c r="E40" s="6"/>
      <c r="F40" s="6"/>
      <c r="G40" s="6"/>
      <c r="H40" s="6"/>
      <c r="I40" s="6"/>
      <c r="J40" s="366"/>
      <c r="K40" s="366"/>
    </row>
    <row r="41" spans="1:11" ht="21.9" customHeight="1">
      <c r="A41" s="39"/>
      <c r="B41" s="6"/>
      <c r="C41" s="6"/>
      <c r="D41" s="6"/>
      <c r="E41" s="6"/>
      <c r="F41" s="6"/>
      <c r="G41" s="6"/>
      <c r="H41" s="6"/>
      <c r="I41" s="6"/>
      <c r="J41" s="366"/>
      <c r="K41" s="366"/>
    </row>
    <row r="42" spans="1:11" ht="21.9" customHeight="1">
      <c r="A42" s="39"/>
      <c r="B42" s="6"/>
      <c r="C42" s="6"/>
      <c r="D42" s="6"/>
      <c r="E42" s="6"/>
      <c r="F42" s="6"/>
      <c r="G42" s="6"/>
      <c r="H42" s="6"/>
      <c r="I42" s="6"/>
      <c r="J42" s="366"/>
      <c r="K42" s="366"/>
    </row>
    <row r="43" spans="1:11" ht="21.9" customHeight="1">
      <c r="A43" s="39"/>
      <c r="B43" s="6"/>
      <c r="C43" s="6"/>
      <c r="D43" s="6"/>
      <c r="E43" s="6"/>
      <c r="F43" s="6"/>
      <c r="G43" s="6"/>
      <c r="H43" s="6"/>
      <c r="I43" s="6"/>
      <c r="J43" s="366"/>
      <c r="K43" s="366"/>
    </row>
    <row r="44" spans="1:11" ht="21.9" customHeight="1">
      <c r="A44" s="39"/>
      <c r="B44" s="6"/>
      <c r="C44" s="6"/>
      <c r="D44" s="6"/>
      <c r="E44" s="6"/>
      <c r="F44" s="6"/>
      <c r="G44" s="6"/>
      <c r="H44" s="6"/>
      <c r="I44" s="6"/>
      <c r="J44" s="366"/>
      <c r="K44" s="366"/>
    </row>
    <row r="45" spans="1:11" ht="21.9" customHeight="1">
      <c r="A45" s="39"/>
      <c r="B45" s="6"/>
      <c r="C45" s="6"/>
      <c r="D45" s="6"/>
      <c r="E45" s="6"/>
      <c r="F45" s="6"/>
      <c r="G45" s="6"/>
      <c r="H45" s="6"/>
      <c r="I45" s="6"/>
      <c r="J45" s="366"/>
      <c r="K45" s="366"/>
    </row>
    <row r="46" spans="1:11" ht="21.9" customHeight="1">
      <c r="A46" s="39"/>
      <c r="B46" s="6"/>
      <c r="C46" s="6"/>
      <c r="D46" s="6"/>
      <c r="E46" s="6"/>
      <c r="F46" s="6"/>
      <c r="G46" s="6"/>
      <c r="H46" s="6"/>
      <c r="I46" s="6"/>
      <c r="J46" s="366"/>
      <c r="K46" s="366"/>
    </row>
    <row r="47" spans="1:11" ht="21.9" customHeight="1">
      <c r="A47" s="39"/>
      <c r="B47" s="6"/>
      <c r="C47" s="6"/>
      <c r="D47" s="6"/>
      <c r="E47" s="6"/>
      <c r="F47" s="6"/>
      <c r="G47" s="6"/>
      <c r="H47" s="6"/>
      <c r="I47" s="6"/>
      <c r="J47" s="366"/>
      <c r="K47" s="366"/>
    </row>
    <row r="48" spans="1:11" ht="21.9" customHeight="1">
      <c r="A48" s="39"/>
      <c r="B48" s="6"/>
      <c r="C48" s="6"/>
      <c r="D48" s="6"/>
      <c r="E48" s="6"/>
      <c r="F48" s="6"/>
      <c r="G48" s="6"/>
      <c r="H48" s="6"/>
      <c r="I48" s="6"/>
      <c r="J48" s="366"/>
      <c r="K48" s="366"/>
    </row>
    <row r="49" spans="1:11" ht="21.9" customHeight="1">
      <c r="A49" s="39"/>
      <c r="B49" s="6"/>
      <c r="C49" s="6"/>
      <c r="D49" s="6"/>
      <c r="E49" s="6"/>
      <c r="F49" s="6"/>
      <c r="G49" s="6"/>
      <c r="H49" s="6"/>
      <c r="I49" s="6"/>
      <c r="J49" s="366"/>
      <c r="K49" s="366"/>
    </row>
    <row r="50" spans="1:11" ht="21.9" customHeight="1">
      <c r="A50" s="39"/>
      <c r="B50" s="6"/>
      <c r="C50" s="6"/>
      <c r="D50" s="6"/>
      <c r="E50" s="6"/>
      <c r="F50" s="6"/>
      <c r="G50" s="6"/>
      <c r="H50" s="6"/>
      <c r="I50" s="6"/>
      <c r="J50" s="366"/>
      <c r="K50" s="366"/>
    </row>
    <row r="51" spans="1:11" ht="21.9" customHeight="1">
      <c r="A51" s="39"/>
      <c r="B51" s="6"/>
      <c r="C51" s="6"/>
      <c r="D51" s="6"/>
      <c r="E51" s="6"/>
      <c r="F51" s="6"/>
      <c r="G51" s="6"/>
      <c r="H51" s="6"/>
      <c r="I51" s="6"/>
      <c r="J51" s="366"/>
      <c r="K51" s="366"/>
    </row>
    <row r="52" spans="1:11" ht="21.9" customHeight="1">
      <c r="A52" s="39"/>
      <c r="B52" s="6"/>
      <c r="C52" s="6"/>
      <c r="D52" s="6"/>
      <c r="E52" s="6"/>
      <c r="F52" s="6"/>
      <c r="G52" s="6"/>
      <c r="H52" s="6"/>
      <c r="I52" s="6"/>
      <c r="J52" s="366"/>
      <c r="K52" s="366"/>
    </row>
    <row r="53" spans="1:11" ht="21.9" customHeight="1">
      <c r="A53" s="39"/>
      <c r="B53" s="6"/>
      <c r="C53" s="6"/>
      <c r="D53" s="6"/>
      <c r="E53" s="6"/>
      <c r="F53" s="6"/>
      <c r="G53" s="6"/>
      <c r="H53" s="6"/>
      <c r="I53" s="6"/>
      <c r="J53" s="366"/>
      <c r="K53" s="366"/>
    </row>
    <row r="54" spans="1:11" ht="21.9" customHeight="1">
      <c r="A54" s="39"/>
      <c r="B54" s="6"/>
      <c r="C54" s="6"/>
      <c r="D54" s="6"/>
      <c r="E54" s="6"/>
      <c r="F54" s="6"/>
      <c r="G54" s="6"/>
      <c r="H54" s="6"/>
      <c r="I54" s="6"/>
      <c r="J54" s="366"/>
      <c r="K54" s="366"/>
    </row>
    <row r="55" spans="1:11" ht="21.9" customHeight="1">
      <c r="A55" s="39"/>
      <c r="B55" s="6"/>
      <c r="C55" s="6"/>
      <c r="D55" s="6"/>
      <c r="E55" s="6"/>
      <c r="F55" s="6"/>
      <c r="G55" s="6"/>
      <c r="H55" s="6"/>
      <c r="I55" s="6"/>
      <c r="J55" s="366"/>
      <c r="K55" s="366"/>
    </row>
    <row r="56" spans="1:11" ht="21.9" customHeight="1">
      <c r="A56" s="39"/>
      <c r="B56" s="6"/>
      <c r="C56" s="6"/>
      <c r="D56" s="6"/>
      <c r="E56" s="6"/>
      <c r="F56" s="6"/>
      <c r="G56" s="6"/>
      <c r="H56" s="6"/>
      <c r="I56" s="6"/>
      <c r="J56" s="366"/>
      <c r="K56" s="366"/>
    </row>
    <row r="57" spans="1:11" ht="21.9" customHeight="1">
      <c r="A57" s="39"/>
      <c r="B57" s="6"/>
      <c r="C57" s="6"/>
      <c r="D57" s="6"/>
      <c r="E57" s="6"/>
      <c r="F57" s="6"/>
      <c r="G57" s="6"/>
      <c r="H57" s="6"/>
      <c r="I57" s="6"/>
      <c r="J57" s="366"/>
      <c r="K57" s="366"/>
    </row>
    <row r="58" spans="1:11" ht="21.9" customHeight="1">
      <c r="A58" s="39"/>
      <c r="B58" s="6"/>
      <c r="C58" s="6"/>
      <c r="D58" s="6"/>
      <c r="E58" s="6"/>
      <c r="F58" s="6"/>
      <c r="G58" s="6"/>
      <c r="H58" s="6"/>
      <c r="I58" s="6"/>
      <c r="J58" s="366"/>
      <c r="K58" s="366"/>
    </row>
    <row r="59" spans="1:11" ht="21.9" customHeight="1">
      <c r="A59" s="39"/>
      <c r="B59" s="6"/>
      <c r="C59" s="6"/>
      <c r="D59" s="6"/>
      <c r="E59" s="6"/>
      <c r="F59" s="6"/>
      <c r="G59" s="6"/>
      <c r="H59" s="6"/>
      <c r="I59" s="6"/>
      <c r="J59" s="366"/>
      <c r="K59" s="366"/>
    </row>
    <row r="60" spans="1:11" ht="21.9" customHeight="1">
      <c r="A60" s="39"/>
      <c r="B60" s="6"/>
      <c r="C60" s="6"/>
      <c r="D60" s="6"/>
      <c r="E60" s="6"/>
      <c r="F60" s="6"/>
      <c r="G60" s="6"/>
      <c r="H60" s="6"/>
      <c r="I60" s="6"/>
      <c r="J60" s="366"/>
      <c r="K60" s="366"/>
    </row>
    <row r="61" spans="1:11" ht="21.9" customHeight="1">
      <c r="A61" s="39"/>
      <c r="B61" s="6"/>
      <c r="C61" s="6"/>
      <c r="D61" s="6"/>
      <c r="E61" s="6"/>
      <c r="F61" s="6"/>
      <c r="G61" s="6"/>
      <c r="H61" s="6"/>
      <c r="I61" s="6"/>
      <c r="J61" s="366"/>
      <c r="K61" s="366"/>
    </row>
    <row r="62" spans="1:11" ht="21.9" customHeight="1">
      <c r="A62" s="39"/>
      <c r="B62" s="6"/>
      <c r="C62" s="6"/>
      <c r="D62" s="6"/>
      <c r="E62" s="6"/>
      <c r="F62" s="6"/>
      <c r="G62" s="6"/>
      <c r="H62" s="6"/>
      <c r="I62" s="6"/>
      <c r="J62" s="366"/>
      <c r="K62" s="366"/>
    </row>
    <row r="63" spans="1:11" ht="21.9" customHeight="1">
      <c r="A63" s="39"/>
      <c r="B63" s="6"/>
      <c r="C63" s="6"/>
      <c r="D63" s="6"/>
      <c r="E63" s="6"/>
      <c r="F63" s="6"/>
      <c r="G63" s="6"/>
      <c r="H63" s="6"/>
      <c r="I63" s="6"/>
      <c r="J63" s="366"/>
      <c r="K63" s="366"/>
    </row>
    <row r="64" spans="1:11" ht="21.9" customHeight="1">
      <c r="A64" s="39"/>
      <c r="B64" s="6"/>
      <c r="C64" s="6"/>
      <c r="D64" s="6"/>
      <c r="E64" s="6"/>
      <c r="F64" s="6"/>
      <c r="G64" s="6"/>
      <c r="H64" s="6"/>
      <c r="I64" s="6"/>
      <c r="J64" s="366"/>
      <c r="K64" s="366"/>
    </row>
    <row r="65" spans="1:11" ht="21.9" customHeight="1">
      <c r="A65" s="39"/>
      <c r="B65" s="6"/>
      <c r="C65" s="6"/>
      <c r="D65" s="6"/>
      <c r="E65" s="6"/>
      <c r="F65" s="6"/>
      <c r="G65" s="6"/>
      <c r="H65" s="6"/>
      <c r="I65" s="6"/>
      <c r="J65" s="366"/>
      <c r="K65" s="366"/>
    </row>
    <row r="66" spans="1:11" ht="21.9" customHeight="1">
      <c r="A66" s="39"/>
      <c r="B66" s="6"/>
      <c r="C66" s="6"/>
      <c r="D66" s="6"/>
      <c r="E66" s="6"/>
      <c r="F66" s="6"/>
      <c r="G66" s="6"/>
      <c r="H66" s="6"/>
      <c r="I66" s="6"/>
      <c r="J66" s="366"/>
      <c r="K66" s="366"/>
    </row>
    <row r="67" spans="1:11" ht="21.9" customHeight="1">
      <c r="A67" s="39"/>
      <c r="B67" s="6"/>
      <c r="C67" s="6"/>
      <c r="D67" s="6"/>
      <c r="E67" s="6"/>
      <c r="F67" s="6"/>
      <c r="G67" s="6"/>
      <c r="H67" s="6"/>
      <c r="I67" s="6"/>
      <c r="J67" s="366"/>
      <c r="K67" s="366"/>
    </row>
    <row r="68" spans="1:11" ht="21.9" customHeight="1">
      <c r="A68" s="39"/>
      <c r="B68" s="6"/>
      <c r="C68" s="6"/>
      <c r="D68" s="6"/>
      <c r="E68" s="6"/>
      <c r="F68" s="6"/>
      <c r="G68" s="6"/>
      <c r="H68" s="6"/>
      <c r="I68" s="6"/>
      <c r="J68" s="366"/>
      <c r="K68" s="366"/>
    </row>
    <row r="69" spans="1:11" ht="21.9" customHeight="1">
      <c r="A69" s="39"/>
      <c r="B69" s="6"/>
      <c r="C69" s="6"/>
      <c r="D69" s="6"/>
      <c r="E69" s="6"/>
      <c r="F69" s="6"/>
      <c r="G69" s="6"/>
      <c r="H69" s="6"/>
      <c r="I69" s="6"/>
      <c r="J69" s="366"/>
      <c r="K69" s="366"/>
    </row>
    <row r="70" spans="1:11" ht="21.9" customHeight="1">
      <c r="A70" s="39"/>
      <c r="B70" s="6"/>
      <c r="C70" s="6"/>
      <c r="D70" s="6"/>
      <c r="E70" s="6"/>
      <c r="F70" s="6"/>
      <c r="G70" s="6"/>
      <c r="H70" s="6"/>
      <c r="I70" s="6"/>
      <c r="J70" s="366"/>
      <c r="K70" s="366"/>
    </row>
    <row r="71" spans="1:11" ht="21.9" customHeight="1">
      <c r="A71" s="39"/>
      <c r="B71" s="6"/>
      <c r="C71" s="6"/>
      <c r="D71" s="6"/>
      <c r="E71" s="6"/>
      <c r="F71" s="6"/>
      <c r="G71" s="6"/>
      <c r="H71" s="6"/>
      <c r="I71" s="6"/>
      <c r="J71" s="366"/>
      <c r="K71" s="366"/>
    </row>
    <row r="72" spans="1:11" ht="21.9" customHeight="1">
      <c r="A72" s="39"/>
      <c r="B72" s="6"/>
      <c r="C72" s="6"/>
      <c r="D72" s="6"/>
      <c r="E72" s="6"/>
      <c r="F72" s="6"/>
      <c r="G72" s="6"/>
      <c r="H72" s="6"/>
      <c r="I72" s="6"/>
      <c r="J72" s="366"/>
      <c r="K72" s="366"/>
    </row>
    <row r="73" spans="1:11" ht="21.9" customHeight="1">
      <c r="A73" s="39"/>
      <c r="B73" s="6"/>
      <c r="C73" s="6"/>
      <c r="D73" s="6"/>
      <c r="E73" s="6"/>
      <c r="F73" s="6"/>
      <c r="G73" s="6"/>
      <c r="H73" s="6"/>
      <c r="I73" s="6"/>
      <c r="J73" s="366"/>
      <c r="K73" s="366"/>
    </row>
    <row r="74" spans="1:11" ht="21.9" customHeight="1">
      <c r="A74" s="39"/>
      <c r="B74" s="6"/>
      <c r="C74" s="6"/>
      <c r="D74" s="6"/>
      <c r="E74" s="6"/>
      <c r="F74" s="6"/>
      <c r="G74" s="6"/>
      <c r="H74" s="6"/>
      <c r="I74" s="6"/>
      <c r="J74" s="366"/>
      <c r="K74" s="366"/>
    </row>
    <row r="75" spans="1:11" ht="21.9" customHeight="1">
      <c r="A75" s="39"/>
      <c r="B75" s="6"/>
      <c r="C75" s="6"/>
      <c r="D75" s="6"/>
      <c r="E75" s="6"/>
      <c r="F75" s="6"/>
      <c r="G75" s="6"/>
      <c r="H75" s="6"/>
      <c r="I75" s="6"/>
      <c r="J75" s="366"/>
      <c r="K75" s="366"/>
    </row>
    <row r="76" spans="1:11" ht="21.9" customHeight="1">
      <c r="A76" s="39"/>
      <c r="B76" s="6"/>
      <c r="C76" s="6"/>
      <c r="D76" s="6"/>
      <c r="E76" s="6"/>
      <c r="F76" s="6"/>
      <c r="G76" s="6"/>
      <c r="H76" s="6"/>
      <c r="I76" s="6"/>
      <c r="J76" s="366"/>
      <c r="K76" s="366"/>
    </row>
    <row r="77" spans="1:11" ht="21.9" customHeight="1">
      <c r="A77" s="39"/>
      <c r="B77" s="6"/>
      <c r="C77" s="6"/>
      <c r="D77" s="6"/>
      <c r="E77" s="6"/>
      <c r="F77" s="6"/>
      <c r="G77" s="6"/>
      <c r="H77" s="6"/>
      <c r="I77" s="6"/>
      <c r="J77" s="366"/>
      <c r="K77" s="366"/>
    </row>
    <row r="78" spans="1:11" ht="21.9" customHeight="1">
      <c r="A78" s="39"/>
      <c r="B78" s="6"/>
      <c r="C78" s="6"/>
      <c r="D78" s="6"/>
      <c r="E78" s="6"/>
      <c r="F78" s="6"/>
      <c r="G78" s="6"/>
      <c r="H78" s="6"/>
      <c r="I78" s="6"/>
      <c r="J78" s="366"/>
      <c r="K78" s="366"/>
    </row>
    <row r="79" spans="1:11" ht="21.9" customHeight="1">
      <c r="A79" s="39"/>
      <c r="B79" s="6"/>
      <c r="C79" s="6"/>
      <c r="D79" s="6"/>
      <c r="E79" s="6"/>
      <c r="F79" s="6"/>
      <c r="G79" s="6"/>
      <c r="H79" s="6"/>
      <c r="I79" s="6"/>
      <c r="J79" s="366"/>
      <c r="K79" s="366"/>
    </row>
    <row r="80" spans="1:11" ht="21.9" customHeight="1">
      <c r="A80" s="39"/>
      <c r="B80" s="6"/>
      <c r="C80" s="6"/>
      <c r="D80" s="6"/>
      <c r="E80" s="6"/>
      <c r="F80" s="6"/>
      <c r="G80" s="6"/>
      <c r="H80" s="6"/>
      <c r="I80" s="6"/>
      <c r="J80" s="366"/>
      <c r="K80" s="366"/>
    </row>
    <row r="81" spans="1:11" ht="21.9" customHeight="1">
      <c r="A81" s="39"/>
      <c r="B81" s="6"/>
      <c r="C81" s="6"/>
      <c r="D81" s="6"/>
      <c r="E81" s="6"/>
      <c r="F81" s="6"/>
      <c r="G81" s="6"/>
      <c r="H81" s="6"/>
      <c r="I81" s="6"/>
      <c r="J81" s="366"/>
      <c r="K81" s="366"/>
    </row>
    <row r="82" spans="1:11" ht="21.9" customHeight="1">
      <c r="A82" s="39"/>
      <c r="B82" s="6"/>
      <c r="C82" s="6"/>
      <c r="D82" s="6"/>
      <c r="E82" s="6"/>
      <c r="F82" s="6"/>
      <c r="G82" s="6"/>
      <c r="H82" s="6"/>
      <c r="I82" s="6"/>
      <c r="J82" s="366"/>
      <c r="K82" s="366"/>
    </row>
    <row r="83" spans="1:11" ht="21.9" customHeight="1">
      <c r="A83" s="39"/>
      <c r="B83" s="6"/>
      <c r="C83" s="6"/>
      <c r="D83" s="6"/>
      <c r="E83" s="6"/>
      <c r="F83" s="6"/>
      <c r="G83" s="6"/>
      <c r="H83" s="6"/>
      <c r="I83" s="6"/>
      <c r="J83" s="366"/>
      <c r="K83" s="366"/>
    </row>
    <row r="84" spans="1:11" ht="21.9" customHeight="1">
      <c r="A84" s="39"/>
      <c r="B84" s="6"/>
      <c r="C84" s="6"/>
      <c r="D84" s="6"/>
      <c r="E84" s="6"/>
      <c r="F84" s="6"/>
      <c r="G84" s="6"/>
      <c r="H84" s="6"/>
      <c r="I84" s="6"/>
      <c r="J84" s="366"/>
      <c r="K84" s="366"/>
    </row>
    <row r="85" spans="1:11" ht="21.9" customHeight="1">
      <c r="A85" s="39"/>
      <c r="B85" s="6"/>
      <c r="C85" s="6"/>
      <c r="D85" s="6"/>
      <c r="E85" s="6"/>
      <c r="F85" s="6"/>
      <c r="G85" s="6"/>
      <c r="H85" s="6"/>
      <c r="I85" s="6"/>
      <c r="J85" s="366"/>
      <c r="K85" s="366"/>
    </row>
    <row r="86" spans="1:11" ht="21.9" customHeight="1">
      <c r="A86" s="39"/>
      <c r="B86" s="6"/>
      <c r="C86" s="6"/>
      <c r="D86" s="6"/>
      <c r="E86" s="6"/>
      <c r="F86" s="6"/>
      <c r="G86" s="6"/>
      <c r="H86" s="6"/>
      <c r="I86" s="6"/>
      <c r="J86" s="366"/>
      <c r="K86" s="366"/>
    </row>
    <row r="87" spans="1:11" ht="21.9" customHeight="1">
      <c r="A87" s="39"/>
      <c r="B87" s="6"/>
      <c r="C87" s="6"/>
      <c r="D87" s="6"/>
      <c r="E87" s="6"/>
      <c r="F87" s="6"/>
      <c r="G87" s="6"/>
      <c r="H87" s="6"/>
      <c r="I87" s="6"/>
      <c r="J87" s="366"/>
      <c r="K87" s="366"/>
    </row>
    <row r="88" spans="1:11" ht="21.9" customHeight="1">
      <c r="A88" s="39"/>
      <c r="B88" s="6"/>
      <c r="C88" s="6"/>
      <c r="D88" s="6"/>
      <c r="E88" s="6"/>
      <c r="F88" s="6"/>
      <c r="G88" s="6"/>
      <c r="H88" s="6"/>
      <c r="I88" s="6"/>
      <c r="J88" s="366"/>
      <c r="K88" s="366"/>
    </row>
    <row r="89" spans="1:11" ht="21.9" customHeight="1">
      <c r="A89" s="39"/>
      <c r="B89" s="6"/>
      <c r="C89" s="6"/>
      <c r="D89" s="6"/>
      <c r="E89" s="6"/>
      <c r="F89" s="6"/>
      <c r="G89" s="6"/>
      <c r="H89" s="6"/>
      <c r="I89" s="6"/>
      <c r="J89" s="366"/>
      <c r="K89" s="366"/>
    </row>
    <row r="90" spans="1:11" ht="21.9" customHeight="1">
      <c r="A90" s="39"/>
      <c r="B90" s="6"/>
      <c r="C90" s="6"/>
      <c r="D90" s="6"/>
      <c r="E90" s="6"/>
      <c r="F90" s="6"/>
      <c r="G90" s="6"/>
      <c r="H90" s="6"/>
      <c r="I90" s="6"/>
      <c r="J90" s="366"/>
      <c r="K90" s="366"/>
    </row>
    <row r="91" spans="1:11" ht="21.9" customHeight="1">
      <c r="A91" s="39"/>
      <c r="B91" s="6"/>
      <c r="C91" s="6"/>
      <c r="D91" s="6"/>
      <c r="E91" s="6"/>
      <c r="F91" s="6"/>
      <c r="G91" s="6"/>
      <c r="H91" s="6"/>
      <c r="I91" s="6"/>
      <c r="J91" s="366"/>
      <c r="K91" s="366"/>
    </row>
    <row r="92" spans="1:11" ht="21.9" customHeight="1">
      <c r="A92" s="39"/>
      <c r="B92" s="6"/>
      <c r="C92" s="6"/>
      <c r="D92" s="6"/>
      <c r="E92" s="6"/>
      <c r="F92" s="6"/>
      <c r="G92" s="6"/>
      <c r="H92" s="6"/>
      <c r="I92" s="6"/>
      <c r="J92" s="366"/>
      <c r="K92" s="366"/>
    </row>
    <row r="93" spans="1:11" ht="21.9" customHeight="1">
      <c r="A93" s="39"/>
      <c r="B93" s="6"/>
      <c r="C93" s="6"/>
      <c r="D93" s="6"/>
      <c r="E93" s="6"/>
      <c r="F93" s="6"/>
      <c r="G93" s="6"/>
      <c r="H93" s="6"/>
      <c r="I93" s="6"/>
      <c r="J93" s="366"/>
      <c r="K93" s="366"/>
    </row>
    <row r="94" spans="1:11" ht="21.9" customHeight="1">
      <c r="A94" s="39"/>
      <c r="B94" s="6"/>
      <c r="C94" s="6"/>
      <c r="D94" s="6"/>
      <c r="E94" s="6"/>
      <c r="F94" s="6"/>
      <c r="G94" s="6"/>
      <c r="H94" s="6"/>
      <c r="I94" s="6"/>
      <c r="J94" s="366"/>
      <c r="K94" s="366"/>
    </row>
    <row r="95" spans="1:11" ht="21.9" customHeight="1">
      <c r="A95" s="39"/>
      <c r="B95" s="6"/>
      <c r="C95" s="6"/>
      <c r="D95" s="6"/>
      <c r="E95" s="6"/>
      <c r="F95" s="6"/>
      <c r="G95" s="6"/>
      <c r="H95" s="6"/>
      <c r="I95" s="6"/>
      <c r="J95" s="366"/>
      <c r="K95" s="366"/>
    </row>
    <row r="96" spans="1:11" ht="21.9" customHeight="1">
      <c r="A96" s="39"/>
      <c r="B96" s="6"/>
      <c r="C96" s="6"/>
      <c r="D96" s="6"/>
      <c r="E96" s="6"/>
      <c r="F96" s="6"/>
      <c r="G96" s="6"/>
      <c r="H96" s="6"/>
      <c r="I96" s="6"/>
      <c r="J96" s="366"/>
      <c r="K96" s="366"/>
    </row>
    <row r="97" spans="1:11" ht="21.9" customHeight="1">
      <c r="A97" s="39"/>
      <c r="B97" s="6"/>
      <c r="C97" s="6"/>
      <c r="D97" s="6"/>
      <c r="E97" s="6"/>
      <c r="F97" s="6"/>
      <c r="G97" s="6"/>
      <c r="H97" s="6"/>
      <c r="I97" s="6"/>
      <c r="J97" s="366"/>
      <c r="K97" s="366"/>
    </row>
    <row r="98" spans="1:11" ht="21.9" customHeight="1">
      <c r="A98" s="39"/>
      <c r="B98" s="6"/>
      <c r="C98" s="6"/>
      <c r="D98" s="6"/>
      <c r="E98" s="6"/>
      <c r="F98" s="6"/>
      <c r="G98" s="6"/>
      <c r="H98" s="6"/>
      <c r="I98" s="6"/>
      <c r="J98" s="366"/>
      <c r="K98" s="366"/>
    </row>
    <row r="99" spans="1:11" ht="21.9" customHeight="1">
      <c r="A99" s="39"/>
      <c r="B99" s="6"/>
      <c r="C99" s="6"/>
      <c r="D99" s="6"/>
      <c r="E99" s="6"/>
      <c r="F99" s="6"/>
      <c r="G99" s="6"/>
      <c r="H99" s="6"/>
      <c r="I99" s="6"/>
      <c r="J99" s="366"/>
      <c r="K99" s="366"/>
    </row>
    <row r="100" spans="1:11" ht="21.9" customHeight="1">
      <c r="A100" s="39"/>
      <c r="B100" s="6"/>
      <c r="C100" s="6"/>
      <c r="D100" s="6"/>
      <c r="E100" s="6"/>
      <c r="F100" s="6"/>
      <c r="G100" s="6"/>
      <c r="H100" s="6"/>
      <c r="I100" s="6"/>
      <c r="J100" s="366"/>
      <c r="K100" s="366"/>
    </row>
    <row r="101" spans="1:11" ht="21.9" customHeight="1">
      <c r="A101" s="39"/>
      <c r="B101" s="6"/>
      <c r="C101" s="6"/>
      <c r="D101" s="6"/>
      <c r="E101" s="6"/>
      <c r="F101" s="6"/>
      <c r="G101" s="6"/>
      <c r="H101" s="6"/>
      <c r="I101" s="6"/>
      <c r="J101" s="366"/>
      <c r="K101" s="366"/>
    </row>
    <row r="102" spans="1:11" ht="21.9" customHeight="1">
      <c r="A102" s="39"/>
      <c r="B102" s="6"/>
      <c r="C102" s="6"/>
      <c r="D102" s="6"/>
      <c r="E102" s="6"/>
      <c r="F102" s="6"/>
      <c r="G102" s="6"/>
      <c r="H102" s="6"/>
      <c r="I102" s="6"/>
      <c r="J102" s="366"/>
      <c r="K102" s="366"/>
    </row>
    <row r="103" spans="1:11" ht="21.9" customHeight="1">
      <c r="A103" s="39"/>
      <c r="B103" s="6"/>
      <c r="C103" s="6"/>
      <c r="D103" s="6"/>
      <c r="E103" s="6"/>
      <c r="F103" s="6"/>
      <c r="G103" s="6"/>
      <c r="H103" s="6"/>
      <c r="I103" s="6"/>
      <c r="J103" s="366"/>
      <c r="K103" s="366"/>
    </row>
    <row r="104" spans="1:11" ht="21.9" customHeight="1">
      <c r="A104" s="39"/>
      <c r="B104" s="6"/>
      <c r="C104" s="6"/>
      <c r="D104" s="6"/>
      <c r="E104" s="6"/>
      <c r="F104" s="6"/>
      <c r="G104" s="6"/>
      <c r="H104" s="6"/>
      <c r="I104" s="6"/>
      <c r="J104" s="366"/>
      <c r="K104" s="366"/>
    </row>
    <row r="105" spans="1:11" ht="21.9" customHeight="1">
      <c r="A105" s="39"/>
      <c r="B105" s="6"/>
      <c r="C105" s="6"/>
      <c r="D105" s="6"/>
      <c r="E105" s="6"/>
      <c r="F105" s="6"/>
      <c r="G105" s="6"/>
      <c r="H105" s="6"/>
      <c r="I105" s="6"/>
      <c r="J105" s="366"/>
      <c r="K105" s="366"/>
    </row>
    <row r="106" spans="1:11" ht="21.9" customHeight="1">
      <c r="A106" s="39"/>
      <c r="B106" s="6"/>
      <c r="C106" s="6"/>
      <c r="D106" s="6"/>
      <c r="E106" s="6"/>
      <c r="F106" s="6"/>
      <c r="G106" s="6"/>
      <c r="H106" s="6"/>
      <c r="I106" s="6"/>
      <c r="J106" s="366"/>
      <c r="K106" s="366"/>
    </row>
    <row r="107" spans="1:11" ht="21.9" customHeight="1">
      <c r="A107" s="39"/>
      <c r="B107" s="6"/>
      <c r="C107" s="6"/>
      <c r="D107" s="6"/>
      <c r="E107" s="6"/>
      <c r="F107" s="6"/>
      <c r="G107" s="6"/>
      <c r="H107" s="6"/>
      <c r="I107" s="6"/>
      <c r="J107" s="366"/>
      <c r="K107" s="366"/>
    </row>
    <row r="108" spans="1:11" ht="21.9" customHeight="1">
      <c r="A108" s="39"/>
      <c r="B108" s="6"/>
      <c r="C108" s="6"/>
      <c r="D108" s="6"/>
      <c r="E108" s="6"/>
      <c r="F108" s="6"/>
      <c r="G108" s="6"/>
      <c r="H108" s="6"/>
      <c r="I108" s="6"/>
      <c r="J108" s="366"/>
      <c r="K108" s="366"/>
    </row>
    <row r="109" spans="1:11" ht="21.9" customHeight="1">
      <c r="A109" s="39"/>
      <c r="B109" s="6"/>
      <c r="C109" s="6"/>
      <c r="D109" s="6"/>
      <c r="E109" s="6"/>
      <c r="F109" s="6"/>
      <c r="G109" s="6"/>
      <c r="H109" s="6"/>
      <c r="I109" s="6"/>
      <c r="J109" s="366"/>
      <c r="K109" s="366"/>
    </row>
    <row r="110" spans="1:11" ht="21.9" customHeight="1">
      <c r="A110" s="39"/>
      <c r="B110" s="6"/>
      <c r="C110" s="6"/>
      <c r="D110" s="6"/>
      <c r="E110" s="6"/>
      <c r="F110" s="6"/>
      <c r="G110" s="6"/>
      <c r="H110" s="6"/>
      <c r="I110" s="6"/>
      <c r="J110" s="366"/>
      <c r="K110" s="366"/>
    </row>
    <row r="111" spans="1:11" ht="21.9" customHeight="1">
      <c r="A111" s="39"/>
      <c r="B111" s="6"/>
      <c r="C111" s="6"/>
      <c r="D111" s="6"/>
      <c r="E111" s="6"/>
      <c r="F111" s="6"/>
      <c r="G111" s="6"/>
      <c r="H111" s="6"/>
      <c r="I111" s="6"/>
      <c r="J111" s="366"/>
      <c r="K111" s="366"/>
    </row>
    <row r="112" spans="1:11" ht="21.9" customHeight="1">
      <c r="A112" s="39"/>
      <c r="B112" s="6"/>
      <c r="C112" s="6"/>
      <c r="D112" s="6"/>
      <c r="E112" s="6"/>
      <c r="F112" s="6"/>
      <c r="G112" s="6"/>
      <c r="H112" s="6"/>
      <c r="I112" s="6"/>
      <c r="J112" s="366"/>
      <c r="K112" s="366"/>
    </row>
    <row r="113" spans="1:11" ht="21.9" customHeight="1">
      <c r="A113" s="39"/>
      <c r="B113" s="6"/>
      <c r="C113" s="6"/>
      <c r="D113" s="6"/>
      <c r="E113" s="6"/>
      <c r="F113" s="6"/>
      <c r="G113" s="6"/>
      <c r="H113" s="6"/>
      <c r="I113" s="6"/>
      <c r="J113" s="366"/>
      <c r="K113" s="366"/>
    </row>
    <row r="114" spans="1:11" ht="21.9" customHeight="1">
      <c r="A114" s="39"/>
      <c r="B114" s="6"/>
      <c r="C114" s="6"/>
      <c r="D114" s="6"/>
      <c r="E114" s="6"/>
      <c r="F114" s="6"/>
      <c r="G114" s="6"/>
      <c r="H114" s="6"/>
      <c r="I114" s="6"/>
      <c r="J114" s="366"/>
      <c r="K114" s="366"/>
    </row>
    <row r="115" spans="1:11" ht="21.9" customHeight="1">
      <c r="A115" s="39"/>
      <c r="B115" s="6"/>
      <c r="C115" s="6"/>
      <c r="D115" s="6"/>
      <c r="E115" s="6"/>
      <c r="F115" s="6"/>
      <c r="G115" s="6"/>
      <c r="H115" s="6"/>
      <c r="I115" s="6"/>
      <c r="J115" s="366"/>
      <c r="K115" s="366"/>
    </row>
    <row r="116" spans="1:11" ht="21.9" customHeight="1">
      <c r="A116" s="39"/>
      <c r="B116" s="6"/>
      <c r="C116" s="6"/>
      <c r="D116" s="6"/>
      <c r="E116" s="6"/>
      <c r="F116" s="6"/>
      <c r="G116" s="6"/>
      <c r="H116" s="6"/>
      <c r="I116" s="6"/>
      <c r="J116" s="366"/>
      <c r="K116" s="366"/>
    </row>
    <row r="117" spans="1:11" ht="21.9" customHeight="1">
      <c r="A117" s="39"/>
      <c r="B117" s="6"/>
      <c r="C117" s="6"/>
      <c r="D117" s="6"/>
      <c r="E117" s="6"/>
      <c r="F117" s="6"/>
      <c r="G117" s="6"/>
      <c r="H117" s="6"/>
      <c r="I117" s="6"/>
      <c r="J117" s="366"/>
      <c r="K117" s="366"/>
    </row>
    <row r="118" spans="1:11" ht="21.9" customHeight="1">
      <c r="A118" s="39"/>
      <c r="B118" s="6"/>
      <c r="C118" s="6"/>
      <c r="D118" s="6"/>
      <c r="E118" s="6"/>
      <c r="F118" s="6"/>
      <c r="G118" s="6"/>
      <c r="H118" s="6"/>
      <c r="I118" s="6"/>
      <c r="J118" s="366"/>
      <c r="K118" s="366"/>
    </row>
    <row r="119" spans="1:11" ht="21.9" customHeight="1">
      <c r="A119" s="39"/>
      <c r="B119" s="6"/>
      <c r="C119" s="6"/>
      <c r="D119" s="6"/>
      <c r="E119" s="6"/>
      <c r="F119" s="6"/>
      <c r="G119" s="6"/>
      <c r="H119" s="6"/>
      <c r="I119" s="6"/>
      <c r="J119" s="366"/>
      <c r="K119" s="366"/>
    </row>
    <row r="120" spans="1:11" ht="21.9" customHeight="1">
      <c r="A120" s="39"/>
      <c r="B120" s="6"/>
      <c r="C120" s="6"/>
      <c r="D120" s="6"/>
      <c r="E120" s="6"/>
      <c r="F120" s="6"/>
      <c r="G120" s="6"/>
      <c r="H120" s="6"/>
      <c r="I120" s="6"/>
      <c r="J120" s="366"/>
      <c r="K120" s="366"/>
    </row>
    <row r="121" spans="1:11" ht="21.9" customHeight="1">
      <c r="A121" s="39"/>
      <c r="B121" s="6"/>
      <c r="C121" s="6"/>
      <c r="D121" s="6"/>
      <c r="E121" s="6"/>
      <c r="F121" s="6"/>
      <c r="G121" s="6"/>
      <c r="H121" s="6"/>
      <c r="I121" s="6"/>
      <c r="J121" s="366"/>
      <c r="K121" s="366"/>
    </row>
    <row r="122" spans="1:11" ht="21.9" customHeight="1">
      <c r="A122" s="39"/>
      <c r="B122" s="6"/>
      <c r="C122" s="6"/>
      <c r="D122" s="6"/>
      <c r="E122" s="6"/>
      <c r="F122" s="6"/>
      <c r="G122" s="6"/>
      <c r="H122" s="6"/>
      <c r="I122" s="6"/>
      <c r="J122" s="366"/>
      <c r="K122" s="366"/>
    </row>
    <row r="123" spans="1:11" ht="21.9" customHeight="1">
      <c r="A123" s="39"/>
      <c r="B123" s="6"/>
      <c r="C123" s="6"/>
      <c r="D123" s="6"/>
      <c r="E123" s="6"/>
      <c r="F123" s="6"/>
      <c r="G123" s="6"/>
      <c r="H123" s="6"/>
      <c r="I123" s="6"/>
      <c r="J123" s="366"/>
      <c r="K123" s="366"/>
    </row>
    <row r="124" spans="1:11" ht="21.9" customHeight="1">
      <c r="A124" s="39"/>
      <c r="B124" s="6"/>
      <c r="C124" s="6"/>
      <c r="D124" s="6"/>
      <c r="E124" s="6"/>
      <c r="F124" s="6"/>
      <c r="G124" s="6"/>
      <c r="H124" s="6"/>
      <c r="I124" s="6"/>
      <c r="J124" s="366"/>
      <c r="K124" s="366"/>
    </row>
    <row r="125" spans="1:11" ht="21.9" customHeight="1">
      <c r="A125" s="39"/>
      <c r="B125" s="6"/>
      <c r="C125" s="6"/>
      <c r="D125" s="6"/>
      <c r="E125" s="6"/>
      <c r="F125" s="6"/>
      <c r="G125" s="6"/>
      <c r="H125" s="6"/>
      <c r="I125" s="6"/>
      <c r="J125" s="366"/>
      <c r="K125" s="366"/>
    </row>
    <row r="126" spans="1:11" ht="21.9" customHeight="1">
      <c r="A126" s="39"/>
      <c r="B126" s="6"/>
      <c r="C126" s="6"/>
      <c r="D126" s="6"/>
      <c r="E126" s="6"/>
      <c r="F126" s="6"/>
      <c r="G126" s="6"/>
      <c r="H126" s="6"/>
      <c r="I126" s="6"/>
      <c r="J126" s="366"/>
      <c r="K126" s="366"/>
    </row>
    <row r="127" spans="1:11" ht="21.9" customHeight="1">
      <c r="A127" s="39"/>
      <c r="B127" s="6"/>
      <c r="C127" s="6"/>
      <c r="D127" s="6"/>
      <c r="E127" s="6"/>
      <c r="F127" s="6"/>
      <c r="G127" s="6"/>
      <c r="H127" s="6"/>
      <c r="I127" s="6"/>
      <c r="J127" s="366"/>
      <c r="K127" s="366"/>
    </row>
    <row r="128" spans="1:11" ht="21.9" customHeight="1">
      <c r="A128" s="39"/>
      <c r="B128" s="6"/>
      <c r="C128" s="6"/>
      <c r="D128" s="6"/>
      <c r="E128" s="6"/>
      <c r="F128" s="6"/>
      <c r="G128" s="6"/>
      <c r="H128" s="6"/>
      <c r="I128" s="6"/>
      <c r="J128" s="366"/>
      <c r="K128" s="366"/>
    </row>
    <row r="129" spans="1:11" ht="21.9" customHeight="1">
      <c r="A129" s="39"/>
      <c r="B129" s="6"/>
      <c r="C129" s="6"/>
      <c r="D129" s="6"/>
      <c r="E129" s="6"/>
      <c r="F129" s="6"/>
      <c r="G129" s="6"/>
      <c r="H129" s="6"/>
      <c r="I129" s="6"/>
      <c r="J129" s="366"/>
      <c r="K129" s="366"/>
    </row>
    <row r="130" spans="1:11" ht="21.9" customHeight="1">
      <c r="A130" s="39"/>
      <c r="B130" s="6"/>
      <c r="C130" s="6"/>
      <c r="D130" s="6"/>
      <c r="E130" s="6"/>
      <c r="F130" s="6"/>
      <c r="G130" s="6"/>
      <c r="H130" s="6"/>
      <c r="I130" s="6"/>
      <c r="J130" s="366"/>
      <c r="K130" s="366"/>
    </row>
    <row r="131" spans="1:11" ht="21.9" customHeight="1">
      <c r="A131" s="39"/>
      <c r="B131" s="6"/>
      <c r="C131" s="6"/>
      <c r="D131" s="6"/>
      <c r="E131" s="6"/>
      <c r="F131" s="6"/>
      <c r="G131" s="6"/>
      <c r="H131" s="6"/>
      <c r="I131" s="6"/>
      <c r="J131" s="366"/>
      <c r="K131" s="366"/>
    </row>
    <row r="132" spans="1:11" ht="21.9" customHeight="1">
      <c r="A132" s="39"/>
      <c r="B132" s="6"/>
      <c r="C132" s="6"/>
      <c r="D132" s="6"/>
      <c r="E132" s="6"/>
      <c r="F132" s="6"/>
      <c r="G132" s="6"/>
      <c r="H132" s="6"/>
      <c r="I132" s="6"/>
      <c r="J132" s="366"/>
      <c r="K132" s="366"/>
    </row>
    <row r="133" spans="1:11" ht="21.9" customHeight="1">
      <c r="A133" s="39"/>
      <c r="B133" s="6"/>
      <c r="C133" s="6"/>
      <c r="D133" s="6"/>
      <c r="E133" s="6"/>
      <c r="F133" s="6"/>
      <c r="G133" s="6"/>
      <c r="H133" s="6"/>
      <c r="I133" s="6"/>
      <c r="J133" s="366"/>
      <c r="K133" s="366"/>
    </row>
    <row r="134" spans="1:11" ht="21.9" customHeight="1">
      <c r="A134" s="39"/>
      <c r="B134" s="6"/>
      <c r="C134" s="6"/>
      <c r="D134" s="6"/>
      <c r="E134" s="6"/>
      <c r="F134" s="6"/>
      <c r="G134" s="6"/>
      <c r="H134" s="6"/>
      <c r="I134" s="6"/>
      <c r="J134" s="366"/>
      <c r="K134" s="366"/>
    </row>
    <row r="135" spans="1:11" ht="21.9" customHeight="1">
      <c r="A135" s="39"/>
      <c r="B135" s="6"/>
      <c r="C135" s="6"/>
      <c r="D135" s="6"/>
      <c r="E135" s="6"/>
      <c r="F135" s="6"/>
      <c r="G135" s="6"/>
      <c r="H135" s="6"/>
      <c r="I135" s="6"/>
      <c r="J135" s="366"/>
      <c r="K135" s="366"/>
    </row>
    <row r="136" spans="1:11" ht="21.9" customHeight="1">
      <c r="A136" s="39"/>
      <c r="B136" s="6"/>
      <c r="C136" s="6"/>
      <c r="D136" s="6"/>
      <c r="E136" s="6"/>
      <c r="F136" s="6"/>
      <c r="G136" s="6"/>
      <c r="H136" s="6"/>
      <c r="I136" s="6"/>
      <c r="J136" s="366"/>
      <c r="K136" s="366"/>
    </row>
    <row r="137" spans="1:11" ht="21.9" customHeight="1">
      <c r="A137" s="39"/>
      <c r="B137" s="6"/>
      <c r="C137" s="6"/>
      <c r="D137" s="6"/>
      <c r="E137" s="6"/>
      <c r="F137" s="6"/>
      <c r="G137" s="6"/>
      <c r="H137" s="6"/>
      <c r="I137" s="6"/>
      <c r="J137" s="366"/>
      <c r="K137" s="366"/>
    </row>
    <row r="138" spans="1:11" ht="21.9" customHeight="1">
      <c r="A138" s="39"/>
      <c r="B138" s="6"/>
      <c r="C138" s="6"/>
      <c r="D138" s="6"/>
      <c r="E138" s="6"/>
      <c r="F138" s="6"/>
      <c r="G138" s="6"/>
      <c r="H138" s="6"/>
      <c r="I138" s="6"/>
      <c r="J138" s="366"/>
      <c r="K138" s="366"/>
    </row>
    <row r="139" spans="1:11" ht="21.9" customHeight="1">
      <c r="A139" s="39"/>
      <c r="B139" s="6"/>
      <c r="C139" s="6"/>
      <c r="D139" s="6"/>
      <c r="E139" s="6"/>
      <c r="F139" s="6"/>
      <c r="G139" s="6"/>
      <c r="H139" s="6"/>
      <c r="I139" s="6"/>
      <c r="J139" s="366"/>
      <c r="K139" s="366"/>
    </row>
    <row r="140" spans="1:11" ht="21.9" customHeight="1">
      <c r="A140" s="39"/>
      <c r="B140" s="6"/>
      <c r="C140" s="6"/>
      <c r="D140" s="6"/>
      <c r="E140" s="6"/>
      <c r="F140" s="6"/>
      <c r="G140" s="6"/>
      <c r="H140" s="6"/>
      <c r="I140" s="6"/>
      <c r="J140" s="366"/>
      <c r="K140" s="366"/>
    </row>
    <row r="141" spans="1:11" ht="21.9" customHeight="1">
      <c r="A141" s="39"/>
      <c r="B141" s="6"/>
      <c r="C141" s="6"/>
      <c r="D141" s="6"/>
      <c r="E141" s="6"/>
      <c r="F141" s="6"/>
      <c r="G141" s="6"/>
      <c r="H141" s="6"/>
      <c r="I141" s="6"/>
      <c r="J141" s="366"/>
      <c r="K141" s="366"/>
    </row>
    <row r="142" spans="1:11" ht="21.9" customHeight="1">
      <c r="A142" s="39"/>
      <c r="B142" s="6"/>
      <c r="C142" s="6"/>
      <c r="D142" s="6"/>
      <c r="E142" s="6"/>
      <c r="F142" s="6"/>
      <c r="G142" s="6"/>
      <c r="H142" s="6"/>
      <c r="I142" s="6"/>
      <c r="J142" s="366"/>
      <c r="K142" s="366"/>
    </row>
    <row r="143" spans="1:11" ht="21.9" customHeight="1">
      <c r="A143" s="39"/>
      <c r="B143" s="6"/>
      <c r="C143" s="6"/>
      <c r="D143" s="6"/>
      <c r="E143" s="6"/>
      <c r="F143" s="6"/>
      <c r="G143" s="6"/>
      <c r="H143" s="6"/>
      <c r="I143" s="6"/>
      <c r="J143" s="366"/>
      <c r="K143" s="366"/>
    </row>
    <row r="144" spans="1:11" ht="21.9" customHeight="1">
      <c r="A144" s="39"/>
      <c r="B144" s="6"/>
      <c r="C144" s="6"/>
      <c r="D144" s="6"/>
      <c r="E144" s="6"/>
      <c r="F144" s="6"/>
      <c r="G144" s="6"/>
      <c r="H144" s="6"/>
      <c r="I144" s="6"/>
      <c r="J144" s="366"/>
      <c r="K144" s="366"/>
    </row>
    <row r="145" spans="1:11" ht="21.9" customHeight="1">
      <c r="A145" s="39"/>
      <c r="B145" s="6"/>
      <c r="C145" s="6"/>
      <c r="D145" s="6"/>
      <c r="E145" s="6"/>
      <c r="F145" s="6"/>
      <c r="G145" s="6"/>
      <c r="H145" s="6"/>
      <c r="I145" s="6"/>
      <c r="J145" s="366"/>
      <c r="K145" s="366"/>
    </row>
    <row r="146" spans="1:11" ht="21.9" customHeight="1">
      <c r="A146" s="39"/>
      <c r="B146" s="6"/>
      <c r="C146" s="6"/>
      <c r="D146" s="6"/>
      <c r="E146" s="6"/>
      <c r="F146" s="6"/>
      <c r="G146" s="6"/>
      <c r="H146" s="6"/>
      <c r="I146" s="6"/>
      <c r="J146" s="366"/>
      <c r="K146" s="366"/>
    </row>
    <row r="147" spans="1:11" ht="21.9" customHeight="1">
      <c r="A147" s="367"/>
      <c r="B147" s="368"/>
      <c r="C147" s="368"/>
      <c r="D147" s="368"/>
      <c r="E147" s="368"/>
      <c r="F147" s="368"/>
      <c r="G147" s="368"/>
      <c r="H147" s="368"/>
      <c r="I147" s="368"/>
      <c r="J147" s="366"/>
      <c r="K147" s="366"/>
    </row>
    <row r="148" spans="1:11" ht="21.9" customHeight="1">
      <c r="A148" s="367"/>
      <c r="B148" s="368"/>
      <c r="C148" s="368"/>
      <c r="D148" s="368"/>
      <c r="E148" s="368"/>
      <c r="F148" s="368"/>
      <c r="G148" s="368"/>
      <c r="H148" s="368"/>
      <c r="I148" s="368"/>
      <c r="J148" s="366"/>
      <c r="K148" s="366"/>
    </row>
    <row r="149" spans="1:11" ht="21.9" customHeight="1">
      <c r="A149" s="367"/>
      <c r="B149" s="368"/>
      <c r="C149" s="368"/>
      <c r="D149" s="368"/>
      <c r="E149" s="368"/>
      <c r="F149" s="368"/>
      <c r="G149" s="368"/>
      <c r="H149" s="368"/>
      <c r="I149" s="368"/>
      <c r="J149" s="366"/>
      <c r="K149" s="366"/>
    </row>
    <row r="150" spans="1:11" ht="21.9" customHeight="1">
      <c r="A150" s="367"/>
      <c r="B150" s="368"/>
      <c r="C150" s="368"/>
      <c r="D150" s="368"/>
      <c r="E150" s="368"/>
      <c r="F150" s="368"/>
      <c r="G150" s="368"/>
      <c r="H150" s="368"/>
      <c r="I150" s="368"/>
      <c r="J150" s="366"/>
      <c r="K150" s="366"/>
    </row>
    <row r="151" spans="1:11" ht="21.9" customHeight="1">
      <c r="A151" s="367"/>
      <c r="B151" s="368"/>
      <c r="C151" s="368"/>
      <c r="D151" s="368"/>
      <c r="E151" s="368"/>
      <c r="F151" s="368"/>
      <c r="G151" s="368"/>
      <c r="H151" s="368"/>
      <c r="I151" s="368"/>
      <c r="J151" s="366"/>
      <c r="K151" s="366"/>
    </row>
    <row r="152" spans="1:11" ht="21.9" customHeight="1">
      <c r="A152" s="367"/>
      <c r="B152" s="368"/>
      <c r="C152" s="368"/>
      <c r="D152" s="368"/>
      <c r="E152" s="368"/>
      <c r="F152" s="368"/>
      <c r="G152" s="368"/>
      <c r="H152" s="368"/>
      <c r="I152" s="368"/>
      <c r="J152" s="366"/>
      <c r="K152" s="366"/>
    </row>
    <row r="153" spans="1:11" ht="21.9" customHeight="1">
      <c r="A153" s="367"/>
      <c r="B153" s="368"/>
      <c r="C153" s="368"/>
      <c r="D153" s="368"/>
      <c r="E153" s="368"/>
      <c r="F153" s="368"/>
      <c r="G153" s="368"/>
      <c r="H153" s="368"/>
      <c r="I153" s="368"/>
      <c r="J153" s="366"/>
      <c r="K153" s="366"/>
    </row>
    <row r="154" spans="1:11" ht="21.9" customHeight="1">
      <c r="A154" s="367"/>
      <c r="B154" s="368"/>
      <c r="C154" s="368"/>
      <c r="D154" s="368"/>
      <c r="E154" s="368"/>
      <c r="F154" s="368"/>
      <c r="G154" s="368"/>
      <c r="H154" s="368"/>
      <c r="I154" s="368"/>
      <c r="J154" s="366"/>
      <c r="K154" s="366"/>
    </row>
    <row r="155" spans="1:11" ht="21.9" customHeight="1">
      <c r="A155" s="367"/>
      <c r="B155" s="368"/>
      <c r="C155" s="368"/>
      <c r="D155" s="368"/>
      <c r="E155" s="368"/>
      <c r="F155" s="368"/>
      <c r="G155" s="368"/>
      <c r="H155" s="368"/>
      <c r="I155" s="368"/>
      <c r="J155" s="366"/>
      <c r="K155" s="366"/>
    </row>
    <row r="156" spans="1:11" ht="21.9" customHeight="1">
      <c r="A156" s="367"/>
      <c r="B156" s="368"/>
      <c r="C156" s="368"/>
      <c r="D156" s="368"/>
      <c r="E156" s="368"/>
      <c r="F156" s="368"/>
      <c r="G156" s="368"/>
      <c r="H156" s="368"/>
      <c r="I156" s="368"/>
      <c r="J156" s="366"/>
      <c r="K156" s="366"/>
    </row>
    <row r="157" spans="1:11" ht="21.9" customHeight="1">
      <c r="A157" s="367"/>
      <c r="B157" s="368"/>
      <c r="C157" s="368"/>
      <c r="D157" s="368"/>
      <c r="E157" s="368"/>
      <c r="F157" s="368"/>
      <c r="G157" s="368"/>
      <c r="H157" s="368"/>
      <c r="I157" s="368"/>
      <c r="J157" s="366"/>
      <c r="K157" s="366"/>
    </row>
    <row r="158" spans="1:11" ht="21.9" customHeight="1">
      <c r="A158" s="367"/>
      <c r="B158" s="368"/>
      <c r="C158" s="368"/>
      <c r="D158" s="368"/>
      <c r="E158" s="368"/>
      <c r="F158" s="368"/>
      <c r="G158" s="368"/>
      <c r="H158" s="368"/>
      <c r="I158" s="368"/>
      <c r="J158" s="366"/>
      <c r="K158" s="366"/>
    </row>
    <row r="159" spans="1:11" ht="21.9" customHeight="1">
      <c r="A159" s="367"/>
      <c r="B159" s="368"/>
      <c r="C159" s="368"/>
      <c r="D159" s="368"/>
      <c r="E159" s="368"/>
      <c r="F159" s="368"/>
      <c r="G159" s="368"/>
      <c r="H159" s="368"/>
      <c r="I159" s="368"/>
      <c r="J159" s="366"/>
      <c r="K159" s="366"/>
    </row>
    <row r="160" spans="1:11" ht="21.9" customHeight="1">
      <c r="A160" s="367"/>
      <c r="B160" s="368"/>
      <c r="C160" s="368"/>
      <c r="D160" s="368"/>
      <c r="E160" s="368"/>
      <c r="F160" s="368"/>
      <c r="G160" s="368"/>
      <c r="H160" s="368"/>
      <c r="I160" s="368"/>
      <c r="J160" s="366"/>
      <c r="K160" s="366"/>
    </row>
    <row r="161" spans="1:11" ht="21.9" customHeight="1">
      <c r="A161" s="367"/>
      <c r="B161" s="368"/>
      <c r="C161" s="368"/>
      <c r="D161" s="368"/>
      <c r="E161" s="368"/>
      <c r="F161" s="368"/>
      <c r="G161" s="368"/>
      <c r="H161" s="368"/>
      <c r="I161" s="368"/>
      <c r="J161" s="366"/>
      <c r="K161" s="366"/>
    </row>
    <row r="162" spans="1:11" ht="21.9" customHeight="1">
      <c r="A162" s="367"/>
      <c r="B162" s="368"/>
      <c r="C162" s="368"/>
      <c r="D162" s="368"/>
      <c r="E162" s="368"/>
      <c r="F162" s="368"/>
      <c r="G162" s="368"/>
      <c r="H162" s="368"/>
      <c r="I162" s="368"/>
      <c r="J162" s="366"/>
      <c r="K162" s="366"/>
    </row>
    <row r="163" spans="1:11" ht="21.9" customHeight="1">
      <c r="A163" s="367"/>
      <c r="B163" s="368"/>
      <c r="C163" s="368"/>
      <c r="D163" s="368"/>
      <c r="E163" s="368"/>
      <c r="F163" s="368"/>
      <c r="G163" s="368"/>
      <c r="H163" s="368"/>
      <c r="I163" s="368"/>
      <c r="J163" s="366"/>
      <c r="K163" s="366"/>
    </row>
    <row r="164" spans="1:11" ht="21.9" customHeight="1">
      <c r="A164" s="367"/>
      <c r="B164" s="368"/>
      <c r="C164" s="368"/>
      <c r="D164" s="368"/>
      <c r="E164" s="368"/>
      <c r="F164" s="368"/>
      <c r="G164" s="368"/>
      <c r="H164" s="368"/>
      <c r="I164" s="368"/>
      <c r="J164" s="366"/>
      <c r="K164" s="366"/>
    </row>
    <row r="165" spans="1:11" ht="21.9" customHeight="1">
      <c r="A165" s="367"/>
      <c r="B165" s="368"/>
      <c r="C165" s="368"/>
      <c r="D165" s="368"/>
      <c r="E165" s="368"/>
      <c r="F165" s="368"/>
      <c r="G165" s="368"/>
      <c r="H165" s="368"/>
      <c r="I165" s="368"/>
      <c r="J165" s="366"/>
      <c r="K165" s="366"/>
    </row>
    <row r="166" spans="1:11" ht="21.9" customHeight="1">
      <c r="A166" s="367"/>
      <c r="B166" s="368"/>
      <c r="C166" s="368"/>
      <c r="D166" s="368"/>
      <c r="E166" s="368"/>
      <c r="F166" s="368"/>
      <c r="G166" s="368"/>
      <c r="H166" s="368"/>
      <c r="I166" s="368"/>
      <c r="J166" s="366"/>
      <c r="K166" s="366"/>
    </row>
    <row r="167" spans="1:11" ht="21.9" customHeight="1">
      <c r="A167" s="367"/>
      <c r="B167" s="368"/>
      <c r="C167" s="368"/>
      <c r="D167" s="368"/>
      <c r="E167" s="368"/>
      <c r="F167" s="368"/>
      <c r="G167" s="368"/>
      <c r="H167" s="368"/>
      <c r="I167" s="368"/>
      <c r="J167" s="366"/>
      <c r="K167" s="366"/>
    </row>
    <row r="168" spans="1:11" ht="21.9" customHeight="1">
      <c r="A168" s="367"/>
      <c r="B168" s="368"/>
      <c r="C168" s="368"/>
      <c r="D168" s="368"/>
      <c r="E168" s="368"/>
      <c r="F168" s="368"/>
      <c r="G168" s="368"/>
      <c r="H168" s="368"/>
      <c r="I168" s="368"/>
      <c r="J168" s="366"/>
      <c r="K168" s="366"/>
    </row>
    <row r="169" spans="1:11" ht="21.9" customHeight="1">
      <c r="A169" s="367"/>
      <c r="B169" s="368"/>
      <c r="C169" s="368"/>
      <c r="D169" s="368"/>
      <c r="E169" s="368"/>
      <c r="F169" s="368"/>
      <c r="G169" s="368"/>
      <c r="H169" s="368"/>
      <c r="I169" s="368"/>
      <c r="J169" s="366"/>
      <c r="K169" s="366"/>
    </row>
    <row r="170" spans="1:11" ht="21.9" customHeight="1">
      <c r="A170" s="367"/>
      <c r="B170" s="368"/>
      <c r="C170" s="368"/>
      <c r="D170" s="368"/>
      <c r="E170" s="368"/>
      <c r="F170" s="368"/>
      <c r="G170" s="368"/>
      <c r="H170" s="368"/>
      <c r="I170" s="368"/>
      <c r="J170" s="366"/>
      <c r="K170" s="366"/>
    </row>
    <row r="171" spans="1:11" ht="21.9" customHeight="1">
      <c r="A171" s="367"/>
      <c r="B171" s="368"/>
      <c r="C171" s="368"/>
      <c r="D171" s="368"/>
      <c r="E171" s="368"/>
      <c r="F171" s="368"/>
      <c r="G171" s="368"/>
      <c r="H171" s="368"/>
      <c r="I171" s="368"/>
      <c r="J171" s="366"/>
      <c r="K171" s="366"/>
    </row>
    <row r="172" spans="1:11" ht="21.9" customHeight="1">
      <c r="A172" s="367"/>
      <c r="B172" s="368"/>
      <c r="C172" s="368"/>
      <c r="D172" s="368"/>
      <c r="E172" s="368"/>
      <c r="F172" s="368"/>
      <c r="G172" s="368"/>
      <c r="H172" s="368"/>
      <c r="I172" s="368"/>
      <c r="J172" s="366"/>
      <c r="K172" s="366"/>
    </row>
    <row r="173" spans="1:11" ht="21.9" customHeight="1">
      <c r="A173" s="367"/>
      <c r="B173" s="368"/>
      <c r="C173" s="368"/>
      <c r="D173" s="368"/>
      <c r="E173" s="368"/>
      <c r="F173" s="368"/>
      <c r="G173" s="368"/>
      <c r="H173" s="368"/>
      <c r="I173" s="368"/>
      <c r="J173" s="366"/>
      <c r="K173" s="366"/>
    </row>
    <row r="174" spans="1:11" ht="21.9" customHeight="1">
      <c r="A174" s="367"/>
      <c r="B174" s="368"/>
      <c r="C174" s="368"/>
      <c r="D174" s="368"/>
      <c r="E174" s="368"/>
      <c r="F174" s="368"/>
      <c r="G174" s="368"/>
      <c r="H174" s="368"/>
      <c r="I174" s="368"/>
      <c r="J174" s="366"/>
      <c r="K174" s="366"/>
    </row>
    <row r="175" spans="1:11" ht="21.9" customHeight="1">
      <c r="A175" s="367"/>
      <c r="B175" s="368"/>
      <c r="C175" s="368"/>
      <c r="D175" s="368"/>
      <c r="E175" s="368"/>
      <c r="F175" s="368"/>
      <c r="G175" s="368"/>
      <c r="H175" s="368"/>
      <c r="I175" s="368"/>
      <c r="J175" s="366"/>
      <c r="K175" s="366"/>
    </row>
    <row r="176" spans="1:11" ht="21.9" customHeight="1">
      <c r="A176" s="367"/>
      <c r="B176" s="368"/>
      <c r="C176" s="368"/>
      <c r="D176" s="368"/>
      <c r="E176" s="368"/>
      <c r="F176" s="368"/>
      <c r="G176" s="368"/>
      <c r="H176" s="368"/>
      <c r="I176" s="368"/>
      <c r="J176" s="366"/>
      <c r="K176" s="366"/>
    </row>
    <row r="177" spans="1:11" ht="21.9" customHeight="1">
      <c r="A177" s="367"/>
      <c r="B177" s="368"/>
      <c r="C177" s="368"/>
      <c r="D177" s="368"/>
      <c r="E177" s="368"/>
      <c r="F177" s="368"/>
      <c r="G177" s="368"/>
      <c r="H177" s="368"/>
      <c r="I177" s="368"/>
      <c r="J177" s="366"/>
      <c r="K177" s="366"/>
    </row>
    <row r="178" spans="1:11" ht="21.9" customHeight="1">
      <c r="A178" s="367"/>
      <c r="B178" s="368"/>
      <c r="C178" s="368"/>
      <c r="D178" s="368"/>
      <c r="E178" s="368"/>
      <c r="F178" s="368"/>
      <c r="G178" s="368"/>
      <c r="H178" s="368"/>
      <c r="I178" s="368"/>
      <c r="J178" s="366"/>
      <c r="K178" s="366"/>
    </row>
    <row r="179" spans="1:11" ht="21.9" customHeight="1">
      <c r="A179" s="367"/>
      <c r="B179" s="368"/>
      <c r="C179" s="368"/>
      <c r="D179" s="368"/>
      <c r="E179" s="368"/>
      <c r="F179" s="368"/>
      <c r="G179" s="368"/>
      <c r="H179" s="368"/>
      <c r="I179" s="368"/>
      <c r="J179" s="366"/>
      <c r="K179" s="366"/>
    </row>
    <row r="180" spans="1:11" ht="21.9" customHeight="1">
      <c r="A180" s="367"/>
      <c r="B180" s="368"/>
      <c r="C180" s="368"/>
      <c r="D180" s="368"/>
      <c r="E180" s="368"/>
      <c r="F180" s="368"/>
      <c r="G180" s="368"/>
      <c r="H180" s="368"/>
      <c r="I180" s="368"/>
      <c r="J180" s="366"/>
      <c r="K180" s="366"/>
    </row>
    <row r="181" spans="1:11" ht="21.9" customHeight="1">
      <c r="A181" s="367"/>
      <c r="B181" s="368"/>
      <c r="C181" s="368"/>
      <c r="D181" s="368"/>
      <c r="E181" s="368"/>
      <c r="F181" s="368"/>
      <c r="G181" s="368"/>
      <c r="H181" s="368"/>
      <c r="I181" s="368"/>
      <c r="J181" s="366"/>
      <c r="K181" s="366"/>
    </row>
    <row r="182" spans="1:11" ht="21.9" customHeight="1">
      <c r="A182" s="367"/>
      <c r="B182" s="368"/>
      <c r="C182" s="368"/>
      <c r="D182" s="368"/>
      <c r="E182" s="368"/>
      <c r="F182" s="368"/>
      <c r="G182" s="368"/>
      <c r="H182" s="368"/>
      <c r="I182" s="368"/>
      <c r="J182" s="366"/>
      <c r="K182" s="366"/>
    </row>
    <row r="183" spans="1:11" ht="21.9" customHeight="1">
      <c r="A183" s="367"/>
      <c r="B183" s="368"/>
      <c r="C183" s="368"/>
      <c r="D183" s="368"/>
      <c r="E183" s="368"/>
      <c r="F183" s="368"/>
      <c r="G183" s="368"/>
      <c r="H183" s="368"/>
      <c r="I183" s="368"/>
      <c r="J183" s="366"/>
      <c r="K183" s="366"/>
    </row>
    <row r="184" spans="1:11" ht="21.9" customHeight="1">
      <c r="A184" s="367"/>
      <c r="B184" s="368"/>
      <c r="C184" s="368"/>
      <c r="D184" s="368"/>
      <c r="E184" s="368"/>
      <c r="F184" s="368"/>
      <c r="G184" s="368"/>
      <c r="H184" s="368"/>
      <c r="I184" s="368"/>
      <c r="J184" s="366"/>
      <c r="K184" s="366"/>
    </row>
    <row r="185" spans="1:11" ht="21.9" customHeight="1">
      <c r="A185" s="367"/>
      <c r="B185" s="368"/>
      <c r="C185" s="368"/>
      <c r="D185" s="368"/>
      <c r="E185" s="368"/>
      <c r="F185" s="368"/>
      <c r="G185" s="368"/>
      <c r="H185" s="368"/>
      <c r="I185" s="368"/>
      <c r="J185" s="366"/>
      <c r="K185" s="366"/>
    </row>
    <row r="186" spans="1:11" ht="21.9" customHeight="1">
      <c r="A186" s="367"/>
      <c r="B186" s="368"/>
      <c r="C186" s="368"/>
      <c r="D186" s="368"/>
      <c r="E186" s="368"/>
      <c r="F186" s="368"/>
      <c r="G186" s="368"/>
      <c r="H186" s="368"/>
      <c r="I186" s="368"/>
      <c r="J186" s="366"/>
      <c r="K186" s="366"/>
    </row>
    <row r="187" spans="1:11" ht="21.9" customHeight="1">
      <c r="A187" s="367"/>
      <c r="B187" s="368"/>
      <c r="C187" s="368"/>
      <c r="D187" s="368"/>
      <c r="E187" s="368"/>
      <c r="F187" s="368"/>
      <c r="G187" s="368"/>
      <c r="H187" s="368"/>
      <c r="I187" s="368"/>
      <c r="J187" s="366"/>
      <c r="K187" s="366"/>
    </row>
    <row r="188" spans="1:11" ht="21.9" customHeight="1">
      <c r="A188" s="367"/>
      <c r="B188" s="368"/>
      <c r="C188" s="368"/>
      <c r="D188" s="368"/>
      <c r="E188" s="368"/>
      <c r="F188" s="368"/>
      <c r="G188" s="368"/>
      <c r="H188" s="368"/>
      <c r="I188" s="368"/>
      <c r="J188" s="366"/>
      <c r="K188" s="366"/>
    </row>
    <row r="189" spans="1:11" ht="21.9" customHeight="1">
      <c r="A189" s="367"/>
      <c r="B189" s="368"/>
      <c r="C189" s="368"/>
      <c r="D189" s="368"/>
      <c r="E189" s="368"/>
      <c r="F189" s="368"/>
      <c r="G189" s="368"/>
      <c r="H189" s="368"/>
      <c r="I189" s="368"/>
      <c r="J189" s="366"/>
      <c r="K189" s="366"/>
    </row>
    <row r="190" spans="1:11" ht="21.9" customHeight="1">
      <c r="A190" s="367"/>
      <c r="B190" s="368"/>
      <c r="C190" s="368"/>
      <c r="D190" s="368"/>
      <c r="E190" s="368"/>
      <c r="F190" s="368"/>
      <c r="G190" s="368"/>
      <c r="H190" s="368"/>
      <c r="I190" s="368"/>
      <c r="J190" s="366"/>
      <c r="K190" s="366"/>
    </row>
    <row r="191" spans="1:11" ht="21.9" customHeight="1">
      <c r="A191" s="367"/>
      <c r="B191" s="368"/>
      <c r="C191" s="368"/>
      <c r="D191" s="368"/>
      <c r="E191" s="368"/>
      <c r="F191" s="368"/>
      <c r="G191" s="368"/>
      <c r="H191" s="368"/>
      <c r="I191" s="368"/>
      <c r="J191" s="366"/>
      <c r="K191" s="366"/>
    </row>
    <row r="192" spans="1:11" ht="21.9" customHeight="1">
      <c r="A192" s="367"/>
      <c r="B192" s="368"/>
      <c r="C192" s="368"/>
      <c r="D192" s="368"/>
      <c r="E192" s="368"/>
      <c r="F192" s="368"/>
      <c r="G192" s="368"/>
      <c r="H192" s="368"/>
      <c r="I192" s="368"/>
      <c r="J192" s="366"/>
      <c r="K192" s="366"/>
    </row>
    <row r="193" spans="1:11" ht="21.9" customHeight="1">
      <c r="A193" s="367"/>
      <c r="B193" s="368"/>
      <c r="C193" s="368"/>
      <c r="D193" s="368"/>
      <c r="E193" s="368"/>
      <c r="F193" s="368"/>
      <c r="G193" s="368"/>
      <c r="H193" s="368"/>
      <c r="I193" s="368"/>
      <c r="J193" s="366"/>
      <c r="K193" s="366"/>
    </row>
    <row r="194" spans="1:11" ht="21.9" customHeight="1">
      <c r="A194" s="367"/>
      <c r="B194" s="368"/>
      <c r="C194" s="368"/>
      <c r="D194" s="368"/>
      <c r="E194" s="368"/>
      <c r="F194" s="368"/>
      <c r="G194" s="368"/>
      <c r="H194" s="368"/>
      <c r="I194" s="368"/>
      <c r="J194" s="366"/>
      <c r="K194" s="366"/>
    </row>
    <row r="195" spans="1:11" ht="21.9" customHeight="1">
      <c r="A195" s="367"/>
      <c r="B195" s="368"/>
      <c r="C195" s="368"/>
      <c r="D195" s="368"/>
      <c r="E195" s="368"/>
      <c r="F195" s="368"/>
      <c r="G195" s="368"/>
      <c r="H195" s="368"/>
      <c r="I195" s="368"/>
      <c r="J195" s="366"/>
      <c r="K195" s="366"/>
    </row>
    <row r="196" spans="1:11" ht="21.9" customHeight="1">
      <c r="A196" s="367"/>
      <c r="B196" s="368"/>
      <c r="C196" s="368"/>
      <c r="D196" s="368"/>
      <c r="E196" s="368"/>
      <c r="F196" s="368"/>
      <c r="G196" s="368"/>
      <c r="H196" s="368"/>
      <c r="I196" s="368"/>
      <c r="J196" s="366"/>
      <c r="K196" s="366"/>
    </row>
    <row r="197" spans="1:11" ht="21.9" customHeight="1">
      <c r="A197" s="367"/>
      <c r="B197" s="368"/>
      <c r="C197" s="368"/>
      <c r="D197" s="368"/>
      <c r="E197" s="368"/>
      <c r="F197" s="368"/>
      <c r="G197" s="368"/>
      <c r="H197" s="368"/>
      <c r="I197" s="368"/>
      <c r="J197" s="366"/>
      <c r="K197" s="366"/>
    </row>
    <row r="198" spans="1:11" ht="21.9" customHeight="1">
      <c r="A198" s="367"/>
      <c r="B198" s="368"/>
      <c r="C198" s="368"/>
      <c r="D198" s="368"/>
      <c r="E198" s="368"/>
      <c r="F198" s="368"/>
      <c r="G198" s="368"/>
      <c r="H198" s="368"/>
      <c r="I198" s="368"/>
      <c r="J198" s="366"/>
      <c r="K198" s="366"/>
    </row>
    <row r="199" spans="1:11" ht="21.9" customHeight="1">
      <c r="A199" s="367"/>
      <c r="B199" s="368"/>
      <c r="C199" s="368"/>
      <c r="D199" s="368"/>
      <c r="E199" s="368"/>
      <c r="F199" s="368"/>
      <c r="G199" s="368"/>
      <c r="H199" s="368"/>
      <c r="I199" s="368"/>
      <c r="J199" s="366"/>
      <c r="K199" s="366"/>
    </row>
    <row r="200" spans="1:11" ht="21.9" customHeight="1">
      <c r="A200" s="367"/>
      <c r="B200" s="368"/>
      <c r="C200" s="368"/>
      <c r="D200" s="368"/>
      <c r="E200" s="368"/>
      <c r="F200" s="368"/>
      <c r="G200" s="368"/>
      <c r="H200" s="368"/>
      <c r="I200" s="368"/>
      <c r="J200" s="366"/>
      <c r="K200" s="366"/>
    </row>
    <row r="201" spans="1:11" ht="21.9" customHeight="1">
      <c r="A201" s="367"/>
      <c r="B201" s="368"/>
      <c r="C201" s="368"/>
      <c r="D201" s="368"/>
      <c r="E201" s="368"/>
      <c r="F201" s="368"/>
      <c r="G201" s="368"/>
      <c r="H201" s="368"/>
      <c r="I201" s="368"/>
      <c r="J201" s="366"/>
      <c r="K201" s="366"/>
    </row>
    <row r="202" spans="1:11" ht="21.9" customHeight="1">
      <c r="A202" s="367"/>
      <c r="B202" s="368"/>
      <c r="C202" s="368"/>
      <c r="D202" s="368"/>
      <c r="E202" s="368"/>
      <c r="F202" s="368"/>
      <c r="G202" s="368"/>
      <c r="H202" s="368"/>
      <c r="I202" s="368"/>
      <c r="J202" s="366"/>
      <c r="K202" s="366"/>
    </row>
    <row r="203" spans="1:11" ht="21.9" customHeight="1">
      <c r="A203" s="367"/>
      <c r="B203" s="368"/>
      <c r="C203" s="368"/>
      <c r="D203" s="368"/>
      <c r="E203" s="368"/>
      <c r="F203" s="368"/>
      <c r="G203" s="368"/>
      <c r="H203" s="368"/>
      <c r="I203" s="368"/>
      <c r="J203" s="366"/>
      <c r="K203" s="366"/>
    </row>
    <row r="204" spans="1:11" ht="21.9" customHeight="1">
      <c r="A204" s="367"/>
      <c r="B204" s="368"/>
      <c r="C204" s="368"/>
      <c r="D204" s="368"/>
      <c r="E204" s="368"/>
      <c r="F204" s="368"/>
      <c r="G204" s="368"/>
      <c r="H204" s="368"/>
      <c r="I204" s="368"/>
      <c r="J204" s="366"/>
      <c r="K204" s="366"/>
    </row>
    <row r="205" spans="1:11" ht="21.9" customHeight="1">
      <c r="A205" s="367"/>
      <c r="B205" s="368"/>
      <c r="C205" s="368"/>
      <c r="D205" s="368"/>
      <c r="E205" s="368"/>
      <c r="F205" s="368"/>
      <c r="G205" s="368"/>
      <c r="H205" s="368"/>
      <c r="I205" s="368"/>
      <c r="J205" s="366"/>
      <c r="K205" s="366"/>
    </row>
    <row r="206" spans="1:11" ht="21.9" customHeight="1">
      <c r="A206" s="367"/>
      <c r="B206" s="368"/>
      <c r="C206" s="368"/>
      <c r="D206" s="368"/>
      <c r="E206" s="368"/>
      <c r="F206" s="368"/>
      <c r="G206" s="368"/>
      <c r="H206" s="368"/>
      <c r="I206" s="368"/>
      <c r="J206" s="366"/>
      <c r="K206" s="366"/>
    </row>
    <row r="207" spans="1:11" ht="21.9" customHeight="1">
      <c r="A207" s="367"/>
      <c r="B207" s="368"/>
      <c r="C207" s="368"/>
      <c r="D207" s="368"/>
      <c r="E207" s="368"/>
      <c r="F207" s="368"/>
      <c r="G207" s="368"/>
      <c r="H207" s="368"/>
      <c r="I207" s="368"/>
      <c r="J207" s="366"/>
      <c r="K207" s="366"/>
    </row>
    <row r="208" spans="1:11" ht="21.9" customHeight="1">
      <c r="A208" s="367"/>
      <c r="B208" s="368"/>
      <c r="C208" s="368"/>
      <c r="D208" s="368"/>
      <c r="E208" s="368"/>
      <c r="F208" s="368"/>
      <c r="G208" s="368"/>
      <c r="H208" s="368"/>
      <c r="I208" s="368"/>
      <c r="J208" s="366"/>
      <c r="K208" s="366"/>
    </row>
    <row r="209" spans="1:11" ht="21.9" customHeight="1">
      <c r="A209" s="367"/>
      <c r="B209" s="368"/>
      <c r="C209" s="368"/>
      <c r="D209" s="368"/>
      <c r="E209" s="368"/>
      <c r="F209" s="368"/>
      <c r="G209" s="368"/>
      <c r="H209" s="368"/>
      <c r="I209" s="368"/>
      <c r="J209" s="366"/>
      <c r="K209" s="366"/>
    </row>
    <row r="210" spans="1:11" ht="21.9" customHeight="1">
      <c r="A210" s="367"/>
      <c r="B210" s="368"/>
      <c r="C210" s="368"/>
      <c r="D210" s="368"/>
      <c r="E210" s="368"/>
      <c r="F210" s="368"/>
      <c r="G210" s="368"/>
      <c r="H210" s="368"/>
      <c r="I210" s="368"/>
      <c r="J210" s="366"/>
      <c r="K210" s="366"/>
    </row>
    <row r="211" spans="1:11" ht="21.9" customHeight="1">
      <c r="A211" s="367"/>
      <c r="B211" s="368"/>
      <c r="C211" s="368"/>
      <c r="D211" s="368"/>
      <c r="E211" s="368"/>
      <c r="F211" s="368"/>
      <c r="G211" s="368"/>
      <c r="H211" s="368"/>
      <c r="I211" s="368"/>
      <c r="J211" s="366"/>
      <c r="K211" s="366"/>
    </row>
    <row r="212" spans="1:11" ht="21.9" customHeight="1">
      <c r="A212" s="367"/>
      <c r="B212" s="368"/>
      <c r="C212" s="368"/>
      <c r="D212" s="368"/>
      <c r="E212" s="368"/>
      <c r="F212" s="368"/>
      <c r="G212" s="368"/>
      <c r="H212" s="368"/>
      <c r="I212" s="368"/>
      <c r="J212" s="366"/>
      <c r="K212" s="366"/>
    </row>
    <row r="213" spans="1:11" ht="21.9" customHeight="1">
      <c r="A213" s="367"/>
      <c r="B213" s="368"/>
      <c r="C213" s="368"/>
      <c r="D213" s="368"/>
      <c r="E213" s="368"/>
      <c r="F213" s="368"/>
      <c r="G213" s="368"/>
      <c r="H213" s="368"/>
      <c r="I213" s="368"/>
      <c r="J213" s="366"/>
      <c r="K213" s="366"/>
    </row>
    <row r="214" spans="1:11" ht="21.9" customHeight="1">
      <c r="A214" s="367"/>
      <c r="B214" s="368"/>
      <c r="C214" s="368"/>
      <c r="D214" s="368"/>
      <c r="E214" s="368"/>
      <c r="F214" s="368"/>
      <c r="G214" s="368"/>
      <c r="H214" s="368"/>
      <c r="I214" s="368"/>
      <c r="J214" s="366"/>
      <c r="K214" s="366"/>
    </row>
    <row r="215" spans="1:11" ht="21.9" customHeight="1">
      <c r="A215" s="367"/>
      <c r="B215" s="368"/>
      <c r="C215" s="368"/>
      <c r="D215" s="368"/>
      <c r="E215" s="368"/>
      <c r="F215" s="368"/>
      <c r="G215" s="368"/>
      <c r="H215" s="368"/>
      <c r="I215" s="368"/>
      <c r="J215" s="366"/>
      <c r="K215" s="366"/>
    </row>
    <row r="216" spans="1:11" ht="21.9" customHeight="1">
      <c r="A216" s="367"/>
      <c r="B216" s="368"/>
      <c r="C216" s="368"/>
      <c r="D216" s="368"/>
      <c r="E216" s="368"/>
      <c r="F216" s="368"/>
      <c r="G216" s="368"/>
      <c r="H216" s="368"/>
      <c r="I216" s="368"/>
      <c r="J216" s="366"/>
      <c r="K216" s="366"/>
    </row>
    <row r="217" spans="1:11" ht="21.9" customHeight="1">
      <c r="A217" s="367"/>
      <c r="B217" s="368"/>
      <c r="C217" s="368"/>
      <c r="D217" s="368"/>
      <c r="E217" s="368"/>
      <c r="F217" s="368"/>
      <c r="G217" s="368"/>
      <c r="H217" s="368"/>
      <c r="I217" s="368"/>
      <c r="J217" s="366"/>
      <c r="K217" s="366"/>
    </row>
    <row r="218" spans="1:11" ht="21.9" customHeight="1">
      <c r="A218" s="367"/>
      <c r="B218" s="368"/>
      <c r="C218" s="368"/>
      <c r="D218" s="368"/>
      <c r="E218" s="368"/>
      <c r="F218" s="368"/>
      <c r="G218" s="368"/>
      <c r="H218" s="368"/>
      <c r="I218" s="368"/>
      <c r="J218" s="366"/>
      <c r="K218" s="366"/>
    </row>
    <row r="219" spans="1:11" ht="21.9" customHeight="1">
      <c r="A219" s="367"/>
      <c r="B219" s="368"/>
      <c r="C219" s="368"/>
      <c r="D219" s="368"/>
      <c r="E219" s="368"/>
      <c r="F219" s="368"/>
      <c r="G219" s="368"/>
      <c r="H219" s="368"/>
      <c r="I219" s="368"/>
      <c r="J219" s="366"/>
      <c r="K219" s="366"/>
    </row>
    <row r="220" spans="1:11" ht="21.9" customHeight="1">
      <c r="A220" s="367"/>
      <c r="B220" s="368"/>
      <c r="C220" s="368"/>
      <c r="D220" s="368"/>
      <c r="E220" s="368"/>
      <c r="F220" s="368"/>
      <c r="G220" s="368"/>
      <c r="H220" s="368"/>
      <c r="I220" s="368"/>
      <c r="J220" s="366"/>
      <c r="K220" s="366"/>
    </row>
    <row r="221" spans="1:11" ht="21.9" customHeight="1">
      <c r="A221" s="367"/>
      <c r="B221" s="368"/>
      <c r="C221" s="368"/>
      <c r="D221" s="368"/>
      <c r="E221" s="368"/>
      <c r="F221" s="368"/>
      <c r="G221" s="368"/>
      <c r="H221" s="368"/>
      <c r="I221" s="368"/>
      <c r="J221" s="366"/>
      <c r="K221" s="366"/>
    </row>
    <row r="222" spans="1:11" ht="21.9" customHeight="1">
      <c r="A222" s="367"/>
      <c r="B222" s="368"/>
      <c r="C222" s="368"/>
      <c r="D222" s="368"/>
      <c r="E222" s="368"/>
      <c r="F222" s="368"/>
      <c r="G222" s="368"/>
      <c r="H222" s="368"/>
      <c r="I222" s="368"/>
      <c r="J222" s="366"/>
      <c r="K222" s="366"/>
    </row>
    <row r="223" spans="1:11" ht="21.9" customHeight="1">
      <c r="A223" s="367"/>
      <c r="B223" s="368"/>
      <c r="C223" s="368"/>
      <c r="D223" s="368"/>
      <c r="E223" s="368"/>
      <c r="F223" s="368"/>
      <c r="G223" s="368"/>
      <c r="H223" s="368"/>
      <c r="I223" s="368"/>
      <c r="J223" s="366"/>
      <c r="K223" s="366"/>
    </row>
    <row r="224" spans="1:11" ht="21.9" customHeight="1">
      <c r="A224" s="367"/>
      <c r="B224" s="368"/>
      <c r="C224" s="368"/>
      <c r="D224" s="368"/>
      <c r="E224" s="368"/>
      <c r="F224" s="368"/>
      <c r="G224" s="368"/>
      <c r="H224" s="368"/>
      <c r="I224" s="368"/>
      <c r="J224" s="366"/>
      <c r="K224" s="366"/>
    </row>
    <row r="225" spans="1:11" ht="21.9" customHeight="1">
      <c r="A225" s="367"/>
      <c r="B225" s="368"/>
      <c r="C225" s="368"/>
      <c r="D225" s="368"/>
      <c r="E225" s="368"/>
      <c r="F225" s="368"/>
      <c r="G225" s="368"/>
      <c r="H225" s="368"/>
      <c r="I225" s="368"/>
      <c r="J225" s="366"/>
      <c r="K225" s="366"/>
    </row>
    <row r="226" spans="1:11" ht="21.9" customHeight="1">
      <c r="A226" s="367"/>
      <c r="B226" s="368"/>
      <c r="C226" s="368"/>
      <c r="D226" s="368"/>
      <c r="E226" s="368"/>
      <c r="F226" s="368"/>
      <c r="G226" s="368"/>
      <c r="H226" s="368"/>
      <c r="I226" s="368"/>
      <c r="J226" s="366"/>
      <c r="K226" s="366"/>
    </row>
    <row r="227" spans="1:11" ht="21.9" customHeight="1">
      <c r="A227" s="367"/>
      <c r="B227" s="368"/>
      <c r="C227" s="368"/>
      <c r="D227" s="368"/>
      <c r="E227" s="368"/>
      <c r="F227" s="368"/>
      <c r="G227" s="368"/>
      <c r="H227" s="368"/>
      <c r="I227" s="368"/>
      <c r="J227" s="366"/>
      <c r="K227" s="366"/>
    </row>
    <row r="228" spans="1:11" ht="21.9" customHeight="1">
      <c r="A228" s="367"/>
      <c r="B228" s="368"/>
      <c r="C228" s="368"/>
      <c r="D228" s="368"/>
      <c r="E228" s="368"/>
      <c r="F228" s="368"/>
      <c r="G228" s="368"/>
      <c r="H228" s="368"/>
      <c r="I228" s="368"/>
      <c r="J228" s="366"/>
      <c r="K228" s="366"/>
    </row>
    <row r="229" spans="1:11" ht="21.9" customHeight="1">
      <c r="A229" s="367"/>
      <c r="B229" s="368"/>
      <c r="C229" s="368"/>
      <c r="D229" s="368"/>
      <c r="E229" s="368"/>
      <c r="F229" s="368"/>
      <c r="G229" s="368"/>
      <c r="H229" s="368"/>
      <c r="I229" s="368"/>
      <c r="J229" s="366"/>
      <c r="K229" s="366"/>
    </row>
    <row r="230" spans="1:11" ht="21.9" customHeight="1">
      <c r="A230" s="367"/>
      <c r="B230" s="368"/>
      <c r="C230" s="368"/>
      <c r="D230" s="368"/>
      <c r="E230" s="368"/>
      <c r="F230" s="368"/>
      <c r="G230" s="368"/>
      <c r="H230" s="368"/>
      <c r="I230" s="368"/>
      <c r="J230" s="366"/>
      <c r="K230" s="366"/>
    </row>
    <row r="231" spans="1:11" ht="21.9" customHeight="1">
      <c r="A231" s="367"/>
      <c r="B231" s="368"/>
      <c r="C231" s="368"/>
      <c r="D231" s="368"/>
      <c r="E231" s="368"/>
      <c r="F231" s="368"/>
      <c r="G231" s="368"/>
      <c r="H231" s="368"/>
      <c r="I231" s="368"/>
      <c r="J231" s="366"/>
      <c r="K231" s="366"/>
    </row>
    <row r="232" spans="1:11" ht="21.9" customHeight="1">
      <c r="A232" s="367"/>
      <c r="B232" s="368"/>
      <c r="C232" s="368"/>
      <c r="D232" s="368"/>
      <c r="E232" s="368"/>
      <c r="F232" s="368"/>
      <c r="G232" s="368"/>
      <c r="H232" s="368"/>
      <c r="I232" s="368"/>
      <c r="J232" s="366"/>
      <c r="K232" s="366"/>
    </row>
    <row r="233" spans="1:11" ht="21.9" customHeight="1">
      <c r="A233" s="367"/>
      <c r="B233" s="368"/>
      <c r="C233" s="368"/>
      <c r="D233" s="368"/>
      <c r="E233" s="368"/>
      <c r="F233" s="368"/>
      <c r="G233" s="368"/>
      <c r="H233" s="368"/>
      <c r="I233" s="368"/>
      <c r="J233" s="366"/>
      <c r="K233" s="366"/>
    </row>
    <row r="234" spans="1:11" ht="21.9" customHeight="1">
      <c r="A234" s="367"/>
      <c r="B234" s="368"/>
      <c r="C234" s="368"/>
      <c r="D234" s="368"/>
      <c r="E234" s="368"/>
      <c r="F234" s="368"/>
      <c r="G234" s="368"/>
      <c r="H234" s="368"/>
      <c r="I234" s="368"/>
      <c r="J234" s="366"/>
      <c r="K234" s="366"/>
    </row>
    <row r="235" spans="1:11" ht="21.9" customHeight="1">
      <c r="A235" s="367"/>
      <c r="B235" s="368"/>
      <c r="C235" s="368"/>
      <c r="D235" s="368"/>
      <c r="E235" s="368"/>
      <c r="F235" s="368"/>
      <c r="G235" s="368"/>
      <c r="H235" s="368"/>
      <c r="I235" s="368"/>
      <c r="J235" s="366"/>
      <c r="K235" s="366"/>
    </row>
    <row r="236" spans="1:11" ht="21.9" customHeight="1">
      <c r="A236" s="367"/>
      <c r="B236" s="368"/>
      <c r="C236" s="368"/>
      <c r="D236" s="368"/>
      <c r="E236" s="368"/>
      <c r="F236" s="368"/>
      <c r="G236" s="368"/>
      <c r="H236" s="368"/>
      <c r="I236" s="368"/>
      <c r="J236" s="366"/>
      <c r="K236" s="366"/>
    </row>
    <row r="237" spans="1:11" ht="21.9" customHeight="1">
      <c r="A237" s="367"/>
      <c r="B237" s="368"/>
      <c r="C237" s="368"/>
      <c r="D237" s="368"/>
      <c r="E237" s="368"/>
      <c r="F237" s="368"/>
      <c r="G237" s="368"/>
      <c r="H237" s="368"/>
      <c r="I237" s="368"/>
      <c r="J237" s="366"/>
      <c r="K237" s="366"/>
    </row>
    <row r="238" spans="1:11" ht="21.9" customHeight="1">
      <c r="A238" s="367"/>
      <c r="B238" s="368"/>
      <c r="C238" s="368"/>
      <c r="D238" s="368"/>
      <c r="E238" s="368"/>
      <c r="F238" s="368"/>
      <c r="G238" s="368"/>
      <c r="H238" s="368"/>
      <c r="I238" s="368"/>
      <c r="J238" s="366"/>
      <c r="K238" s="366"/>
    </row>
    <row r="239" spans="1:11" ht="21.9" customHeight="1">
      <c r="A239" s="367"/>
      <c r="B239" s="368"/>
      <c r="C239" s="368"/>
      <c r="D239" s="368"/>
      <c r="E239" s="368"/>
      <c r="F239" s="368"/>
      <c r="G239" s="368"/>
      <c r="H239" s="368"/>
      <c r="I239" s="368"/>
      <c r="J239" s="366"/>
      <c r="K239" s="366"/>
    </row>
    <row r="240" spans="1:11" ht="21.9" customHeight="1">
      <c r="A240" s="367"/>
      <c r="B240" s="368"/>
      <c r="C240" s="368"/>
      <c r="D240" s="368"/>
      <c r="E240" s="368"/>
      <c r="F240" s="368"/>
      <c r="G240" s="368"/>
      <c r="H240" s="368"/>
      <c r="I240" s="368"/>
      <c r="J240" s="366"/>
      <c r="K240" s="366"/>
    </row>
    <row r="241" spans="1:11" ht="21.9" customHeight="1">
      <c r="A241" s="367"/>
      <c r="B241" s="368"/>
      <c r="C241" s="368"/>
      <c r="D241" s="368"/>
      <c r="E241" s="368"/>
      <c r="F241" s="368"/>
      <c r="G241" s="368"/>
      <c r="H241" s="368"/>
      <c r="I241" s="368"/>
      <c r="J241" s="366"/>
      <c r="K241" s="366"/>
    </row>
    <row r="242" spans="1:11" ht="21.9" customHeight="1">
      <c r="A242" s="367"/>
      <c r="B242" s="368"/>
      <c r="C242" s="368"/>
      <c r="D242" s="368"/>
      <c r="E242" s="368"/>
      <c r="F242" s="368"/>
      <c r="G242" s="368"/>
      <c r="H242" s="368"/>
      <c r="I242" s="368"/>
      <c r="J242" s="366"/>
      <c r="K242" s="366"/>
    </row>
    <row r="243" spans="1:11" ht="21.9" customHeight="1">
      <c r="A243" s="367"/>
      <c r="B243" s="368"/>
      <c r="C243" s="368"/>
      <c r="D243" s="368"/>
      <c r="E243" s="368"/>
      <c r="F243" s="368"/>
      <c r="G243" s="368"/>
      <c r="H243" s="368"/>
      <c r="I243" s="368"/>
      <c r="J243" s="366"/>
      <c r="K243" s="366"/>
    </row>
    <row r="244" spans="1:11" ht="21.9" customHeight="1">
      <c r="A244" s="367"/>
      <c r="B244" s="368"/>
      <c r="C244" s="368"/>
      <c r="D244" s="368"/>
      <c r="E244" s="368"/>
      <c r="F244" s="368"/>
      <c r="G244" s="368"/>
      <c r="H244" s="368"/>
      <c r="I244" s="368"/>
      <c r="J244" s="366"/>
      <c r="K244" s="366"/>
    </row>
    <row r="245" spans="1:11" ht="21.9" customHeight="1">
      <c r="A245" s="367"/>
      <c r="B245" s="368"/>
      <c r="C245" s="368"/>
      <c r="D245" s="368"/>
      <c r="E245" s="368"/>
      <c r="F245" s="368"/>
      <c r="G245" s="368"/>
      <c r="H245" s="368"/>
      <c r="I245" s="368"/>
      <c r="J245" s="366"/>
      <c r="K245" s="366"/>
    </row>
    <row r="246" spans="1:11" ht="21.9" customHeight="1">
      <c r="A246" s="367"/>
      <c r="B246" s="368"/>
      <c r="C246" s="368"/>
      <c r="D246" s="368"/>
      <c r="E246" s="368"/>
      <c r="F246" s="368"/>
      <c r="G246" s="368"/>
      <c r="H246" s="368"/>
      <c r="I246" s="368"/>
      <c r="J246" s="366"/>
      <c r="K246" s="366"/>
    </row>
    <row r="247" spans="1:11" ht="21.9" customHeight="1">
      <c r="A247" s="367"/>
      <c r="B247" s="368"/>
      <c r="C247" s="368"/>
      <c r="D247" s="368"/>
      <c r="E247" s="368"/>
      <c r="F247" s="368"/>
      <c r="G247" s="368"/>
      <c r="H247" s="368"/>
      <c r="I247" s="368"/>
      <c r="J247" s="366"/>
      <c r="K247" s="366"/>
    </row>
    <row r="248" spans="1:11" ht="21.9" customHeight="1">
      <c r="A248" s="367"/>
      <c r="B248" s="368"/>
      <c r="C248" s="368"/>
      <c r="D248" s="368"/>
      <c r="E248" s="368"/>
      <c r="F248" s="368"/>
      <c r="G248" s="368"/>
      <c r="H248" s="368"/>
      <c r="I248" s="368"/>
      <c r="J248" s="366"/>
      <c r="K248" s="366"/>
    </row>
    <row r="249" spans="1:11" ht="21.9" customHeight="1">
      <c r="A249" s="367"/>
      <c r="B249" s="368"/>
      <c r="C249" s="368"/>
      <c r="D249" s="368"/>
      <c r="E249" s="368"/>
      <c r="F249" s="368"/>
      <c r="G249" s="368"/>
      <c r="H249" s="368"/>
      <c r="I249" s="368"/>
      <c r="J249" s="366"/>
      <c r="K249" s="366"/>
    </row>
    <row r="250" spans="1:11" ht="21.9" customHeight="1">
      <c r="A250" s="367"/>
      <c r="B250" s="368"/>
      <c r="C250" s="368"/>
      <c r="D250" s="368"/>
      <c r="E250" s="368"/>
      <c r="F250" s="368"/>
      <c r="G250" s="368"/>
      <c r="H250" s="368"/>
      <c r="I250" s="368"/>
      <c r="J250" s="366"/>
      <c r="K250" s="366"/>
    </row>
    <row r="251" spans="1:11" ht="21.9" customHeight="1">
      <c r="A251" s="367"/>
      <c r="B251" s="368"/>
      <c r="C251" s="368"/>
      <c r="D251" s="368"/>
      <c r="E251" s="368"/>
      <c r="F251" s="368"/>
      <c r="G251" s="368"/>
      <c r="H251" s="368"/>
      <c r="I251" s="368"/>
      <c r="J251" s="366"/>
      <c r="K251" s="366"/>
    </row>
    <row r="252" spans="1:11" ht="21.9" customHeight="1">
      <c r="A252" s="367"/>
      <c r="B252" s="368"/>
      <c r="C252" s="368"/>
      <c r="D252" s="368"/>
      <c r="E252" s="368"/>
      <c r="F252" s="368"/>
      <c r="G252" s="368"/>
      <c r="H252" s="368"/>
      <c r="I252" s="368"/>
      <c r="J252" s="366"/>
      <c r="K252" s="366"/>
    </row>
    <row r="253" spans="1:11" ht="21.9" customHeight="1">
      <c r="A253" s="367"/>
      <c r="B253" s="368"/>
      <c r="C253" s="368"/>
      <c r="D253" s="368"/>
      <c r="E253" s="368"/>
      <c r="F253" s="368"/>
      <c r="G253" s="368"/>
      <c r="H253" s="368"/>
      <c r="I253" s="368"/>
      <c r="J253" s="366"/>
      <c r="K253" s="366"/>
    </row>
    <row r="254" spans="1:11" ht="21.9" customHeight="1">
      <c r="A254" s="367"/>
      <c r="B254" s="368"/>
      <c r="C254" s="368"/>
      <c r="D254" s="368"/>
      <c r="E254" s="368"/>
      <c r="F254" s="368"/>
      <c r="G254" s="368"/>
      <c r="H254" s="368"/>
      <c r="I254" s="368"/>
      <c r="J254" s="366"/>
      <c r="K254" s="366"/>
    </row>
    <row r="255" spans="1:11" ht="21.9" customHeight="1">
      <c r="A255" s="367"/>
      <c r="B255" s="368"/>
      <c r="C255" s="368"/>
      <c r="D255" s="368"/>
      <c r="E255" s="368"/>
      <c r="F255" s="368"/>
      <c r="G255" s="368"/>
      <c r="H255" s="368"/>
      <c r="I255" s="368"/>
      <c r="J255" s="366"/>
      <c r="K255" s="366"/>
    </row>
    <row r="256" spans="1:11" ht="21.9" customHeight="1">
      <c r="A256" s="367"/>
      <c r="B256" s="368"/>
      <c r="C256" s="368"/>
      <c r="D256" s="368"/>
      <c r="E256" s="368"/>
      <c r="F256" s="368"/>
      <c r="G256" s="368"/>
      <c r="H256" s="368"/>
      <c r="I256" s="368"/>
      <c r="J256" s="366"/>
      <c r="K256" s="366"/>
    </row>
    <row r="257" spans="1:11" ht="21.9" customHeight="1">
      <c r="A257" s="367"/>
      <c r="B257" s="368"/>
      <c r="C257" s="368"/>
      <c r="D257" s="368"/>
      <c r="E257" s="368"/>
      <c r="F257" s="368"/>
      <c r="G257" s="368"/>
      <c r="H257" s="368"/>
      <c r="I257" s="368"/>
      <c r="J257" s="366"/>
      <c r="K257" s="366"/>
    </row>
    <row r="258" spans="1:11" ht="21.9" customHeight="1">
      <c r="A258" s="367"/>
      <c r="B258" s="368"/>
      <c r="C258" s="368"/>
      <c r="D258" s="368"/>
      <c r="E258" s="368"/>
      <c r="F258" s="368"/>
      <c r="G258" s="368"/>
      <c r="H258" s="368"/>
      <c r="I258" s="368"/>
      <c r="J258" s="366"/>
      <c r="K258" s="366"/>
    </row>
    <row r="259" spans="1:11" ht="21.9" customHeight="1">
      <c r="A259" s="367"/>
      <c r="B259" s="368"/>
      <c r="C259" s="368"/>
      <c r="D259" s="368"/>
      <c r="E259" s="368"/>
      <c r="F259" s="368"/>
      <c r="G259" s="368"/>
      <c r="H259" s="368"/>
      <c r="I259" s="368"/>
      <c r="J259" s="366"/>
      <c r="K259" s="366"/>
    </row>
    <row r="260" spans="1:11" ht="21.9" customHeight="1">
      <c r="A260" s="367"/>
      <c r="B260" s="368"/>
      <c r="C260" s="368"/>
      <c r="D260" s="368"/>
      <c r="E260" s="368"/>
      <c r="F260" s="368"/>
      <c r="G260" s="368"/>
      <c r="H260" s="368"/>
      <c r="I260" s="368"/>
      <c r="J260" s="366"/>
      <c r="K260" s="366"/>
    </row>
    <row r="261" spans="1:11" ht="21.9" customHeight="1">
      <c r="A261" s="367"/>
      <c r="B261" s="368"/>
      <c r="C261" s="368"/>
      <c r="D261" s="368"/>
      <c r="E261" s="368"/>
      <c r="F261" s="368"/>
      <c r="G261" s="368"/>
      <c r="H261" s="368"/>
      <c r="I261" s="368"/>
      <c r="J261" s="366"/>
      <c r="K261" s="366"/>
    </row>
    <row r="262" spans="1:11" ht="21.9" customHeight="1">
      <c r="A262" s="367"/>
      <c r="B262" s="368"/>
      <c r="C262" s="368"/>
      <c r="D262" s="368"/>
      <c r="E262" s="368"/>
      <c r="F262" s="368"/>
      <c r="G262" s="368"/>
      <c r="H262" s="368"/>
      <c r="I262" s="368"/>
      <c r="J262" s="366"/>
      <c r="K262" s="366"/>
    </row>
    <row r="263" spans="1:11" ht="21.9" customHeight="1">
      <c r="A263" s="367"/>
      <c r="B263" s="368"/>
      <c r="C263" s="368"/>
      <c r="D263" s="368"/>
      <c r="E263" s="368"/>
      <c r="F263" s="368"/>
      <c r="G263" s="368"/>
      <c r="H263" s="368"/>
      <c r="I263" s="368"/>
      <c r="J263" s="366"/>
      <c r="K263" s="366"/>
    </row>
    <row r="264" spans="1:11" ht="21.9" customHeight="1">
      <c r="A264" s="367"/>
      <c r="B264" s="368"/>
      <c r="C264" s="368"/>
      <c r="D264" s="368"/>
      <c r="E264" s="368"/>
      <c r="F264" s="368"/>
      <c r="G264" s="368"/>
      <c r="H264" s="368"/>
      <c r="I264" s="368"/>
      <c r="J264" s="366"/>
      <c r="K264" s="366"/>
    </row>
    <row r="265" spans="1:11" ht="21.9" customHeight="1">
      <c r="A265" s="367"/>
      <c r="B265" s="368"/>
      <c r="C265" s="368"/>
      <c r="D265" s="368"/>
      <c r="E265" s="368"/>
      <c r="F265" s="368"/>
      <c r="G265" s="368"/>
      <c r="H265" s="368"/>
      <c r="I265" s="368"/>
      <c r="J265" s="366"/>
      <c r="K265" s="366"/>
    </row>
    <row r="266" spans="1:11" ht="21.9" customHeight="1">
      <c r="A266" s="367"/>
      <c r="B266" s="368"/>
      <c r="C266" s="368"/>
      <c r="D266" s="368"/>
      <c r="E266" s="368"/>
      <c r="F266" s="368"/>
      <c r="G266" s="368"/>
      <c r="H266" s="368"/>
      <c r="I266" s="368"/>
      <c r="J266" s="366"/>
      <c r="K266" s="366"/>
    </row>
    <row r="267" spans="1:11" ht="21.9" customHeight="1">
      <c r="A267" s="367"/>
      <c r="B267" s="368"/>
      <c r="C267" s="368"/>
      <c r="D267" s="368"/>
      <c r="E267" s="368"/>
      <c r="F267" s="368"/>
      <c r="G267" s="368"/>
      <c r="H267" s="368"/>
      <c r="I267" s="368"/>
      <c r="J267" s="366"/>
      <c r="K267" s="366"/>
    </row>
    <row r="268" spans="1:11" ht="21.9" customHeight="1">
      <c r="A268" s="367"/>
      <c r="B268" s="368"/>
      <c r="C268" s="368"/>
      <c r="D268" s="368"/>
      <c r="E268" s="368"/>
      <c r="F268" s="368"/>
      <c r="G268" s="368"/>
      <c r="H268" s="368"/>
      <c r="I268" s="368"/>
      <c r="J268" s="366"/>
      <c r="K268" s="366"/>
    </row>
    <row r="269" spans="1:11" ht="21.9" customHeight="1">
      <c r="A269" s="367"/>
      <c r="B269" s="368"/>
      <c r="C269" s="368"/>
      <c r="D269" s="368"/>
      <c r="E269" s="368"/>
      <c r="F269" s="368"/>
      <c r="G269" s="368"/>
      <c r="H269" s="368"/>
      <c r="I269" s="368"/>
      <c r="J269" s="366"/>
      <c r="K269" s="366"/>
    </row>
    <row r="270" spans="1:11" ht="21.9" customHeight="1">
      <c r="A270" s="367"/>
      <c r="B270" s="368"/>
      <c r="C270" s="368"/>
      <c r="D270" s="368"/>
      <c r="E270" s="368"/>
      <c r="F270" s="368"/>
      <c r="G270" s="368"/>
      <c r="H270" s="368"/>
      <c r="I270" s="368"/>
      <c r="J270" s="366"/>
      <c r="K270" s="366"/>
    </row>
    <row r="271" spans="1:11" ht="21.9" customHeight="1">
      <c r="A271" s="367"/>
      <c r="B271" s="368"/>
      <c r="C271" s="368"/>
      <c r="D271" s="368"/>
      <c r="E271" s="368"/>
      <c r="F271" s="368"/>
      <c r="G271" s="368"/>
      <c r="H271" s="368"/>
      <c r="I271" s="368"/>
      <c r="J271" s="366"/>
      <c r="K271" s="366"/>
    </row>
    <row r="272" spans="1:11" ht="21.9" customHeight="1">
      <c r="A272" s="367"/>
      <c r="B272" s="368"/>
      <c r="C272" s="368"/>
      <c r="D272" s="368"/>
      <c r="E272" s="368"/>
      <c r="F272" s="368"/>
      <c r="G272" s="368"/>
      <c r="H272" s="368"/>
      <c r="I272" s="368"/>
      <c r="J272" s="366"/>
      <c r="K272" s="366"/>
    </row>
    <row r="273" spans="1:11" ht="21.9" customHeight="1">
      <c r="A273" s="367"/>
      <c r="B273" s="368"/>
      <c r="C273" s="368"/>
      <c r="D273" s="368"/>
      <c r="E273" s="368"/>
      <c r="F273" s="368"/>
      <c r="G273" s="368"/>
      <c r="H273" s="368"/>
      <c r="I273" s="368"/>
      <c r="J273" s="366"/>
      <c r="K273" s="366"/>
    </row>
    <row r="274" spans="1:11" ht="21.9" customHeight="1">
      <c r="A274" s="367"/>
      <c r="B274" s="368"/>
      <c r="C274" s="368"/>
      <c r="D274" s="368"/>
      <c r="E274" s="368"/>
      <c r="F274" s="368"/>
      <c r="G274" s="368"/>
      <c r="H274" s="368"/>
      <c r="I274" s="368"/>
      <c r="J274" s="366"/>
      <c r="K274" s="366"/>
    </row>
    <row r="275" spans="1:11" ht="21.9" customHeight="1">
      <c r="A275" s="367"/>
      <c r="B275" s="368"/>
      <c r="C275" s="368"/>
      <c r="D275" s="368"/>
      <c r="E275" s="368"/>
      <c r="F275" s="368"/>
      <c r="G275" s="368"/>
      <c r="H275" s="368"/>
      <c r="I275" s="368"/>
      <c r="J275" s="366"/>
      <c r="K275" s="366"/>
    </row>
    <row r="276" spans="1:11" ht="21.9" customHeight="1">
      <c r="A276" s="367"/>
      <c r="B276" s="368"/>
      <c r="C276" s="368"/>
      <c r="D276" s="368"/>
      <c r="E276" s="368"/>
      <c r="F276" s="368"/>
      <c r="G276" s="368"/>
      <c r="H276" s="368"/>
      <c r="I276" s="368"/>
      <c r="J276" s="366"/>
      <c r="K276" s="366"/>
    </row>
    <row r="277" spans="1:11" ht="21.9" customHeight="1">
      <c r="A277" s="367"/>
      <c r="B277" s="368"/>
      <c r="C277" s="368"/>
      <c r="D277" s="368"/>
      <c r="E277" s="368"/>
      <c r="F277" s="368"/>
      <c r="G277" s="368"/>
      <c r="H277" s="368"/>
      <c r="I277" s="368"/>
      <c r="J277" s="366"/>
      <c r="K277" s="366"/>
    </row>
    <row r="278" spans="1:11" ht="21.9" customHeight="1">
      <c r="A278" s="367"/>
      <c r="B278" s="368"/>
      <c r="C278" s="368"/>
      <c r="D278" s="368"/>
      <c r="E278" s="368"/>
      <c r="F278" s="368"/>
      <c r="G278" s="368"/>
      <c r="H278" s="368"/>
      <c r="I278" s="368"/>
      <c r="J278" s="366"/>
      <c r="K278" s="366"/>
    </row>
    <row r="279" spans="1:11" ht="21.9" customHeight="1">
      <c r="A279" s="367"/>
      <c r="B279" s="368"/>
      <c r="C279" s="368"/>
      <c r="D279" s="368"/>
      <c r="E279" s="368"/>
      <c r="F279" s="368"/>
      <c r="G279" s="368"/>
      <c r="H279" s="368"/>
      <c r="I279" s="368"/>
      <c r="J279" s="366"/>
      <c r="K279" s="366"/>
    </row>
    <row r="280" spans="1:11" ht="21.9" customHeight="1">
      <c r="A280" s="367"/>
      <c r="B280" s="368"/>
      <c r="C280" s="368"/>
      <c r="D280" s="368"/>
      <c r="E280" s="368"/>
      <c r="F280" s="368"/>
      <c r="G280" s="368"/>
      <c r="H280" s="368"/>
      <c r="I280" s="368"/>
      <c r="J280" s="366"/>
      <c r="K280" s="366"/>
    </row>
    <row r="281" spans="1:11" ht="21.9" customHeight="1">
      <c r="A281" s="367"/>
      <c r="B281" s="368"/>
      <c r="C281" s="368"/>
      <c r="D281" s="368"/>
      <c r="E281" s="368"/>
      <c r="F281" s="368"/>
      <c r="G281" s="368"/>
      <c r="H281" s="368"/>
      <c r="I281" s="368"/>
      <c r="J281" s="366"/>
      <c r="K281" s="366"/>
    </row>
    <row r="282" spans="1:11" ht="21.9" customHeight="1">
      <c r="A282" s="367"/>
      <c r="B282" s="368"/>
      <c r="C282" s="368"/>
      <c r="D282" s="368"/>
      <c r="E282" s="368"/>
      <c r="F282" s="368"/>
      <c r="G282" s="368"/>
      <c r="H282" s="368"/>
      <c r="I282" s="368"/>
      <c r="J282" s="366"/>
      <c r="K282" s="366"/>
    </row>
    <row r="283" spans="1:11" ht="21.9" customHeight="1">
      <c r="A283" s="367"/>
      <c r="B283" s="368"/>
      <c r="C283" s="368"/>
      <c r="D283" s="368"/>
      <c r="E283" s="368"/>
      <c r="F283" s="368"/>
      <c r="G283" s="368"/>
      <c r="H283" s="368"/>
      <c r="I283" s="368"/>
      <c r="J283" s="366"/>
      <c r="K283" s="366"/>
    </row>
    <row r="284" spans="1:11" ht="21.9" customHeight="1">
      <c r="A284" s="367"/>
      <c r="B284" s="368"/>
      <c r="C284" s="368"/>
      <c r="D284" s="368"/>
      <c r="E284" s="368"/>
      <c r="F284" s="368"/>
      <c r="G284" s="368"/>
      <c r="H284" s="368"/>
      <c r="I284" s="368"/>
      <c r="J284" s="366"/>
      <c r="K284" s="366"/>
    </row>
    <row r="285" spans="1:11" ht="21.9" customHeight="1">
      <c r="A285" s="367"/>
      <c r="B285" s="368"/>
      <c r="C285" s="368"/>
      <c r="D285" s="368"/>
      <c r="E285" s="368"/>
      <c r="F285" s="368"/>
      <c r="G285" s="368"/>
      <c r="H285" s="368"/>
      <c r="I285" s="368"/>
      <c r="J285" s="366"/>
      <c r="K285" s="366"/>
    </row>
    <row r="286" spans="1:11" ht="21.9" customHeight="1">
      <c r="A286" s="367"/>
      <c r="B286" s="368"/>
      <c r="C286" s="368"/>
      <c r="D286" s="368"/>
      <c r="E286" s="368"/>
      <c r="F286" s="368"/>
      <c r="G286" s="368"/>
      <c r="H286" s="368"/>
      <c r="I286" s="368"/>
      <c r="J286" s="366"/>
      <c r="K286" s="366"/>
    </row>
    <row r="287" spans="1:11" ht="21.9" customHeight="1">
      <c r="A287" s="367"/>
      <c r="B287" s="368"/>
      <c r="C287" s="368"/>
      <c r="D287" s="368"/>
      <c r="E287" s="368"/>
      <c r="F287" s="368"/>
      <c r="G287" s="368"/>
      <c r="H287" s="368"/>
      <c r="I287" s="368"/>
      <c r="J287" s="366"/>
      <c r="K287" s="366"/>
    </row>
    <row r="288" spans="1:11" ht="21.9" customHeight="1">
      <c r="A288" s="367"/>
      <c r="B288" s="368"/>
      <c r="C288" s="368"/>
      <c r="D288" s="368"/>
      <c r="E288" s="368"/>
      <c r="F288" s="368"/>
      <c r="G288" s="368"/>
      <c r="H288" s="368"/>
      <c r="I288" s="368"/>
      <c r="J288" s="366"/>
      <c r="K288" s="366"/>
    </row>
    <row r="289" spans="1:11" ht="21.9" customHeight="1">
      <c r="A289" s="367"/>
      <c r="B289" s="368"/>
      <c r="C289" s="368"/>
      <c r="D289" s="368"/>
      <c r="E289" s="368"/>
      <c r="F289" s="368"/>
      <c r="G289" s="368"/>
      <c r="H289" s="368"/>
      <c r="I289" s="368"/>
      <c r="J289" s="366"/>
      <c r="K289" s="366"/>
    </row>
    <row r="290" spans="1:11" ht="21.9" customHeight="1">
      <c r="A290" s="367"/>
      <c r="B290" s="368"/>
      <c r="C290" s="368"/>
      <c r="D290" s="368"/>
      <c r="E290" s="368"/>
      <c r="F290" s="368"/>
      <c r="G290" s="368"/>
      <c r="H290" s="368"/>
      <c r="I290" s="368"/>
      <c r="J290" s="366"/>
      <c r="K290" s="366"/>
    </row>
    <row r="291" spans="1:11" ht="21.9" customHeight="1">
      <c r="A291" s="367"/>
      <c r="B291" s="368"/>
      <c r="C291" s="368"/>
      <c r="D291" s="368"/>
      <c r="E291" s="368"/>
      <c r="F291" s="368"/>
      <c r="G291" s="368"/>
      <c r="H291" s="368"/>
      <c r="I291" s="368"/>
      <c r="J291" s="366"/>
      <c r="K291" s="366"/>
    </row>
    <row r="292" spans="1:11" ht="21.9" customHeight="1">
      <c r="A292" s="367"/>
      <c r="B292" s="368"/>
      <c r="C292" s="368"/>
      <c r="D292" s="368"/>
      <c r="E292" s="368"/>
      <c r="F292" s="368"/>
      <c r="G292" s="368"/>
      <c r="H292" s="368"/>
      <c r="I292" s="368"/>
      <c r="J292" s="366"/>
      <c r="K292" s="366"/>
    </row>
    <row r="293" spans="1:11" ht="21.9" customHeight="1">
      <c r="A293" s="367"/>
      <c r="B293" s="368"/>
      <c r="C293" s="368"/>
      <c r="D293" s="368"/>
      <c r="E293" s="368"/>
      <c r="F293" s="368"/>
      <c r="G293" s="368"/>
      <c r="H293" s="368"/>
      <c r="I293" s="368"/>
      <c r="J293" s="366"/>
      <c r="K293" s="366"/>
    </row>
    <row r="294" spans="1:11" ht="21.9" customHeight="1">
      <c r="A294" s="367"/>
      <c r="B294" s="368"/>
      <c r="C294" s="368"/>
      <c r="D294" s="368"/>
      <c r="E294" s="368"/>
      <c r="F294" s="368"/>
      <c r="G294" s="368"/>
      <c r="H294" s="368"/>
      <c r="I294" s="368"/>
      <c r="J294" s="366"/>
      <c r="K294" s="366"/>
    </row>
    <row r="295" spans="1:11" ht="21.9" customHeight="1">
      <c r="A295" s="367"/>
      <c r="B295" s="368"/>
      <c r="C295" s="368"/>
      <c r="D295" s="368"/>
      <c r="E295" s="368"/>
      <c r="F295" s="368"/>
      <c r="G295" s="368"/>
      <c r="H295" s="368"/>
      <c r="I295" s="368"/>
      <c r="J295" s="366"/>
      <c r="K295" s="366"/>
    </row>
    <row r="296" spans="1:11" ht="21.9" customHeight="1">
      <c r="A296" s="367"/>
      <c r="B296" s="368"/>
      <c r="C296" s="368"/>
      <c r="D296" s="368"/>
      <c r="E296" s="368"/>
      <c r="F296" s="368"/>
      <c r="G296" s="368"/>
      <c r="H296" s="368"/>
      <c r="I296" s="368"/>
      <c r="J296" s="366"/>
      <c r="K296" s="366"/>
    </row>
    <row r="297" spans="1:11" ht="21.9" customHeight="1">
      <c r="A297" s="367"/>
      <c r="B297" s="368"/>
      <c r="C297" s="368"/>
      <c r="D297" s="368"/>
      <c r="E297" s="368"/>
      <c r="F297" s="368"/>
      <c r="G297" s="368"/>
      <c r="H297" s="368"/>
      <c r="I297" s="368"/>
      <c r="J297" s="366"/>
      <c r="K297" s="366"/>
    </row>
    <row r="298" spans="1:11" ht="21.9" customHeight="1">
      <c r="A298" s="367"/>
      <c r="B298" s="368"/>
      <c r="C298" s="368"/>
      <c r="D298" s="368"/>
      <c r="E298" s="368"/>
      <c r="F298" s="368"/>
      <c r="G298" s="368"/>
      <c r="H298" s="368"/>
      <c r="I298" s="368"/>
      <c r="J298" s="366"/>
      <c r="K298" s="366"/>
    </row>
    <row r="299" spans="1:11" ht="21.9" customHeight="1">
      <c r="A299" s="367"/>
      <c r="B299" s="368"/>
      <c r="C299" s="368"/>
      <c r="D299" s="368"/>
      <c r="E299" s="368"/>
      <c r="F299" s="368"/>
      <c r="G299" s="368"/>
      <c r="H299" s="368"/>
      <c r="I299" s="368"/>
      <c r="J299" s="366"/>
      <c r="K299" s="366"/>
    </row>
    <row r="300" spans="1:11" ht="21.9" customHeight="1">
      <c r="A300" s="367"/>
      <c r="B300" s="368"/>
      <c r="C300" s="368"/>
      <c r="D300" s="368"/>
      <c r="E300" s="368"/>
      <c r="F300" s="368"/>
      <c r="G300" s="368"/>
      <c r="H300" s="368"/>
      <c r="I300" s="368"/>
      <c r="J300" s="366"/>
      <c r="K300" s="366"/>
    </row>
    <row r="301" spans="1:11" ht="21.9" customHeight="1">
      <c r="A301" s="367"/>
      <c r="B301" s="368"/>
      <c r="C301" s="368"/>
      <c r="D301" s="368"/>
      <c r="E301" s="368"/>
      <c r="F301" s="368"/>
      <c r="G301" s="368"/>
      <c r="H301" s="368"/>
      <c r="I301" s="368"/>
      <c r="J301" s="366"/>
      <c r="K301" s="366"/>
    </row>
    <row r="302" spans="1:11" ht="21.9" customHeight="1">
      <c r="A302" s="367"/>
      <c r="B302" s="368"/>
      <c r="C302" s="368"/>
      <c r="D302" s="368"/>
      <c r="E302" s="368"/>
      <c r="F302" s="368"/>
      <c r="G302" s="368"/>
      <c r="H302" s="368"/>
      <c r="I302" s="368"/>
      <c r="J302" s="366"/>
      <c r="K302" s="366"/>
    </row>
    <row r="303" spans="1:11" ht="21.9" customHeight="1">
      <c r="A303" s="367"/>
      <c r="B303" s="368"/>
      <c r="C303" s="368"/>
      <c r="D303" s="368"/>
      <c r="E303" s="368"/>
      <c r="F303" s="368"/>
      <c r="G303" s="368"/>
      <c r="H303" s="368"/>
      <c r="I303" s="368"/>
      <c r="J303" s="366"/>
      <c r="K303" s="366"/>
    </row>
    <row r="304" spans="1:11" ht="21.9" customHeight="1">
      <c r="A304" s="367"/>
      <c r="B304" s="368"/>
      <c r="C304" s="368"/>
      <c r="D304" s="368"/>
      <c r="E304" s="368"/>
      <c r="F304" s="368"/>
      <c r="G304" s="368"/>
      <c r="H304" s="368"/>
      <c r="I304" s="368"/>
      <c r="J304" s="366"/>
      <c r="K304" s="366"/>
    </row>
    <row r="305" spans="1:11" ht="21.9" customHeight="1">
      <c r="A305" s="367"/>
      <c r="B305" s="368"/>
      <c r="C305" s="368"/>
      <c r="D305" s="368"/>
      <c r="E305" s="368"/>
      <c r="F305" s="368"/>
      <c r="G305" s="368"/>
      <c r="H305" s="368"/>
      <c r="I305" s="368"/>
      <c r="J305" s="366"/>
      <c r="K305" s="366"/>
    </row>
    <row r="306" spans="1:11" ht="21.9" customHeight="1">
      <c r="A306" s="367"/>
      <c r="B306" s="368"/>
      <c r="C306" s="368"/>
      <c r="D306" s="368"/>
      <c r="E306" s="368"/>
      <c r="F306" s="368"/>
      <c r="G306" s="368"/>
      <c r="H306" s="368"/>
      <c r="I306" s="368"/>
      <c r="J306" s="366"/>
      <c r="K306" s="366"/>
    </row>
    <row r="307" spans="1:11" ht="21.9" customHeight="1">
      <c r="A307" s="367"/>
      <c r="B307" s="368"/>
      <c r="C307" s="368"/>
      <c r="D307" s="368"/>
      <c r="E307" s="368"/>
      <c r="F307" s="368"/>
      <c r="G307" s="368"/>
      <c r="H307" s="368"/>
      <c r="I307" s="368"/>
      <c r="J307" s="366"/>
      <c r="K307" s="366"/>
    </row>
    <row r="308" spans="1:11" ht="21.9" customHeight="1">
      <c r="A308" s="367"/>
      <c r="B308" s="368"/>
      <c r="C308" s="368"/>
      <c r="D308" s="368"/>
      <c r="E308" s="368"/>
      <c r="F308" s="368"/>
      <c r="G308" s="368"/>
      <c r="H308" s="368"/>
      <c r="I308" s="368"/>
      <c r="J308" s="366"/>
      <c r="K308" s="366"/>
    </row>
    <row r="309" spans="1:11" ht="21.9" customHeight="1">
      <c r="A309" s="367"/>
      <c r="B309" s="368"/>
      <c r="C309" s="368"/>
      <c r="D309" s="368"/>
      <c r="E309" s="368"/>
      <c r="F309" s="368"/>
      <c r="G309" s="368"/>
      <c r="H309" s="368"/>
      <c r="I309" s="368"/>
      <c r="J309" s="366"/>
      <c r="K309" s="366"/>
    </row>
    <row r="310" spans="1:11" ht="21.9" customHeight="1">
      <c r="A310" s="367"/>
      <c r="B310" s="368"/>
      <c r="C310" s="368"/>
      <c r="D310" s="368"/>
      <c r="E310" s="368"/>
      <c r="F310" s="368"/>
      <c r="G310" s="368"/>
      <c r="H310" s="368"/>
      <c r="I310" s="368"/>
      <c r="J310" s="366"/>
      <c r="K310" s="366"/>
    </row>
    <row r="311" spans="1:11" ht="21.9" customHeight="1">
      <c r="A311" s="367"/>
      <c r="B311" s="368"/>
      <c r="C311" s="368"/>
      <c r="D311" s="368"/>
      <c r="E311" s="368"/>
      <c r="F311" s="368"/>
      <c r="G311" s="368"/>
      <c r="H311" s="368"/>
      <c r="I311" s="368"/>
      <c r="J311" s="366"/>
      <c r="K311" s="366"/>
    </row>
    <row r="312" spans="1:11" ht="21.9" customHeight="1">
      <c r="A312" s="367"/>
      <c r="B312" s="368"/>
      <c r="C312" s="368"/>
      <c r="D312" s="368"/>
      <c r="E312" s="368"/>
      <c r="F312" s="368"/>
      <c r="G312" s="368"/>
      <c r="H312" s="368"/>
      <c r="I312" s="368"/>
      <c r="J312" s="366"/>
      <c r="K312" s="366"/>
    </row>
    <row r="313" spans="1:11" ht="21.9" customHeight="1">
      <c r="A313" s="367"/>
      <c r="B313" s="368"/>
      <c r="C313" s="368"/>
      <c r="D313" s="368"/>
      <c r="E313" s="368"/>
      <c r="F313" s="368"/>
      <c r="G313" s="368"/>
      <c r="H313" s="368"/>
      <c r="I313" s="368"/>
      <c r="J313" s="366"/>
      <c r="K313" s="366"/>
    </row>
    <row r="314" spans="1:11" ht="21.9" customHeight="1">
      <c r="A314" s="367"/>
      <c r="B314" s="368"/>
      <c r="C314" s="368"/>
      <c r="D314" s="368"/>
      <c r="E314" s="368"/>
      <c r="F314" s="368"/>
      <c r="G314" s="368"/>
      <c r="H314" s="368"/>
      <c r="I314" s="368"/>
      <c r="J314" s="366"/>
      <c r="K314" s="366"/>
    </row>
    <row r="315" spans="1:11" ht="21.9" customHeight="1">
      <c r="A315" s="367"/>
      <c r="B315" s="368"/>
      <c r="C315" s="368"/>
      <c r="D315" s="368"/>
      <c r="E315" s="368"/>
      <c r="F315" s="368"/>
      <c r="G315" s="368"/>
      <c r="H315" s="368"/>
      <c r="I315" s="368"/>
      <c r="J315" s="366"/>
      <c r="K315" s="366"/>
    </row>
    <row r="316" spans="1:11" ht="21.9" customHeight="1">
      <c r="A316" s="367"/>
      <c r="B316" s="368"/>
      <c r="C316" s="368"/>
      <c r="D316" s="368"/>
      <c r="E316" s="368"/>
      <c r="F316" s="368"/>
      <c r="G316" s="368"/>
      <c r="H316" s="368"/>
      <c r="I316" s="368"/>
      <c r="J316" s="366"/>
      <c r="K316" s="366"/>
    </row>
    <row r="317" spans="1:11" ht="21.9" customHeight="1">
      <c r="A317" s="367"/>
      <c r="B317" s="368"/>
      <c r="C317" s="368"/>
      <c r="D317" s="368"/>
      <c r="E317" s="368"/>
      <c r="F317" s="368"/>
      <c r="G317" s="368"/>
      <c r="H317" s="368"/>
      <c r="I317" s="368"/>
      <c r="J317" s="366"/>
      <c r="K317" s="366"/>
    </row>
    <row r="318" spans="1:11" ht="21.9" customHeight="1">
      <c r="A318" s="367"/>
      <c r="B318" s="368"/>
      <c r="C318" s="368"/>
      <c r="D318" s="368"/>
      <c r="E318" s="368"/>
      <c r="F318" s="368"/>
      <c r="G318" s="368"/>
      <c r="H318" s="368"/>
      <c r="I318" s="368"/>
      <c r="J318" s="366"/>
      <c r="K318" s="366"/>
    </row>
    <row r="319" spans="1:11" ht="21.9" customHeight="1">
      <c r="A319" s="367"/>
      <c r="B319" s="368"/>
      <c r="C319" s="368"/>
      <c r="D319" s="368"/>
      <c r="E319" s="368"/>
      <c r="F319" s="368"/>
      <c r="G319" s="368"/>
      <c r="H319" s="368"/>
      <c r="I319" s="368"/>
      <c r="J319" s="366"/>
      <c r="K319" s="366"/>
    </row>
    <row r="320" spans="1:11" ht="21.9" customHeight="1">
      <c r="A320" s="367"/>
      <c r="B320" s="368"/>
      <c r="C320" s="368"/>
      <c r="D320" s="368"/>
      <c r="E320" s="368"/>
      <c r="F320" s="368"/>
      <c r="G320" s="368"/>
      <c r="H320" s="368"/>
      <c r="I320" s="368"/>
      <c r="J320" s="366"/>
      <c r="K320" s="366"/>
    </row>
    <row r="321" spans="1:11" ht="21.9" customHeight="1">
      <c r="A321" s="367"/>
      <c r="B321" s="368"/>
      <c r="C321" s="368"/>
      <c r="D321" s="368"/>
      <c r="E321" s="368"/>
      <c r="F321" s="368"/>
      <c r="G321" s="368"/>
      <c r="H321" s="368"/>
      <c r="I321" s="368"/>
      <c r="J321" s="366"/>
      <c r="K321" s="366"/>
    </row>
    <row r="322" spans="1:11" ht="21.9" customHeight="1">
      <c r="A322" s="367"/>
      <c r="B322" s="368"/>
      <c r="C322" s="368"/>
      <c r="D322" s="368"/>
      <c r="E322" s="368"/>
      <c r="F322" s="368"/>
      <c r="G322" s="368"/>
      <c r="H322" s="368"/>
      <c r="I322" s="368"/>
      <c r="J322" s="366"/>
      <c r="K322" s="366"/>
    </row>
    <row r="323" spans="1:11" ht="21.9" customHeight="1">
      <c r="A323" s="367"/>
      <c r="B323" s="368"/>
      <c r="C323" s="368"/>
      <c r="D323" s="368"/>
      <c r="E323" s="368"/>
      <c r="F323" s="368"/>
      <c r="G323" s="368"/>
      <c r="H323" s="368"/>
      <c r="I323" s="368"/>
      <c r="J323" s="366"/>
      <c r="K323" s="366"/>
    </row>
    <row r="324" spans="1:11" ht="21.9" customHeight="1">
      <c r="A324" s="367"/>
      <c r="B324" s="368"/>
      <c r="C324" s="368"/>
      <c r="D324" s="368"/>
      <c r="E324" s="368"/>
      <c r="F324" s="368"/>
      <c r="G324" s="368"/>
      <c r="H324" s="368"/>
      <c r="I324" s="368"/>
      <c r="J324" s="366"/>
      <c r="K324" s="366"/>
    </row>
    <row r="325" spans="1:11" ht="21.9" customHeight="1">
      <c r="A325" s="367"/>
      <c r="B325" s="368"/>
      <c r="C325" s="368"/>
      <c r="D325" s="368"/>
      <c r="E325" s="368"/>
      <c r="F325" s="368"/>
      <c r="G325" s="368"/>
      <c r="H325" s="368"/>
      <c r="I325" s="368"/>
      <c r="J325" s="366"/>
      <c r="K325" s="366"/>
    </row>
    <row r="326" spans="1:11" ht="21.9" customHeight="1">
      <c r="A326" s="367"/>
      <c r="B326" s="368"/>
      <c r="C326" s="368"/>
      <c r="D326" s="368"/>
      <c r="E326" s="368"/>
      <c r="F326" s="368"/>
      <c r="G326" s="368"/>
      <c r="H326" s="368"/>
      <c r="I326" s="368"/>
      <c r="J326" s="366"/>
      <c r="K326" s="366"/>
    </row>
    <row r="327" spans="1:11" ht="21.9" customHeight="1">
      <c r="A327" s="367"/>
      <c r="B327" s="368"/>
      <c r="C327" s="368"/>
      <c r="D327" s="368"/>
      <c r="E327" s="368"/>
      <c r="F327" s="368"/>
      <c r="G327" s="368"/>
      <c r="H327" s="368"/>
      <c r="I327" s="368"/>
      <c r="J327" s="366"/>
      <c r="K327" s="366"/>
    </row>
    <row r="328" spans="1:11" ht="21.9" customHeight="1">
      <c r="A328" s="367"/>
      <c r="B328" s="368"/>
      <c r="C328" s="368"/>
      <c r="D328" s="368"/>
      <c r="E328" s="368"/>
      <c r="F328" s="368"/>
      <c r="G328" s="368"/>
      <c r="H328" s="368"/>
      <c r="I328" s="368"/>
      <c r="J328" s="366"/>
      <c r="K328" s="366"/>
    </row>
    <row r="329" spans="1:11" ht="21.9" customHeight="1">
      <c r="A329" s="367"/>
      <c r="B329" s="368"/>
      <c r="C329" s="368"/>
      <c r="D329" s="368"/>
      <c r="E329" s="368"/>
      <c r="F329" s="368"/>
      <c r="G329" s="368"/>
      <c r="H329" s="368"/>
      <c r="I329" s="368"/>
      <c r="J329" s="366"/>
      <c r="K329" s="366"/>
    </row>
    <row r="330" spans="1:11" ht="21.9" customHeight="1">
      <c r="A330" s="367"/>
      <c r="B330" s="368"/>
      <c r="C330" s="368"/>
      <c r="D330" s="368"/>
      <c r="E330" s="368"/>
      <c r="F330" s="368"/>
      <c r="G330" s="368"/>
      <c r="H330" s="368"/>
      <c r="I330" s="368"/>
      <c r="J330" s="366"/>
      <c r="K330" s="366"/>
    </row>
    <row r="331" spans="1:11" ht="21.9" customHeight="1">
      <c r="A331" s="367"/>
      <c r="B331" s="368"/>
      <c r="C331" s="368"/>
      <c r="D331" s="368"/>
      <c r="E331" s="368"/>
      <c r="F331" s="368"/>
      <c r="G331" s="368"/>
      <c r="H331" s="368"/>
      <c r="I331" s="368"/>
      <c r="J331" s="366"/>
      <c r="K331" s="366"/>
    </row>
    <row r="332" spans="1:11" ht="21.9" customHeight="1">
      <c r="A332" s="367"/>
      <c r="B332" s="368"/>
      <c r="C332" s="368"/>
      <c r="D332" s="368"/>
      <c r="E332" s="368"/>
      <c r="F332" s="368"/>
      <c r="G332" s="368"/>
      <c r="H332" s="368"/>
      <c r="I332" s="368"/>
      <c r="J332" s="366"/>
      <c r="K332" s="366"/>
    </row>
    <row r="333" spans="1:11" ht="21.9" customHeight="1">
      <c r="A333" s="367"/>
      <c r="B333" s="368"/>
      <c r="C333" s="368"/>
      <c r="D333" s="368"/>
      <c r="E333" s="368"/>
      <c r="F333" s="368"/>
      <c r="G333" s="368"/>
      <c r="H333" s="368"/>
      <c r="I333" s="368"/>
      <c r="J333" s="366"/>
      <c r="K333" s="366"/>
    </row>
    <row r="334" spans="1:11" ht="21.9" customHeight="1">
      <c r="A334" s="367"/>
      <c r="B334" s="368"/>
      <c r="C334" s="368"/>
      <c r="D334" s="368"/>
      <c r="E334" s="368"/>
      <c r="F334" s="368"/>
      <c r="G334" s="368"/>
      <c r="H334" s="368"/>
      <c r="I334" s="368"/>
      <c r="J334" s="366"/>
      <c r="K334" s="366"/>
    </row>
    <row r="335" spans="1:11" ht="21.9" customHeight="1">
      <c r="A335" s="367"/>
      <c r="B335" s="368"/>
      <c r="C335" s="368"/>
      <c r="D335" s="368"/>
      <c r="E335" s="368"/>
      <c r="F335" s="368"/>
      <c r="G335" s="368"/>
      <c r="H335" s="368"/>
      <c r="I335" s="368"/>
      <c r="J335" s="366"/>
      <c r="K335" s="366"/>
    </row>
    <row r="336" spans="1:11" ht="21.9" customHeight="1">
      <c r="A336" s="367"/>
      <c r="B336" s="368"/>
      <c r="C336" s="368"/>
      <c r="D336" s="368"/>
      <c r="E336" s="368"/>
      <c r="F336" s="368"/>
      <c r="G336" s="368"/>
      <c r="H336" s="368"/>
      <c r="I336" s="368"/>
      <c r="J336" s="366"/>
      <c r="K336" s="366"/>
    </row>
    <row r="337" spans="1:11" ht="21.9" customHeight="1">
      <c r="A337" s="367"/>
      <c r="B337" s="368"/>
      <c r="C337" s="368"/>
      <c r="D337" s="368"/>
      <c r="E337" s="368"/>
      <c r="F337" s="368"/>
      <c r="G337" s="368"/>
      <c r="H337" s="368"/>
      <c r="I337" s="368"/>
      <c r="J337" s="366"/>
      <c r="K337" s="366"/>
    </row>
    <row r="338" spans="1:11" ht="21.9" customHeight="1">
      <c r="A338" s="367"/>
      <c r="B338" s="368"/>
      <c r="C338" s="368"/>
      <c r="D338" s="368"/>
      <c r="E338" s="368"/>
      <c r="F338" s="368"/>
      <c r="G338" s="368"/>
      <c r="H338" s="368"/>
      <c r="I338" s="368"/>
      <c r="J338" s="366"/>
      <c r="K338" s="366"/>
    </row>
    <row r="339" spans="1:11" ht="21.9" customHeight="1">
      <c r="A339" s="367"/>
      <c r="B339" s="368"/>
      <c r="C339" s="368"/>
      <c r="D339" s="368"/>
      <c r="E339" s="368"/>
      <c r="F339" s="368"/>
      <c r="G339" s="368"/>
      <c r="H339" s="368"/>
      <c r="I339" s="368"/>
      <c r="J339" s="366"/>
      <c r="K339" s="366"/>
    </row>
    <row r="340" spans="1:11" ht="21.9" customHeight="1">
      <c r="A340" s="367"/>
      <c r="B340" s="368"/>
      <c r="C340" s="368"/>
      <c r="D340" s="368"/>
      <c r="E340" s="368"/>
      <c r="F340" s="368"/>
      <c r="G340" s="368"/>
      <c r="H340" s="368"/>
      <c r="I340" s="368"/>
      <c r="J340" s="366"/>
      <c r="K340" s="366"/>
    </row>
    <row r="341" spans="1:11" ht="21.9" customHeight="1">
      <c r="A341" s="367"/>
      <c r="B341" s="368"/>
      <c r="C341" s="368"/>
      <c r="D341" s="368"/>
      <c r="E341" s="368"/>
      <c r="F341" s="368"/>
      <c r="G341" s="368"/>
      <c r="H341" s="368"/>
      <c r="I341" s="368"/>
      <c r="J341" s="366"/>
      <c r="K341" s="366"/>
    </row>
    <row r="342" spans="1:11" ht="21.9" customHeight="1">
      <c r="A342" s="367"/>
      <c r="B342" s="368"/>
      <c r="C342" s="368"/>
      <c r="D342" s="368"/>
      <c r="E342" s="368"/>
      <c r="F342" s="368"/>
      <c r="G342" s="368"/>
      <c r="H342" s="368"/>
      <c r="I342" s="368"/>
      <c r="J342" s="366"/>
      <c r="K342" s="366"/>
    </row>
    <row r="343" spans="1:11" ht="21.9" customHeight="1">
      <c r="A343" s="367"/>
      <c r="B343" s="368"/>
      <c r="C343" s="368"/>
      <c r="D343" s="368"/>
      <c r="E343" s="368"/>
      <c r="F343" s="368"/>
      <c r="G343" s="368"/>
      <c r="H343" s="368"/>
      <c r="I343" s="368"/>
      <c r="J343" s="366"/>
      <c r="K343" s="366"/>
    </row>
    <row r="344" spans="1:11" ht="21.9" customHeight="1">
      <c r="A344" s="367"/>
      <c r="B344" s="368"/>
      <c r="C344" s="368"/>
      <c r="D344" s="368"/>
      <c r="E344" s="368"/>
      <c r="F344" s="368"/>
      <c r="G344" s="368"/>
      <c r="H344" s="368"/>
      <c r="I344" s="368"/>
      <c r="J344" s="366"/>
      <c r="K344" s="366"/>
    </row>
    <row r="345" spans="1:11" ht="21.9" customHeight="1">
      <c r="A345" s="367"/>
      <c r="B345" s="368"/>
      <c r="C345" s="368"/>
      <c r="D345" s="368"/>
      <c r="E345" s="368"/>
      <c r="F345" s="368"/>
      <c r="G345" s="368"/>
      <c r="H345" s="368"/>
      <c r="I345" s="368"/>
      <c r="J345" s="366"/>
      <c r="K345" s="366"/>
    </row>
    <row r="346" spans="1:11" ht="21.9" customHeight="1">
      <c r="A346" s="367"/>
      <c r="B346" s="368"/>
      <c r="C346" s="368"/>
      <c r="D346" s="368"/>
      <c r="E346" s="368"/>
      <c r="F346" s="368"/>
      <c r="G346" s="368"/>
      <c r="H346" s="368"/>
      <c r="I346" s="368"/>
      <c r="J346" s="366"/>
      <c r="K346" s="366"/>
    </row>
    <row r="347" spans="1:11" ht="21.9" customHeight="1">
      <c r="A347" s="367"/>
      <c r="B347" s="368"/>
      <c r="C347" s="368"/>
      <c r="D347" s="368"/>
      <c r="E347" s="368"/>
      <c r="F347" s="368"/>
      <c r="G347" s="368"/>
      <c r="H347" s="368"/>
      <c r="I347" s="368"/>
      <c r="J347" s="366"/>
      <c r="K347" s="366"/>
    </row>
    <row r="348" spans="1:11" ht="21.9" customHeight="1">
      <c r="A348" s="367"/>
      <c r="B348" s="368"/>
      <c r="C348" s="368"/>
      <c r="D348" s="368"/>
      <c r="E348" s="368"/>
      <c r="F348" s="368"/>
      <c r="G348" s="368"/>
      <c r="H348" s="368"/>
      <c r="I348" s="368"/>
      <c r="J348" s="366"/>
      <c r="K348" s="366"/>
    </row>
    <row r="349" spans="1:11" ht="21.9" customHeight="1">
      <c r="A349" s="367"/>
      <c r="B349" s="368"/>
      <c r="C349" s="368"/>
      <c r="D349" s="368"/>
      <c r="E349" s="368"/>
      <c r="F349" s="368"/>
      <c r="G349" s="368"/>
      <c r="H349" s="368"/>
      <c r="I349" s="368"/>
      <c r="J349" s="366"/>
      <c r="K349" s="366"/>
    </row>
    <row r="350" spans="1:11" ht="21.9" customHeight="1">
      <c r="A350" s="367"/>
      <c r="B350" s="368"/>
      <c r="C350" s="368"/>
      <c r="D350" s="368"/>
      <c r="E350" s="368"/>
      <c r="F350" s="368"/>
      <c r="G350" s="368"/>
      <c r="H350" s="368"/>
      <c r="I350" s="368"/>
      <c r="J350" s="366"/>
      <c r="K350" s="366"/>
    </row>
    <row r="351" spans="1:11" ht="21.9" customHeight="1">
      <c r="A351" s="367"/>
      <c r="B351" s="368"/>
      <c r="C351" s="368"/>
      <c r="D351" s="368"/>
      <c r="E351" s="368"/>
      <c r="F351" s="368"/>
      <c r="G351" s="368"/>
      <c r="H351" s="368"/>
      <c r="I351" s="368"/>
      <c r="J351" s="366"/>
      <c r="K351" s="366"/>
    </row>
    <row r="352" spans="1:11" ht="21.9" customHeight="1">
      <c r="A352" s="367"/>
      <c r="B352" s="368"/>
      <c r="C352" s="368"/>
      <c r="D352" s="368"/>
      <c r="E352" s="368"/>
      <c r="F352" s="368"/>
      <c r="G352" s="368"/>
      <c r="H352" s="368"/>
      <c r="I352" s="368"/>
      <c r="J352" s="366"/>
      <c r="K352" s="366"/>
    </row>
    <row r="353" spans="1:11" ht="21.9" customHeight="1">
      <c r="A353" s="367"/>
      <c r="B353" s="368"/>
      <c r="C353" s="368"/>
      <c r="D353" s="368"/>
      <c r="E353" s="368"/>
      <c r="F353" s="368"/>
      <c r="G353" s="368"/>
      <c r="H353" s="368"/>
      <c r="I353" s="368"/>
      <c r="J353" s="366"/>
      <c r="K353" s="366"/>
    </row>
    <row r="354" spans="1:11" ht="21.9" customHeight="1">
      <c r="A354" s="367"/>
      <c r="B354" s="368"/>
      <c r="C354" s="368"/>
      <c r="D354" s="368"/>
      <c r="E354" s="368"/>
      <c r="F354" s="368"/>
      <c r="G354" s="368"/>
      <c r="H354" s="368"/>
      <c r="I354" s="368"/>
      <c r="J354" s="366"/>
      <c r="K354" s="366"/>
    </row>
    <row r="355" spans="1:11" ht="21.9" customHeight="1">
      <c r="A355" s="367"/>
      <c r="B355" s="368"/>
      <c r="C355" s="368"/>
      <c r="D355" s="368"/>
      <c r="E355" s="368"/>
      <c r="F355" s="368"/>
      <c r="G355" s="368"/>
      <c r="H355" s="368"/>
      <c r="I355" s="368"/>
      <c r="J355" s="366"/>
      <c r="K355" s="366"/>
    </row>
    <row r="356" spans="1:11" ht="21.9" customHeight="1">
      <c r="A356" s="367"/>
      <c r="B356" s="368"/>
      <c r="C356" s="368"/>
      <c r="D356" s="368"/>
      <c r="E356" s="368"/>
      <c r="F356" s="368"/>
      <c r="G356" s="368"/>
      <c r="H356" s="368"/>
      <c r="I356" s="368"/>
      <c r="J356" s="366"/>
      <c r="K356" s="366"/>
    </row>
    <row r="357" spans="1:11" ht="21.9" customHeight="1">
      <c r="A357" s="367"/>
      <c r="B357" s="368"/>
      <c r="C357" s="368"/>
      <c r="D357" s="368"/>
      <c r="E357" s="368"/>
      <c r="F357" s="368"/>
      <c r="G357" s="368"/>
      <c r="H357" s="368"/>
      <c r="I357" s="368"/>
      <c r="J357" s="366"/>
      <c r="K357" s="366"/>
    </row>
    <row r="358" spans="1:11" ht="21.9" customHeight="1">
      <c r="A358" s="367"/>
      <c r="B358" s="368"/>
      <c r="C358" s="368"/>
      <c r="D358" s="368"/>
      <c r="E358" s="368"/>
      <c r="F358" s="368"/>
      <c r="G358" s="368"/>
      <c r="H358" s="368"/>
      <c r="I358" s="368"/>
      <c r="J358" s="366"/>
      <c r="K358" s="366"/>
    </row>
    <row r="359" spans="1:11" ht="21.9" customHeight="1">
      <c r="A359" s="367"/>
      <c r="B359" s="368"/>
      <c r="C359" s="368"/>
      <c r="D359" s="368"/>
      <c r="E359" s="368"/>
      <c r="F359" s="368"/>
      <c r="G359" s="368"/>
      <c r="H359" s="368"/>
      <c r="I359" s="368"/>
      <c r="J359" s="366"/>
      <c r="K359" s="366"/>
    </row>
    <row r="360" spans="1:11" ht="21.9" customHeight="1">
      <c r="A360" s="367"/>
      <c r="B360" s="368"/>
      <c r="C360" s="368"/>
      <c r="D360" s="368"/>
      <c r="E360" s="368"/>
      <c r="F360" s="368"/>
      <c r="G360" s="368"/>
      <c r="H360" s="368"/>
      <c r="I360" s="368"/>
      <c r="J360" s="366"/>
      <c r="K360" s="366"/>
    </row>
    <row r="361" spans="1:11" ht="21.9" customHeight="1">
      <c r="A361" s="367"/>
      <c r="B361" s="368"/>
      <c r="C361" s="368"/>
      <c r="D361" s="368"/>
      <c r="E361" s="368"/>
      <c r="F361" s="368"/>
      <c r="G361" s="368"/>
      <c r="H361" s="368"/>
      <c r="I361" s="368"/>
      <c r="J361" s="366"/>
      <c r="K361" s="366"/>
    </row>
    <row r="362" spans="1:11" ht="21.9" customHeight="1">
      <c r="A362" s="367"/>
      <c r="B362" s="368"/>
      <c r="C362" s="368"/>
      <c r="D362" s="368"/>
      <c r="E362" s="368"/>
      <c r="F362" s="368"/>
      <c r="G362" s="368"/>
      <c r="H362" s="368"/>
      <c r="I362" s="368"/>
      <c r="J362" s="366"/>
      <c r="K362" s="366"/>
    </row>
  </sheetData>
  <mergeCells count="16">
    <mergeCell ref="A2:B2"/>
    <mergeCell ref="A3:B3"/>
    <mergeCell ref="A10:A12"/>
    <mergeCell ref="B10:H10"/>
    <mergeCell ref="B11:B12"/>
    <mergeCell ref="C11:C12"/>
    <mergeCell ref="D11:D12"/>
    <mergeCell ref="E11:E12"/>
    <mergeCell ref="F11:F12"/>
    <mergeCell ref="G11:G12"/>
    <mergeCell ref="H11:H12"/>
    <mergeCell ref="O11:Y11"/>
    <mergeCell ref="J10:M10"/>
    <mergeCell ref="N10:N12"/>
    <mergeCell ref="O10:Y10"/>
    <mergeCell ref="I11:I12"/>
  </mergeCells>
  <phoneticPr fontId="7" type="noConversion"/>
  <pageMargins left="0.75" right="0.75" top="1" bottom="1" header="0.5" footer="0.5"/>
  <pageSetup paperSize="9" scale="58" orientation="landscape" horizontalDpi="4294967293" verticalDpi="12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364"/>
  <sheetViews>
    <sheetView zoomScale="75" workbookViewId="0">
      <selection activeCell="T12" sqref="T12:U12"/>
    </sheetView>
  </sheetViews>
  <sheetFormatPr defaultColWidth="9" defaultRowHeight="21.9" customHeight="1"/>
  <cols>
    <col min="1" max="1" width="10.8984375" style="377" customWidth="1"/>
    <col min="2" max="10" width="10.59765625" style="370" customWidth="1"/>
    <col min="11" max="12" width="7.09765625" style="543" customWidth="1"/>
    <col min="13" max="13" width="7.09765625" style="46" customWidth="1"/>
    <col min="14" max="14" width="9.09765625" style="46" customWidth="1"/>
    <col min="15" max="15" width="8.09765625" style="7" customWidth="1"/>
    <col min="16" max="26" width="7.8984375" style="259" customWidth="1"/>
    <col min="27" max="16384" width="9" style="7"/>
  </cols>
  <sheetData>
    <row r="1" spans="1:26" ht="21.9" customHeight="1">
      <c r="A1" s="29"/>
      <c r="B1" s="21"/>
      <c r="C1" s="369"/>
      <c r="D1" s="369"/>
      <c r="E1" s="369"/>
      <c r="F1" s="369"/>
    </row>
    <row r="2" spans="1:26" ht="21.9" customHeight="1">
      <c r="A2" s="999" t="s">
        <v>3728</v>
      </c>
      <c r="B2" s="999"/>
      <c r="C2" s="369"/>
      <c r="D2" s="369"/>
      <c r="E2" s="369"/>
      <c r="F2" s="369"/>
    </row>
    <row r="3" spans="1:26" ht="21.9" customHeight="1">
      <c r="A3" s="999" t="s">
        <v>3729</v>
      </c>
      <c r="B3" s="999"/>
      <c r="C3" s="369"/>
      <c r="D3" s="369"/>
      <c r="E3" s="369"/>
      <c r="F3" s="369"/>
    </row>
    <row r="4" spans="1:26" ht="21.9" customHeight="1">
      <c r="A4" s="371"/>
      <c r="B4" s="369"/>
      <c r="C4" s="369"/>
      <c r="D4" s="369"/>
      <c r="E4" s="369"/>
      <c r="F4" s="369"/>
    </row>
    <row r="5" spans="1:26" ht="21.9" customHeight="1">
      <c r="A5" s="371"/>
      <c r="B5" s="369"/>
      <c r="C5" s="369"/>
      <c r="D5" s="369"/>
      <c r="E5" s="369"/>
      <c r="F5" s="369"/>
    </row>
    <row r="6" spans="1:26" ht="21.9" customHeight="1">
      <c r="A6" s="123"/>
      <c r="B6" s="24"/>
      <c r="C6" s="24"/>
      <c r="D6" s="24"/>
      <c r="E6" s="24"/>
      <c r="F6" s="24"/>
      <c r="G6" s="53"/>
      <c r="H6" s="53"/>
      <c r="I6" s="53"/>
      <c r="J6" s="21"/>
      <c r="K6" s="577"/>
      <c r="L6" s="577"/>
    </row>
    <row r="7" spans="1:26" ht="21.9" customHeight="1">
      <c r="A7" s="123"/>
      <c r="B7" s="24"/>
      <c r="C7" s="24"/>
      <c r="D7" s="24"/>
      <c r="E7" s="24"/>
      <c r="F7" s="24"/>
      <c r="G7" s="53"/>
      <c r="H7" s="53"/>
      <c r="I7" s="53"/>
      <c r="J7" s="21"/>
      <c r="K7" s="577"/>
      <c r="L7" s="577"/>
    </row>
    <row r="8" spans="1:26" ht="21.9" customHeight="1">
      <c r="A8" s="123"/>
      <c r="B8" s="24"/>
      <c r="C8" s="24"/>
      <c r="D8" s="24"/>
      <c r="E8" s="24"/>
      <c r="F8" s="24"/>
      <c r="G8" s="53"/>
      <c r="H8" s="53"/>
      <c r="I8" s="53"/>
      <c r="J8" s="21"/>
      <c r="K8" s="577"/>
      <c r="L8" s="577"/>
    </row>
    <row r="9" spans="1:26" ht="21.9" customHeight="1">
      <c r="A9" s="123"/>
      <c r="B9" s="24"/>
      <c r="C9" s="24"/>
      <c r="D9" s="24"/>
      <c r="E9" s="24"/>
      <c r="F9" s="24"/>
      <c r="G9" s="53"/>
      <c r="H9" s="53"/>
      <c r="I9" s="53"/>
      <c r="J9" s="21"/>
      <c r="K9" s="577"/>
      <c r="L9" s="577"/>
    </row>
    <row r="10" spans="1:26" ht="15.75" customHeight="1">
      <c r="A10" s="1055" t="s">
        <v>552</v>
      </c>
      <c r="B10" s="1074" t="s">
        <v>553</v>
      </c>
      <c r="C10" s="988"/>
      <c r="D10" s="988"/>
      <c r="E10" s="988"/>
      <c r="F10" s="988"/>
      <c r="G10" s="988"/>
      <c r="H10" s="988"/>
      <c r="I10" s="988"/>
      <c r="J10" s="988"/>
      <c r="K10" s="1052" t="s">
        <v>554</v>
      </c>
      <c r="L10" s="1053"/>
      <c r="M10" s="1053"/>
      <c r="N10" s="1054"/>
      <c r="O10" s="1060" t="s">
        <v>3730</v>
      </c>
      <c r="P10" s="1108" t="s">
        <v>1717</v>
      </c>
      <c r="Q10" s="1109"/>
      <c r="R10" s="1109"/>
      <c r="S10" s="1109"/>
      <c r="T10" s="1109"/>
      <c r="U10" s="1109"/>
      <c r="V10" s="1109"/>
      <c r="W10" s="1109"/>
      <c r="X10" s="1109"/>
      <c r="Y10" s="1109"/>
      <c r="Z10" s="1110"/>
    </row>
    <row r="11" spans="1:26" ht="13.5" customHeight="1">
      <c r="A11" s="1056"/>
      <c r="B11" s="1106" t="s">
        <v>557</v>
      </c>
      <c r="C11" s="1106" t="s">
        <v>3731</v>
      </c>
      <c r="D11" s="1106" t="s">
        <v>3732</v>
      </c>
      <c r="E11" s="1106" t="s">
        <v>643</v>
      </c>
      <c r="F11" s="1106" t="s">
        <v>3733</v>
      </c>
      <c r="G11" s="1106" t="s">
        <v>3734</v>
      </c>
      <c r="H11" s="1106" t="s">
        <v>3735</v>
      </c>
      <c r="I11" s="1106" t="s">
        <v>3736</v>
      </c>
      <c r="J11" s="1106" t="s">
        <v>3737</v>
      </c>
      <c r="K11" s="85" t="s">
        <v>644</v>
      </c>
      <c r="L11" s="85" t="s">
        <v>645</v>
      </c>
      <c r="M11" s="85" t="s">
        <v>646</v>
      </c>
      <c r="N11" s="104" t="s">
        <v>647</v>
      </c>
      <c r="O11" s="1014"/>
      <c r="P11" s="1111" t="s">
        <v>2904</v>
      </c>
      <c r="Q11" s="1112"/>
      <c r="R11" s="1112"/>
      <c r="S11" s="1112"/>
      <c r="T11" s="1112"/>
      <c r="U11" s="1112"/>
      <c r="V11" s="1112"/>
      <c r="W11" s="1112"/>
      <c r="X11" s="1112"/>
      <c r="Y11" s="1112"/>
      <c r="Z11" s="1113"/>
    </row>
    <row r="12" spans="1:26" s="37" customFormat="1" ht="13.5" customHeight="1">
      <c r="A12" s="1056"/>
      <c r="B12" s="1107"/>
      <c r="C12" s="1107"/>
      <c r="D12" s="1107"/>
      <c r="E12" s="1107"/>
      <c r="F12" s="1107"/>
      <c r="G12" s="1107"/>
      <c r="H12" s="1107"/>
      <c r="I12" s="1107"/>
      <c r="J12" s="1107"/>
      <c r="K12" s="86" t="s">
        <v>2905</v>
      </c>
      <c r="L12" s="86" t="s">
        <v>3442</v>
      </c>
      <c r="M12" s="86" t="s">
        <v>2906</v>
      </c>
      <c r="N12" s="105" t="s">
        <v>2907</v>
      </c>
      <c r="O12" s="1061"/>
      <c r="P12" s="279" t="s">
        <v>648</v>
      </c>
      <c r="Q12" s="279" t="s">
        <v>323</v>
      </c>
      <c r="R12" s="231" t="s">
        <v>324</v>
      </c>
      <c r="S12" s="231" t="s">
        <v>3928</v>
      </c>
      <c r="T12" s="231" t="s">
        <v>3436</v>
      </c>
      <c r="U12" s="231" t="s">
        <v>2202</v>
      </c>
      <c r="V12" s="231" t="s">
        <v>3929</v>
      </c>
      <c r="W12" s="231" t="s">
        <v>3437</v>
      </c>
      <c r="X12" s="231" t="s">
        <v>3438</v>
      </c>
      <c r="Y12" s="231" t="s">
        <v>3439</v>
      </c>
      <c r="Z12" s="231" t="s">
        <v>3440</v>
      </c>
    </row>
    <row r="13" spans="1:26" ht="21.9" customHeight="1">
      <c r="A13" s="373" t="s">
        <v>3738</v>
      </c>
      <c r="B13" s="374" t="s">
        <v>3739</v>
      </c>
      <c r="C13" s="374" t="s">
        <v>3740</v>
      </c>
      <c r="D13" s="374" t="s">
        <v>3741</v>
      </c>
      <c r="E13" s="374" t="s">
        <v>3742</v>
      </c>
      <c r="F13" s="374" t="s">
        <v>4305</v>
      </c>
      <c r="G13" s="375" t="s">
        <v>4306</v>
      </c>
      <c r="H13" s="374" t="s">
        <v>2963</v>
      </c>
      <c r="I13" s="374" t="s">
        <v>4307</v>
      </c>
      <c r="J13" s="374" t="s">
        <v>3469</v>
      </c>
      <c r="K13" s="562">
        <f>L13/M13</f>
        <v>0.4313559322033898</v>
      </c>
      <c r="L13" s="267">
        <v>50.9</v>
      </c>
      <c r="M13" s="153">
        <v>118</v>
      </c>
      <c r="N13" s="152">
        <f>L13*M13</f>
        <v>6006.2</v>
      </c>
      <c r="O13" s="152">
        <v>32.299999999999997</v>
      </c>
      <c r="P13" s="115">
        <v>5040</v>
      </c>
      <c r="Q13" s="115"/>
      <c r="R13" s="115">
        <v>5300</v>
      </c>
      <c r="S13" s="115">
        <v>4960</v>
      </c>
      <c r="T13" s="115">
        <v>6600</v>
      </c>
      <c r="U13" s="115">
        <v>6170</v>
      </c>
      <c r="V13" s="115">
        <v>6170</v>
      </c>
      <c r="W13" s="365"/>
      <c r="X13" s="365"/>
      <c r="Y13" s="365"/>
      <c r="Z13" s="365"/>
    </row>
    <row r="14" spans="1:26" ht="21.9" customHeight="1">
      <c r="A14" s="373" t="s">
        <v>3470</v>
      </c>
      <c r="B14" s="374" t="s">
        <v>3585</v>
      </c>
      <c r="C14" s="374" t="s">
        <v>3471</v>
      </c>
      <c r="D14" s="374" t="s">
        <v>3472</v>
      </c>
      <c r="E14" s="374" t="s">
        <v>971</v>
      </c>
      <c r="F14" s="374" t="s">
        <v>2841</v>
      </c>
      <c r="G14" s="375" t="s">
        <v>2842</v>
      </c>
      <c r="H14" s="374" t="s">
        <v>2843</v>
      </c>
      <c r="I14" s="374" t="s">
        <v>3469</v>
      </c>
      <c r="J14" s="374" t="s">
        <v>2844</v>
      </c>
      <c r="K14" s="562">
        <f>L14/M14</f>
        <v>0.38855421686746988</v>
      </c>
      <c r="L14" s="267">
        <v>64.5</v>
      </c>
      <c r="M14" s="153">
        <v>166</v>
      </c>
      <c r="N14" s="152">
        <f>L14*M14</f>
        <v>10707</v>
      </c>
      <c r="O14" s="152">
        <v>49.45</v>
      </c>
      <c r="P14" s="364">
        <v>5650</v>
      </c>
      <c r="Q14" s="115"/>
      <c r="R14" s="115">
        <v>6200</v>
      </c>
      <c r="S14" s="115">
        <v>5780</v>
      </c>
      <c r="T14" s="115">
        <v>7900</v>
      </c>
      <c r="U14" s="115">
        <v>7350</v>
      </c>
      <c r="V14" s="115">
        <v>7350</v>
      </c>
      <c r="W14" s="364"/>
      <c r="X14" s="364"/>
      <c r="Y14" s="364"/>
      <c r="Z14" s="364"/>
    </row>
    <row r="15" spans="1:26" ht="21.9" customHeight="1">
      <c r="A15" s="373" t="s">
        <v>2845</v>
      </c>
      <c r="B15" s="376" t="s">
        <v>3585</v>
      </c>
      <c r="C15" s="376" t="s">
        <v>2846</v>
      </c>
      <c r="D15" s="376" t="s">
        <v>2847</v>
      </c>
      <c r="E15" s="376" t="s">
        <v>971</v>
      </c>
      <c r="F15" s="376" t="s">
        <v>2841</v>
      </c>
      <c r="G15" s="698" t="s">
        <v>2842</v>
      </c>
      <c r="H15" s="376" t="s">
        <v>2843</v>
      </c>
      <c r="I15" s="376" t="s">
        <v>2844</v>
      </c>
      <c r="J15" s="376" t="s">
        <v>2844</v>
      </c>
      <c r="K15" s="699">
        <f>L15/M15</f>
        <v>0.44802631578947366</v>
      </c>
      <c r="L15" s="681">
        <v>68.099999999999994</v>
      </c>
      <c r="M15" s="533">
        <v>152</v>
      </c>
      <c r="N15" s="509">
        <f>L15*M15</f>
        <v>10351.199999999999</v>
      </c>
      <c r="O15" s="509">
        <v>56.35</v>
      </c>
      <c r="P15" s="511">
        <v>5140</v>
      </c>
      <c r="Q15" s="511"/>
      <c r="R15" s="511">
        <v>5400</v>
      </c>
      <c r="S15" s="511">
        <v>5030</v>
      </c>
      <c r="T15" s="511">
        <v>6900</v>
      </c>
      <c r="U15" s="511">
        <v>6420</v>
      </c>
      <c r="V15" s="511">
        <v>6420</v>
      </c>
      <c r="W15" s="511"/>
      <c r="X15" s="511"/>
      <c r="Y15" s="511"/>
      <c r="Z15" s="511"/>
    </row>
    <row r="16" spans="1:26" ht="21.9" customHeight="1">
      <c r="A16" s="373" t="s">
        <v>2848</v>
      </c>
      <c r="B16" s="376" t="s">
        <v>3585</v>
      </c>
      <c r="C16" s="376" t="s">
        <v>2849</v>
      </c>
      <c r="D16" s="376" t="s">
        <v>405</v>
      </c>
      <c r="E16" s="376" t="s">
        <v>971</v>
      </c>
      <c r="F16" s="376" t="s">
        <v>2841</v>
      </c>
      <c r="G16" s="698" t="s">
        <v>2842</v>
      </c>
      <c r="H16" s="376" t="s">
        <v>2843</v>
      </c>
      <c r="I16" s="376" t="s">
        <v>2844</v>
      </c>
      <c r="J16" s="376" t="s">
        <v>406</v>
      </c>
      <c r="K16" s="699">
        <f>L16/M16</f>
        <v>0.49872611464968153</v>
      </c>
      <c r="L16" s="681">
        <v>78.3</v>
      </c>
      <c r="M16" s="533">
        <v>157</v>
      </c>
      <c r="N16" s="509">
        <f>L16*M16</f>
        <v>12293.1</v>
      </c>
      <c r="O16" s="509">
        <v>60.45</v>
      </c>
      <c r="P16" s="511">
        <v>4800</v>
      </c>
      <c r="Q16" s="511">
        <v>5140</v>
      </c>
      <c r="R16" s="511">
        <v>5140</v>
      </c>
      <c r="S16" s="511">
        <v>4770</v>
      </c>
      <c r="T16" s="511">
        <v>6400</v>
      </c>
      <c r="U16" s="511">
        <v>5940</v>
      </c>
      <c r="V16" s="511">
        <v>5940</v>
      </c>
      <c r="W16" s="511"/>
      <c r="X16" s="511"/>
      <c r="Y16" s="511"/>
      <c r="Z16" s="511"/>
    </row>
    <row r="17" spans="1:12" ht="21.9" customHeight="1">
      <c r="A17" s="39"/>
      <c r="B17" s="6"/>
      <c r="C17" s="6"/>
      <c r="D17" s="6"/>
      <c r="E17" s="6"/>
      <c r="F17" s="6"/>
      <c r="G17" s="6"/>
      <c r="H17" s="6"/>
      <c r="I17" s="6"/>
      <c r="J17" s="6"/>
      <c r="K17" s="57"/>
      <c r="L17" s="57"/>
    </row>
    <row r="18" spans="1:12" ht="21.9" customHeight="1">
      <c r="A18" s="39"/>
      <c r="B18" s="6"/>
      <c r="C18" s="6"/>
      <c r="D18" s="6"/>
      <c r="E18" s="6"/>
      <c r="F18" s="6"/>
      <c r="G18" s="6"/>
      <c r="H18" s="6"/>
      <c r="I18" s="6"/>
      <c r="J18" s="6"/>
      <c r="K18" s="57"/>
      <c r="L18" s="57"/>
    </row>
    <row r="19" spans="1:12" ht="21.9" customHeight="1">
      <c r="A19" s="39"/>
      <c r="B19" s="6"/>
      <c r="C19" s="6"/>
      <c r="D19" s="6"/>
      <c r="E19" s="6"/>
      <c r="F19" s="6"/>
      <c r="G19" s="6"/>
      <c r="H19" s="6"/>
      <c r="I19" s="6"/>
      <c r="J19" s="6"/>
      <c r="K19" s="57"/>
      <c r="L19" s="57"/>
    </row>
    <row r="20" spans="1:12" ht="21.9" customHeight="1">
      <c r="A20" s="39"/>
      <c r="B20" s="6"/>
      <c r="C20" s="6"/>
      <c r="D20" s="6"/>
      <c r="E20" s="6"/>
      <c r="F20" s="6"/>
      <c r="G20" s="6"/>
      <c r="H20" s="6"/>
      <c r="I20" s="6"/>
      <c r="J20" s="6"/>
      <c r="K20" s="57"/>
      <c r="L20" s="57"/>
    </row>
    <row r="21" spans="1:12" ht="21.9" customHeight="1">
      <c r="A21" s="39"/>
      <c r="B21" s="6"/>
      <c r="C21" s="6"/>
      <c r="D21" s="6"/>
      <c r="E21" s="6"/>
      <c r="F21" s="6"/>
      <c r="G21" s="6"/>
      <c r="H21" s="6"/>
      <c r="I21" s="6"/>
      <c r="J21" s="6"/>
      <c r="K21" s="57"/>
      <c r="L21" s="57"/>
    </row>
    <row r="22" spans="1:12" ht="21.9" customHeight="1">
      <c r="A22" s="39"/>
      <c r="B22" s="6"/>
      <c r="C22" s="6"/>
      <c r="D22" s="6"/>
      <c r="E22" s="6"/>
      <c r="F22" s="6"/>
      <c r="G22" s="6"/>
      <c r="H22" s="6"/>
      <c r="I22" s="6"/>
      <c r="J22" s="6"/>
      <c r="K22" s="57"/>
      <c r="L22" s="57"/>
    </row>
    <row r="23" spans="1:12" ht="21.9" customHeight="1">
      <c r="A23" s="39"/>
      <c r="B23" s="6"/>
      <c r="C23" s="6"/>
      <c r="D23" s="6"/>
      <c r="E23" s="6"/>
      <c r="F23" s="6"/>
      <c r="G23" s="6"/>
      <c r="H23" s="6"/>
      <c r="I23" s="6"/>
      <c r="J23" s="6"/>
      <c r="K23" s="57"/>
      <c r="L23" s="57"/>
    </row>
    <row r="24" spans="1:12" ht="21.9" customHeight="1">
      <c r="A24" s="39"/>
      <c r="B24" s="6"/>
      <c r="C24" s="6"/>
      <c r="D24" s="6"/>
      <c r="E24" s="6"/>
      <c r="F24" s="6"/>
      <c r="G24" s="6"/>
      <c r="H24" s="6"/>
      <c r="I24" s="6"/>
      <c r="J24" s="6"/>
      <c r="K24" s="57"/>
      <c r="L24" s="57"/>
    </row>
    <row r="25" spans="1:12" ht="21.9" customHeight="1">
      <c r="A25" s="39"/>
      <c r="B25" s="6"/>
      <c r="C25" s="6"/>
      <c r="D25" s="6"/>
      <c r="E25" s="6"/>
      <c r="F25" s="6"/>
      <c r="G25" s="6"/>
      <c r="H25" s="6"/>
      <c r="I25" s="6"/>
      <c r="J25" s="6"/>
      <c r="K25" s="57"/>
      <c r="L25" s="57"/>
    </row>
    <row r="26" spans="1:12" ht="21.9" customHeight="1">
      <c r="A26" s="39"/>
      <c r="B26" s="6"/>
      <c r="C26" s="6"/>
      <c r="D26" s="6"/>
      <c r="E26" s="6"/>
      <c r="F26" s="6"/>
      <c r="G26" s="6"/>
      <c r="H26" s="6"/>
      <c r="I26" s="6"/>
      <c r="J26" s="6"/>
      <c r="K26" s="57"/>
      <c r="L26" s="57"/>
    </row>
    <row r="27" spans="1:12" ht="21.9" customHeight="1">
      <c r="A27" s="39"/>
      <c r="B27" s="6"/>
      <c r="C27" s="6"/>
      <c r="D27" s="6"/>
      <c r="E27" s="6"/>
      <c r="F27" s="6"/>
      <c r="G27" s="6"/>
      <c r="H27" s="6"/>
      <c r="I27" s="6"/>
      <c r="J27" s="6"/>
      <c r="K27" s="57"/>
      <c r="L27" s="57"/>
    </row>
    <row r="28" spans="1:12" ht="21.9" customHeight="1">
      <c r="A28" s="39"/>
      <c r="B28" s="6"/>
      <c r="C28" s="6"/>
      <c r="D28" s="6"/>
      <c r="E28" s="6"/>
      <c r="F28" s="6"/>
      <c r="G28" s="6"/>
      <c r="H28" s="6"/>
      <c r="I28" s="6"/>
      <c r="J28" s="6"/>
      <c r="K28" s="57"/>
      <c r="L28" s="57"/>
    </row>
    <row r="29" spans="1:12" ht="21.9" customHeight="1">
      <c r="A29" s="39"/>
      <c r="B29" s="6"/>
      <c r="C29" s="6"/>
      <c r="D29" s="6"/>
      <c r="E29" s="6"/>
      <c r="F29" s="6"/>
      <c r="G29" s="6"/>
      <c r="H29" s="6"/>
      <c r="I29" s="6"/>
      <c r="J29" s="6"/>
      <c r="K29" s="57"/>
      <c r="L29" s="57"/>
    </row>
    <row r="30" spans="1:12" ht="21.9" customHeight="1">
      <c r="A30" s="39"/>
      <c r="B30" s="6"/>
      <c r="C30" s="6"/>
      <c r="D30" s="6"/>
      <c r="E30" s="6"/>
      <c r="F30" s="6"/>
      <c r="G30" s="6"/>
      <c r="H30" s="6"/>
      <c r="I30" s="6"/>
      <c r="J30" s="6"/>
      <c r="K30" s="57"/>
      <c r="L30" s="57"/>
    </row>
    <row r="31" spans="1:12" ht="21.9" customHeight="1">
      <c r="A31" s="39"/>
      <c r="B31" s="6"/>
      <c r="C31" s="6"/>
      <c r="D31" s="6"/>
      <c r="E31" s="6"/>
      <c r="F31" s="6"/>
      <c r="G31" s="6"/>
      <c r="H31" s="6"/>
      <c r="I31" s="6"/>
      <c r="J31" s="6"/>
      <c r="K31" s="57"/>
      <c r="L31" s="57"/>
    </row>
    <row r="32" spans="1:12" ht="21.9" customHeight="1">
      <c r="A32" s="39"/>
      <c r="B32" s="6"/>
      <c r="C32" s="6"/>
      <c r="D32" s="6"/>
      <c r="E32" s="6"/>
      <c r="F32" s="6"/>
      <c r="G32" s="6"/>
      <c r="H32" s="6"/>
      <c r="I32" s="6"/>
      <c r="J32" s="6"/>
      <c r="K32" s="57"/>
      <c r="L32" s="57"/>
    </row>
    <row r="33" spans="1:12" ht="21.9" customHeight="1">
      <c r="A33" s="39"/>
      <c r="B33" s="6"/>
      <c r="C33" s="6"/>
      <c r="D33" s="6"/>
      <c r="E33" s="6"/>
      <c r="F33" s="6"/>
      <c r="G33" s="6"/>
      <c r="H33" s="6"/>
      <c r="I33" s="6"/>
      <c r="J33" s="6"/>
      <c r="K33" s="57"/>
      <c r="L33" s="57"/>
    </row>
    <row r="34" spans="1:12" ht="21.9" customHeight="1">
      <c r="A34" s="39"/>
      <c r="B34" s="6"/>
      <c r="C34" s="6"/>
      <c r="D34" s="6"/>
      <c r="E34" s="6"/>
      <c r="F34" s="6"/>
      <c r="G34" s="6"/>
      <c r="H34" s="6"/>
      <c r="I34" s="6"/>
      <c r="J34" s="6"/>
      <c r="K34" s="57"/>
      <c r="L34" s="57"/>
    </row>
    <row r="35" spans="1:12" ht="21.9" customHeight="1">
      <c r="A35" s="39"/>
      <c r="B35" s="6"/>
      <c r="C35" s="6"/>
      <c r="D35" s="6"/>
      <c r="E35" s="6"/>
      <c r="F35" s="6"/>
      <c r="G35" s="6"/>
      <c r="H35" s="6"/>
      <c r="I35" s="6"/>
      <c r="J35" s="6"/>
      <c r="K35" s="57"/>
      <c r="L35" s="57"/>
    </row>
    <row r="36" spans="1:12" ht="21.9" customHeight="1">
      <c r="A36" s="39"/>
      <c r="B36" s="6"/>
      <c r="C36" s="6"/>
      <c r="D36" s="6"/>
      <c r="E36" s="6"/>
      <c r="F36" s="6"/>
      <c r="G36" s="6"/>
      <c r="H36" s="6"/>
      <c r="I36" s="6"/>
      <c r="J36" s="6"/>
      <c r="K36" s="57"/>
      <c r="L36" s="57"/>
    </row>
    <row r="37" spans="1:12" ht="21.9" customHeight="1">
      <c r="A37" s="39"/>
      <c r="B37" s="6"/>
      <c r="C37" s="6"/>
      <c r="D37" s="6"/>
      <c r="E37" s="6"/>
      <c r="F37" s="6"/>
      <c r="G37" s="6"/>
      <c r="H37" s="6"/>
      <c r="I37" s="6"/>
      <c r="J37" s="6"/>
      <c r="K37" s="57"/>
      <c r="L37" s="57"/>
    </row>
    <row r="38" spans="1:12" ht="21.9" customHeight="1">
      <c r="A38" s="39"/>
      <c r="B38" s="6"/>
      <c r="C38" s="6"/>
      <c r="D38" s="6"/>
      <c r="E38" s="6"/>
      <c r="F38" s="6"/>
      <c r="G38" s="6"/>
      <c r="H38" s="6"/>
      <c r="I38" s="6"/>
      <c r="J38" s="6"/>
      <c r="K38" s="57"/>
      <c r="L38" s="57"/>
    </row>
    <row r="39" spans="1:12" ht="21.9" customHeight="1">
      <c r="A39" s="39"/>
      <c r="B39" s="6"/>
      <c r="C39" s="6"/>
      <c r="D39" s="6"/>
      <c r="E39" s="6"/>
      <c r="F39" s="6"/>
      <c r="G39" s="6"/>
      <c r="H39" s="6"/>
      <c r="I39" s="6"/>
      <c r="J39" s="6"/>
      <c r="K39" s="57"/>
      <c r="L39" s="57"/>
    </row>
    <row r="40" spans="1:12" ht="21.9" customHeight="1">
      <c r="A40" s="39"/>
      <c r="B40" s="6"/>
      <c r="C40" s="6"/>
      <c r="D40" s="6"/>
      <c r="E40" s="6"/>
      <c r="F40" s="6"/>
      <c r="G40" s="6"/>
      <c r="H40" s="6"/>
      <c r="I40" s="6"/>
      <c r="J40" s="6"/>
      <c r="K40" s="57"/>
      <c r="L40" s="57"/>
    </row>
    <row r="41" spans="1:12" ht="21.9" customHeight="1">
      <c r="A41" s="39"/>
      <c r="B41" s="6"/>
      <c r="C41" s="6"/>
      <c r="D41" s="6"/>
      <c r="E41" s="6"/>
      <c r="F41" s="6"/>
      <c r="G41" s="6"/>
      <c r="H41" s="6"/>
      <c r="I41" s="6"/>
      <c r="J41" s="6"/>
      <c r="K41" s="57"/>
      <c r="L41" s="57"/>
    </row>
    <row r="42" spans="1:12" ht="21.9" customHeight="1">
      <c r="A42" s="39"/>
      <c r="B42" s="6"/>
      <c r="C42" s="6"/>
      <c r="D42" s="6"/>
      <c r="E42" s="6"/>
      <c r="F42" s="6"/>
      <c r="G42" s="6"/>
      <c r="H42" s="6"/>
      <c r="I42" s="6"/>
      <c r="J42" s="6"/>
      <c r="K42" s="57"/>
      <c r="L42" s="57"/>
    </row>
    <row r="43" spans="1:12" ht="21.9" customHeight="1">
      <c r="A43" s="39"/>
      <c r="B43" s="6"/>
      <c r="C43" s="6"/>
      <c r="D43" s="6"/>
      <c r="E43" s="6"/>
      <c r="F43" s="6"/>
      <c r="G43" s="6"/>
      <c r="H43" s="6"/>
      <c r="I43" s="6"/>
      <c r="J43" s="6"/>
      <c r="K43" s="57"/>
      <c r="L43" s="57"/>
    </row>
    <row r="44" spans="1:12" ht="21.9" customHeight="1">
      <c r="A44" s="39"/>
      <c r="B44" s="6"/>
      <c r="C44" s="6"/>
      <c r="D44" s="6"/>
      <c r="E44" s="6"/>
      <c r="F44" s="6"/>
      <c r="G44" s="6"/>
      <c r="H44" s="6"/>
      <c r="I44" s="6"/>
      <c r="J44" s="6"/>
      <c r="K44" s="57"/>
      <c r="L44" s="57"/>
    </row>
    <row r="45" spans="1:12" ht="21.9" customHeight="1">
      <c r="A45" s="39"/>
      <c r="B45" s="6"/>
      <c r="C45" s="6"/>
      <c r="D45" s="6"/>
      <c r="E45" s="6"/>
      <c r="F45" s="6"/>
      <c r="G45" s="6"/>
      <c r="H45" s="6"/>
      <c r="I45" s="6"/>
      <c r="J45" s="6"/>
      <c r="K45" s="57"/>
      <c r="L45" s="57"/>
    </row>
    <row r="46" spans="1:12" ht="21.9" customHeight="1">
      <c r="A46" s="39"/>
      <c r="B46" s="6"/>
      <c r="C46" s="6"/>
      <c r="D46" s="6"/>
      <c r="E46" s="6"/>
      <c r="F46" s="6"/>
      <c r="G46" s="6"/>
      <c r="H46" s="6"/>
      <c r="I46" s="6"/>
      <c r="J46" s="6"/>
      <c r="K46" s="57"/>
      <c r="L46" s="57"/>
    </row>
    <row r="47" spans="1:12" ht="21.9" customHeight="1">
      <c r="A47" s="39"/>
      <c r="B47" s="6"/>
      <c r="C47" s="6"/>
      <c r="D47" s="6"/>
      <c r="E47" s="6"/>
      <c r="F47" s="6"/>
      <c r="G47" s="6"/>
      <c r="H47" s="6"/>
      <c r="I47" s="6"/>
      <c r="J47" s="6"/>
      <c r="K47" s="57"/>
      <c r="L47" s="57"/>
    </row>
    <row r="48" spans="1:12" ht="21.9" customHeight="1">
      <c r="A48" s="39"/>
      <c r="B48" s="6"/>
      <c r="C48" s="6"/>
      <c r="D48" s="6"/>
      <c r="E48" s="6"/>
      <c r="F48" s="6"/>
      <c r="G48" s="6"/>
      <c r="H48" s="6"/>
      <c r="I48" s="6"/>
      <c r="J48" s="6"/>
      <c r="K48" s="57"/>
      <c r="L48" s="57"/>
    </row>
    <row r="49" spans="1:12" ht="21.9" customHeight="1">
      <c r="A49" s="39"/>
      <c r="B49" s="6"/>
      <c r="C49" s="6"/>
      <c r="D49" s="6"/>
      <c r="E49" s="6"/>
      <c r="F49" s="6"/>
      <c r="G49" s="6"/>
      <c r="H49" s="6"/>
      <c r="I49" s="6"/>
      <c r="J49" s="6"/>
      <c r="K49" s="57"/>
      <c r="L49" s="57"/>
    </row>
    <row r="50" spans="1:12" ht="21.9" customHeight="1">
      <c r="A50" s="39"/>
      <c r="B50" s="6"/>
      <c r="C50" s="6"/>
      <c r="D50" s="6"/>
      <c r="E50" s="6"/>
      <c r="F50" s="6"/>
      <c r="G50" s="6"/>
      <c r="H50" s="6"/>
      <c r="I50" s="6"/>
      <c r="J50" s="6"/>
      <c r="K50" s="57"/>
      <c r="L50" s="57"/>
    </row>
    <row r="51" spans="1:12" ht="21.9" customHeight="1">
      <c r="A51" s="39"/>
      <c r="B51" s="6"/>
      <c r="C51" s="6"/>
      <c r="D51" s="6"/>
      <c r="E51" s="6"/>
      <c r="F51" s="6"/>
      <c r="G51" s="6"/>
      <c r="H51" s="6"/>
      <c r="I51" s="6"/>
      <c r="J51" s="6"/>
      <c r="K51" s="57"/>
      <c r="L51" s="57"/>
    </row>
    <row r="52" spans="1:12" ht="21.9" customHeight="1">
      <c r="A52" s="39"/>
      <c r="B52" s="6"/>
      <c r="C52" s="6"/>
      <c r="D52" s="6"/>
      <c r="E52" s="6"/>
      <c r="F52" s="6"/>
      <c r="G52" s="6"/>
      <c r="H52" s="6"/>
      <c r="I52" s="6"/>
      <c r="J52" s="6"/>
      <c r="K52" s="57"/>
      <c r="L52" s="57"/>
    </row>
    <row r="53" spans="1:12" ht="21.9" customHeight="1">
      <c r="A53" s="39"/>
      <c r="B53" s="6"/>
      <c r="C53" s="6"/>
      <c r="D53" s="6"/>
      <c r="E53" s="6"/>
      <c r="F53" s="6"/>
      <c r="G53" s="6"/>
      <c r="H53" s="6"/>
      <c r="I53" s="6"/>
      <c r="J53" s="6"/>
      <c r="K53" s="57"/>
      <c r="L53" s="57"/>
    </row>
    <row r="54" spans="1:12" ht="21.9" customHeight="1">
      <c r="A54" s="39"/>
      <c r="B54" s="6"/>
      <c r="C54" s="6"/>
      <c r="D54" s="6"/>
      <c r="E54" s="6"/>
      <c r="F54" s="6"/>
      <c r="G54" s="6"/>
      <c r="H54" s="6"/>
      <c r="I54" s="6"/>
      <c r="J54" s="6"/>
      <c r="K54" s="57"/>
      <c r="L54" s="57"/>
    </row>
    <row r="55" spans="1:12" ht="21.9" customHeight="1">
      <c r="A55" s="39"/>
      <c r="B55" s="6"/>
      <c r="C55" s="6"/>
      <c r="D55" s="6"/>
      <c r="E55" s="6"/>
      <c r="F55" s="6"/>
      <c r="G55" s="6"/>
      <c r="H55" s="6"/>
      <c r="I55" s="6"/>
      <c r="J55" s="6"/>
      <c r="K55" s="57"/>
      <c r="L55" s="57"/>
    </row>
    <row r="56" spans="1:12" ht="21.9" customHeight="1">
      <c r="A56" s="39"/>
      <c r="B56" s="6"/>
      <c r="C56" s="6"/>
      <c r="D56" s="6"/>
      <c r="E56" s="6"/>
      <c r="F56" s="6"/>
      <c r="G56" s="6"/>
      <c r="H56" s="6"/>
      <c r="I56" s="6"/>
      <c r="J56" s="6"/>
      <c r="K56" s="57"/>
      <c r="L56" s="57"/>
    </row>
    <row r="57" spans="1:12" ht="21.9" customHeight="1">
      <c r="A57" s="39"/>
      <c r="B57" s="6"/>
      <c r="C57" s="6"/>
      <c r="D57" s="6"/>
      <c r="E57" s="6"/>
      <c r="F57" s="6"/>
      <c r="G57" s="6"/>
      <c r="H57" s="6"/>
      <c r="I57" s="6"/>
      <c r="J57" s="6"/>
      <c r="K57" s="57"/>
      <c r="L57" s="57"/>
    </row>
    <row r="58" spans="1:12" ht="21.9" customHeight="1">
      <c r="A58" s="39"/>
      <c r="B58" s="6"/>
      <c r="C58" s="6"/>
      <c r="D58" s="6"/>
      <c r="E58" s="6"/>
      <c r="F58" s="6"/>
      <c r="G58" s="6"/>
      <c r="H58" s="6"/>
      <c r="I58" s="6"/>
      <c r="J58" s="6"/>
      <c r="K58" s="57"/>
      <c r="L58" s="57"/>
    </row>
    <row r="59" spans="1:12" ht="21.9" customHeight="1">
      <c r="A59" s="39"/>
      <c r="B59" s="6"/>
      <c r="C59" s="6"/>
      <c r="D59" s="6"/>
      <c r="E59" s="6"/>
      <c r="F59" s="6"/>
      <c r="G59" s="6"/>
      <c r="H59" s="6"/>
      <c r="I59" s="6"/>
      <c r="J59" s="6"/>
      <c r="K59" s="57"/>
      <c r="L59" s="57"/>
    </row>
    <row r="60" spans="1:12" ht="21.9" customHeight="1">
      <c r="A60" s="39"/>
      <c r="B60" s="6"/>
      <c r="C60" s="6"/>
      <c r="D60" s="6"/>
      <c r="E60" s="6"/>
      <c r="F60" s="6"/>
      <c r="G60" s="6"/>
      <c r="H60" s="6"/>
      <c r="I60" s="6"/>
      <c r="J60" s="6"/>
      <c r="K60" s="57"/>
      <c r="L60" s="57"/>
    </row>
    <row r="61" spans="1:12" ht="21.9" customHeight="1">
      <c r="A61" s="39"/>
      <c r="B61" s="6"/>
      <c r="C61" s="6"/>
      <c r="D61" s="6"/>
      <c r="E61" s="6"/>
      <c r="F61" s="6"/>
      <c r="G61" s="6"/>
      <c r="H61" s="6"/>
      <c r="I61" s="6"/>
      <c r="J61" s="6"/>
      <c r="K61" s="57"/>
      <c r="L61" s="57"/>
    </row>
    <row r="62" spans="1:12" ht="21.9" customHeight="1">
      <c r="A62" s="39"/>
      <c r="B62" s="6"/>
      <c r="C62" s="6"/>
      <c r="D62" s="6"/>
      <c r="E62" s="6"/>
      <c r="F62" s="6"/>
      <c r="G62" s="6"/>
      <c r="H62" s="6"/>
      <c r="I62" s="6"/>
      <c r="J62" s="6"/>
      <c r="K62" s="57"/>
      <c r="L62" s="57"/>
    </row>
    <row r="63" spans="1:12" ht="21.9" customHeight="1">
      <c r="A63" s="39"/>
      <c r="B63" s="6"/>
      <c r="C63" s="6"/>
      <c r="D63" s="6"/>
      <c r="E63" s="6"/>
      <c r="F63" s="6"/>
      <c r="G63" s="6"/>
      <c r="H63" s="6"/>
      <c r="I63" s="6"/>
      <c r="J63" s="6"/>
      <c r="K63" s="57"/>
      <c r="L63" s="57"/>
    </row>
    <row r="64" spans="1:12" ht="21.9" customHeight="1">
      <c r="A64" s="39"/>
      <c r="B64" s="6"/>
      <c r="C64" s="6"/>
      <c r="D64" s="6"/>
      <c r="E64" s="6"/>
      <c r="F64" s="6"/>
      <c r="G64" s="6"/>
      <c r="H64" s="6"/>
      <c r="I64" s="6"/>
      <c r="J64" s="6"/>
      <c r="K64" s="57"/>
      <c r="L64" s="57"/>
    </row>
    <row r="65" spans="1:12" ht="21.9" customHeight="1">
      <c r="A65" s="39"/>
      <c r="B65" s="6"/>
      <c r="C65" s="6"/>
      <c r="D65" s="6"/>
      <c r="E65" s="6"/>
      <c r="F65" s="6"/>
      <c r="G65" s="6"/>
      <c r="H65" s="6"/>
      <c r="I65" s="6"/>
      <c r="J65" s="6"/>
      <c r="K65" s="57"/>
      <c r="L65" s="57"/>
    </row>
    <row r="66" spans="1:12" ht="21.9" customHeight="1">
      <c r="A66" s="39"/>
      <c r="B66" s="6"/>
      <c r="C66" s="6"/>
      <c r="D66" s="6"/>
      <c r="E66" s="6"/>
      <c r="F66" s="6"/>
      <c r="G66" s="6"/>
      <c r="H66" s="6"/>
      <c r="I66" s="6"/>
      <c r="J66" s="6"/>
      <c r="K66" s="57"/>
      <c r="L66" s="57"/>
    </row>
    <row r="67" spans="1:12" ht="21.9" customHeight="1">
      <c r="A67" s="39"/>
      <c r="B67" s="6"/>
      <c r="C67" s="6"/>
      <c r="D67" s="6"/>
      <c r="E67" s="6"/>
      <c r="F67" s="6"/>
      <c r="G67" s="6"/>
      <c r="H67" s="6"/>
      <c r="I67" s="6"/>
      <c r="J67" s="6"/>
      <c r="K67" s="57"/>
      <c r="L67" s="57"/>
    </row>
    <row r="68" spans="1:12" ht="21.9" customHeight="1">
      <c r="A68" s="39"/>
      <c r="B68" s="6"/>
      <c r="C68" s="6"/>
      <c r="D68" s="6"/>
      <c r="E68" s="6"/>
      <c r="F68" s="6"/>
      <c r="G68" s="6"/>
      <c r="H68" s="6"/>
      <c r="I68" s="6"/>
      <c r="J68" s="6"/>
      <c r="K68" s="57"/>
      <c r="L68" s="57"/>
    </row>
    <row r="69" spans="1:12" ht="21.9" customHeight="1">
      <c r="A69" s="39"/>
      <c r="B69" s="6"/>
      <c r="C69" s="6"/>
      <c r="D69" s="6"/>
      <c r="E69" s="6"/>
      <c r="F69" s="6"/>
      <c r="G69" s="6"/>
      <c r="H69" s="6"/>
      <c r="I69" s="6"/>
      <c r="J69" s="6"/>
      <c r="K69" s="57"/>
      <c r="L69" s="57"/>
    </row>
    <row r="70" spans="1:12" ht="21.9" customHeight="1">
      <c r="A70" s="39"/>
      <c r="B70" s="6"/>
      <c r="C70" s="6"/>
      <c r="D70" s="6"/>
      <c r="E70" s="6"/>
      <c r="F70" s="6"/>
      <c r="G70" s="6"/>
      <c r="H70" s="6"/>
      <c r="I70" s="6"/>
      <c r="J70" s="6"/>
      <c r="K70" s="57"/>
      <c r="L70" s="57"/>
    </row>
    <row r="71" spans="1:12" ht="21.9" customHeight="1">
      <c r="A71" s="39"/>
      <c r="B71" s="6"/>
      <c r="C71" s="6"/>
      <c r="D71" s="6"/>
      <c r="E71" s="6"/>
      <c r="F71" s="6"/>
      <c r="G71" s="6"/>
      <c r="H71" s="6"/>
      <c r="I71" s="6"/>
      <c r="J71" s="6"/>
      <c r="K71" s="57"/>
      <c r="L71" s="57"/>
    </row>
    <row r="72" spans="1:12" ht="21.9" customHeight="1">
      <c r="A72" s="39"/>
      <c r="B72" s="6"/>
      <c r="C72" s="6"/>
      <c r="D72" s="6"/>
      <c r="E72" s="6"/>
      <c r="F72" s="6"/>
      <c r="G72" s="6"/>
      <c r="H72" s="6"/>
      <c r="I72" s="6"/>
      <c r="J72" s="6"/>
      <c r="K72" s="57"/>
      <c r="L72" s="57"/>
    </row>
    <row r="73" spans="1:12" ht="21.9" customHeight="1">
      <c r="A73" s="39"/>
      <c r="B73" s="6"/>
      <c r="C73" s="6"/>
      <c r="D73" s="6"/>
      <c r="E73" s="6"/>
      <c r="F73" s="6"/>
      <c r="G73" s="6"/>
      <c r="H73" s="6"/>
      <c r="I73" s="6"/>
      <c r="J73" s="6"/>
      <c r="K73" s="57"/>
      <c r="L73" s="57"/>
    </row>
    <row r="74" spans="1:12" ht="21.9" customHeight="1">
      <c r="A74" s="39"/>
      <c r="B74" s="6"/>
      <c r="C74" s="6"/>
      <c r="D74" s="6"/>
      <c r="E74" s="6"/>
      <c r="F74" s="6"/>
      <c r="G74" s="6"/>
      <c r="H74" s="6"/>
      <c r="I74" s="6"/>
      <c r="J74" s="6"/>
      <c r="K74" s="57"/>
      <c r="L74" s="57"/>
    </row>
    <row r="75" spans="1:12" ht="21.9" customHeight="1">
      <c r="A75" s="39"/>
      <c r="B75" s="6"/>
      <c r="C75" s="6"/>
      <c r="D75" s="6"/>
      <c r="E75" s="6"/>
      <c r="F75" s="6"/>
      <c r="G75" s="6"/>
      <c r="H75" s="6"/>
      <c r="I75" s="6"/>
      <c r="J75" s="6"/>
      <c r="K75" s="57"/>
      <c r="L75" s="57"/>
    </row>
    <row r="76" spans="1:12" ht="21.9" customHeight="1">
      <c r="A76" s="39"/>
      <c r="B76" s="6"/>
      <c r="C76" s="6"/>
      <c r="D76" s="6"/>
      <c r="E76" s="6"/>
      <c r="F76" s="6"/>
      <c r="G76" s="6"/>
      <c r="H76" s="6"/>
      <c r="I76" s="6"/>
      <c r="J76" s="6"/>
      <c r="K76" s="57"/>
      <c r="L76" s="57"/>
    </row>
    <row r="77" spans="1:12" ht="21.9" customHeight="1">
      <c r="A77" s="39"/>
      <c r="B77" s="6"/>
      <c r="C77" s="6"/>
      <c r="D77" s="6"/>
      <c r="E77" s="6"/>
      <c r="F77" s="6"/>
      <c r="G77" s="6"/>
      <c r="H77" s="6"/>
      <c r="I77" s="6"/>
      <c r="J77" s="6"/>
      <c r="K77" s="57"/>
      <c r="L77" s="57"/>
    </row>
    <row r="78" spans="1:12" ht="21.9" customHeight="1">
      <c r="A78" s="39"/>
      <c r="B78" s="6"/>
      <c r="C78" s="6"/>
      <c r="D78" s="6"/>
      <c r="E78" s="6"/>
      <c r="F78" s="6"/>
      <c r="G78" s="6"/>
      <c r="H78" s="6"/>
      <c r="I78" s="6"/>
      <c r="J78" s="6"/>
      <c r="K78" s="57"/>
      <c r="L78" s="57"/>
    </row>
    <row r="79" spans="1:12" ht="21.9" customHeight="1">
      <c r="A79" s="39"/>
      <c r="B79" s="6"/>
      <c r="C79" s="6"/>
      <c r="D79" s="6"/>
      <c r="E79" s="6"/>
      <c r="F79" s="6"/>
      <c r="G79" s="6"/>
      <c r="H79" s="6"/>
      <c r="I79" s="6"/>
      <c r="J79" s="6"/>
      <c r="K79" s="57"/>
      <c r="L79" s="57"/>
    </row>
    <row r="80" spans="1:12" ht="21.9" customHeight="1">
      <c r="A80" s="39"/>
      <c r="B80" s="6"/>
      <c r="C80" s="6"/>
      <c r="D80" s="6"/>
      <c r="E80" s="6"/>
      <c r="F80" s="6"/>
      <c r="G80" s="6"/>
      <c r="H80" s="6"/>
      <c r="I80" s="6"/>
      <c r="J80" s="6"/>
      <c r="K80" s="57"/>
      <c r="L80" s="57"/>
    </row>
    <row r="81" spans="1:12" ht="21.9" customHeight="1">
      <c r="A81" s="39"/>
      <c r="B81" s="6"/>
      <c r="C81" s="6"/>
      <c r="D81" s="6"/>
      <c r="E81" s="6"/>
      <c r="F81" s="6"/>
      <c r="G81" s="6"/>
      <c r="H81" s="6"/>
      <c r="I81" s="6"/>
      <c r="J81" s="6"/>
      <c r="K81" s="57"/>
      <c r="L81" s="57"/>
    </row>
    <row r="82" spans="1:12" ht="21.9" customHeight="1">
      <c r="A82" s="39"/>
      <c r="B82" s="6"/>
      <c r="C82" s="6"/>
      <c r="D82" s="6"/>
      <c r="E82" s="6"/>
      <c r="F82" s="6"/>
      <c r="G82" s="6"/>
      <c r="H82" s="6"/>
      <c r="I82" s="6"/>
      <c r="J82" s="6"/>
      <c r="K82" s="57"/>
      <c r="L82" s="57"/>
    </row>
    <row r="83" spans="1:12" ht="21.9" customHeight="1">
      <c r="A83" s="39"/>
      <c r="B83" s="6"/>
      <c r="C83" s="6"/>
      <c r="D83" s="6"/>
      <c r="E83" s="6"/>
      <c r="F83" s="6"/>
      <c r="G83" s="6"/>
      <c r="H83" s="6"/>
      <c r="I83" s="6"/>
      <c r="J83" s="6"/>
      <c r="K83" s="57"/>
      <c r="L83" s="57"/>
    </row>
    <row r="84" spans="1:12" ht="21.9" customHeight="1">
      <c r="A84" s="39"/>
      <c r="B84" s="6"/>
      <c r="C84" s="6"/>
      <c r="D84" s="6"/>
      <c r="E84" s="6"/>
      <c r="F84" s="6"/>
      <c r="G84" s="6"/>
      <c r="H84" s="6"/>
      <c r="I84" s="6"/>
      <c r="J84" s="6"/>
      <c r="K84" s="57"/>
      <c r="L84" s="57"/>
    </row>
    <row r="85" spans="1:12" ht="21.9" customHeight="1">
      <c r="A85" s="39"/>
      <c r="B85" s="6"/>
      <c r="C85" s="6"/>
      <c r="D85" s="6"/>
      <c r="E85" s="6"/>
      <c r="F85" s="6"/>
      <c r="G85" s="6"/>
      <c r="H85" s="6"/>
      <c r="I85" s="6"/>
      <c r="J85" s="6"/>
      <c r="K85" s="57"/>
      <c r="L85" s="57"/>
    </row>
    <row r="86" spans="1:12" ht="21.9" customHeight="1">
      <c r="A86" s="39"/>
      <c r="B86" s="6"/>
      <c r="C86" s="6"/>
      <c r="D86" s="6"/>
      <c r="E86" s="6"/>
      <c r="F86" s="6"/>
      <c r="G86" s="6"/>
      <c r="H86" s="6"/>
      <c r="I86" s="6"/>
      <c r="J86" s="6"/>
      <c r="K86" s="57"/>
      <c r="L86" s="57"/>
    </row>
    <row r="87" spans="1:12" ht="21.9" customHeight="1">
      <c r="A87" s="39"/>
      <c r="B87" s="6"/>
      <c r="C87" s="6"/>
      <c r="D87" s="6"/>
      <c r="E87" s="6"/>
      <c r="F87" s="6"/>
      <c r="G87" s="6"/>
      <c r="H87" s="6"/>
      <c r="I87" s="6"/>
      <c r="J87" s="6"/>
      <c r="K87" s="57"/>
      <c r="L87" s="57"/>
    </row>
    <row r="88" spans="1:12" ht="21.9" customHeight="1">
      <c r="A88" s="39"/>
      <c r="B88" s="6"/>
      <c r="C88" s="6"/>
      <c r="D88" s="6"/>
      <c r="E88" s="6"/>
      <c r="F88" s="6"/>
      <c r="G88" s="6"/>
      <c r="H88" s="6"/>
      <c r="I88" s="6"/>
      <c r="J88" s="6"/>
      <c r="K88" s="57"/>
      <c r="L88" s="57"/>
    </row>
    <row r="89" spans="1:12" ht="21.9" customHeight="1">
      <c r="A89" s="39"/>
      <c r="B89" s="6"/>
      <c r="C89" s="6"/>
      <c r="D89" s="6"/>
      <c r="E89" s="6"/>
      <c r="F89" s="6"/>
      <c r="G89" s="6"/>
      <c r="H89" s="6"/>
      <c r="I89" s="6"/>
      <c r="J89" s="6"/>
      <c r="K89" s="57"/>
      <c r="L89" s="57"/>
    </row>
    <row r="90" spans="1:12" ht="21.9" customHeight="1">
      <c r="A90" s="39"/>
      <c r="B90" s="6"/>
      <c r="C90" s="6"/>
      <c r="D90" s="6"/>
      <c r="E90" s="6"/>
      <c r="F90" s="6"/>
      <c r="G90" s="6"/>
      <c r="H90" s="6"/>
      <c r="I90" s="6"/>
      <c r="J90" s="6"/>
      <c r="K90" s="57"/>
      <c r="L90" s="57"/>
    </row>
    <row r="91" spans="1:12" ht="21.9" customHeight="1">
      <c r="A91" s="39"/>
      <c r="B91" s="6"/>
      <c r="C91" s="6"/>
      <c r="D91" s="6"/>
      <c r="E91" s="6"/>
      <c r="F91" s="6"/>
      <c r="G91" s="6"/>
      <c r="H91" s="6"/>
      <c r="I91" s="6"/>
      <c r="J91" s="6"/>
      <c r="K91" s="57"/>
      <c r="L91" s="57"/>
    </row>
    <row r="92" spans="1:12" ht="21.9" customHeight="1">
      <c r="A92" s="39"/>
      <c r="B92" s="6"/>
      <c r="C92" s="6"/>
      <c r="D92" s="6"/>
      <c r="E92" s="6"/>
      <c r="F92" s="6"/>
      <c r="G92" s="6"/>
      <c r="H92" s="6"/>
      <c r="I92" s="6"/>
      <c r="J92" s="6"/>
      <c r="K92" s="57"/>
      <c r="L92" s="57"/>
    </row>
    <row r="93" spans="1:12" ht="21.9" customHeight="1">
      <c r="A93" s="39"/>
      <c r="B93" s="6"/>
      <c r="C93" s="6"/>
      <c r="D93" s="6"/>
      <c r="E93" s="6"/>
      <c r="F93" s="6"/>
      <c r="G93" s="6"/>
      <c r="H93" s="6"/>
      <c r="I93" s="6"/>
      <c r="J93" s="6"/>
      <c r="K93" s="57"/>
      <c r="L93" s="57"/>
    </row>
    <row r="94" spans="1:12" ht="21.9" customHeight="1">
      <c r="A94" s="39"/>
      <c r="B94" s="6"/>
      <c r="C94" s="6"/>
      <c r="D94" s="6"/>
      <c r="E94" s="6"/>
      <c r="F94" s="6"/>
      <c r="G94" s="6"/>
      <c r="H94" s="6"/>
      <c r="I94" s="6"/>
      <c r="J94" s="6"/>
      <c r="K94" s="57"/>
      <c r="L94" s="57"/>
    </row>
    <row r="95" spans="1:12" ht="21.9" customHeight="1">
      <c r="A95" s="39"/>
      <c r="B95" s="6"/>
      <c r="C95" s="6"/>
      <c r="D95" s="6"/>
      <c r="E95" s="6"/>
      <c r="F95" s="6"/>
      <c r="G95" s="6"/>
      <c r="H95" s="6"/>
      <c r="I95" s="6"/>
      <c r="J95" s="6"/>
      <c r="K95" s="57"/>
      <c r="L95" s="57"/>
    </row>
    <row r="96" spans="1:12" ht="21.9" customHeight="1">
      <c r="A96" s="39"/>
      <c r="B96" s="6"/>
      <c r="C96" s="6"/>
      <c r="D96" s="6"/>
      <c r="E96" s="6"/>
      <c r="F96" s="6"/>
      <c r="G96" s="6"/>
      <c r="H96" s="6"/>
      <c r="I96" s="6"/>
      <c r="J96" s="6"/>
      <c r="K96" s="57"/>
      <c r="L96" s="57"/>
    </row>
    <row r="97" spans="1:12" ht="21.9" customHeight="1">
      <c r="A97" s="39"/>
      <c r="B97" s="6"/>
      <c r="C97" s="6"/>
      <c r="D97" s="6"/>
      <c r="E97" s="6"/>
      <c r="F97" s="6"/>
      <c r="G97" s="6"/>
      <c r="H97" s="6"/>
      <c r="I97" s="6"/>
      <c r="J97" s="6"/>
      <c r="K97" s="57"/>
      <c r="L97" s="57"/>
    </row>
    <row r="98" spans="1:12" ht="21.9" customHeight="1">
      <c r="A98" s="39"/>
      <c r="B98" s="6"/>
      <c r="C98" s="6"/>
      <c r="D98" s="6"/>
      <c r="E98" s="6"/>
      <c r="F98" s="6"/>
      <c r="G98" s="6"/>
      <c r="H98" s="6"/>
      <c r="I98" s="6"/>
      <c r="J98" s="6"/>
      <c r="K98" s="57"/>
      <c r="L98" s="57"/>
    </row>
    <row r="99" spans="1:12" ht="21.9" customHeight="1">
      <c r="A99" s="39"/>
      <c r="B99" s="6"/>
      <c r="C99" s="6"/>
      <c r="D99" s="6"/>
      <c r="E99" s="6"/>
      <c r="F99" s="6"/>
      <c r="G99" s="6"/>
      <c r="H99" s="6"/>
      <c r="I99" s="6"/>
      <c r="J99" s="6"/>
      <c r="K99" s="57"/>
      <c r="L99" s="57"/>
    </row>
    <row r="100" spans="1:12" ht="21.9" customHeight="1">
      <c r="A100" s="39"/>
      <c r="B100" s="6"/>
      <c r="C100" s="6"/>
      <c r="D100" s="6"/>
      <c r="E100" s="6"/>
      <c r="F100" s="6"/>
      <c r="G100" s="6"/>
      <c r="H100" s="6"/>
      <c r="I100" s="6"/>
      <c r="J100" s="6"/>
      <c r="K100" s="57"/>
      <c r="L100" s="57"/>
    </row>
    <row r="101" spans="1:12" ht="21.9" customHeight="1">
      <c r="A101" s="39"/>
      <c r="B101" s="6"/>
      <c r="C101" s="6"/>
      <c r="D101" s="6"/>
      <c r="E101" s="6"/>
      <c r="F101" s="6"/>
      <c r="G101" s="6"/>
      <c r="H101" s="6"/>
      <c r="I101" s="6"/>
      <c r="J101" s="6"/>
      <c r="K101" s="57"/>
      <c r="L101" s="57"/>
    </row>
    <row r="102" spans="1:12" ht="21.9" customHeight="1">
      <c r="A102" s="39"/>
      <c r="B102" s="6"/>
      <c r="C102" s="6"/>
      <c r="D102" s="6"/>
      <c r="E102" s="6"/>
      <c r="F102" s="6"/>
      <c r="G102" s="6"/>
      <c r="H102" s="6"/>
      <c r="I102" s="6"/>
      <c r="J102" s="6"/>
      <c r="K102" s="57"/>
      <c r="L102" s="57"/>
    </row>
    <row r="103" spans="1:12" ht="21.9" customHeight="1">
      <c r="A103" s="39"/>
      <c r="B103" s="6"/>
      <c r="C103" s="6"/>
      <c r="D103" s="6"/>
      <c r="E103" s="6"/>
      <c r="F103" s="6"/>
      <c r="G103" s="6"/>
      <c r="H103" s="6"/>
      <c r="I103" s="6"/>
      <c r="J103" s="6"/>
      <c r="K103" s="57"/>
      <c r="L103" s="57"/>
    </row>
    <row r="104" spans="1:12" ht="21.9" customHeight="1">
      <c r="A104" s="39"/>
      <c r="B104" s="6"/>
      <c r="C104" s="6"/>
      <c r="D104" s="6"/>
      <c r="E104" s="6"/>
      <c r="F104" s="6"/>
      <c r="G104" s="6"/>
      <c r="H104" s="6"/>
      <c r="I104" s="6"/>
      <c r="J104" s="6"/>
      <c r="K104" s="57"/>
      <c r="L104" s="57"/>
    </row>
    <row r="105" spans="1:12" ht="21.9" customHeight="1">
      <c r="A105" s="39"/>
      <c r="B105" s="6"/>
      <c r="C105" s="6"/>
      <c r="D105" s="6"/>
      <c r="E105" s="6"/>
      <c r="F105" s="6"/>
      <c r="G105" s="6"/>
      <c r="H105" s="6"/>
      <c r="I105" s="6"/>
      <c r="J105" s="6"/>
      <c r="K105" s="57"/>
      <c r="L105" s="57"/>
    </row>
    <row r="106" spans="1:12" ht="21.9" customHeight="1">
      <c r="A106" s="39"/>
      <c r="B106" s="6"/>
      <c r="C106" s="6"/>
      <c r="D106" s="6"/>
      <c r="E106" s="6"/>
      <c r="F106" s="6"/>
      <c r="G106" s="6"/>
      <c r="H106" s="6"/>
      <c r="I106" s="6"/>
      <c r="J106" s="6"/>
      <c r="K106" s="57"/>
      <c r="L106" s="57"/>
    </row>
    <row r="107" spans="1:12" ht="21.9" customHeight="1">
      <c r="A107" s="39"/>
      <c r="B107" s="6"/>
      <c r="C107" s="6"/>
      <c r="D107" s="6"/>
      <c r="E107" s="6"/>
      <c r="F107" s="6"/>
      <c r="G107" s="6"/>
      <c r="H107" s="6"/>
      <c r="I107" s="6"/>
      <c r="J107" s="6"/>
      <c r="K107" s="57"/>
      <c r="L107" s="57"/>
    </row>
    <row r="108" spans="1:12" ht="21.9" customHeight="1">
      <c r="A108" s="39"/>
      <c r="B108" s="6"/>
      <c r="C108" s="6"/>
      <c r="D108" s="6"/>
      <c r="E108" s="6"/>
      <c r="F108" s="6"/>
      <c r="G108" s="6"/>
      <c r="H108" s="6"/>
      <c r="I108" s="6"/>
      <c r="J108" s="6"/>
      <c r="K108" s="57"/>
      <c r="L108" s="57"/>
    </row>
    <row r="109" spans="1:12" ht="21.9" customHeight="1">
      <c r="A109" s="39"/>
      <c r="B109" s="6"/>
      <c r="C109" s="6"/>
      <c r="D109" s="6"/>
      <c r="E109" s="6"/>
      <c r="F109" s="6"/>
      <c r="G109" s="6"/>
      <c r="H109" s="6"/>
      <c r="I109" s="6"/>
      <c r="J109" s="6"/>
      <c r="K109" s="57"/>
      <c r="L109" s="57"/>
    </row>
    <row r="110" spans="1:12" ht="21.9" customHeight="1">
      <c r="A110" s="39"/>
      <c r="B110" s="6"/>
      <c r="C110" s="6"/>
      <c r="D110" s="6"/>
      <c r="E110" s="6"/>
      <c r="F110" s="6"/>
      <c r="G110" s="6"/>
      <c r="H110" s="6"/>
      <c r="I110" s="6"/>
      <c r="J110" s="6"/>
      <c r="K110" s="57"/>
      <c r="L110" s="57"/>
    </row>
    <row r="111" spans="1:12" ht="21.9" customHeight="1">
      <c r="A111" s="39"/>
      <c r="B111" s="6"/>
      <c r="C111" s="6"/>
      <c r="D111" s="6"/>
      <c r="E111" s="6"/>
      <c r="F111" s="6"/>
      <c r="G111" s="6"/>
      <c r="H111" s="6"/>
      <c r="I111" s="6"/>
      <c r="J111" s="6"/>
      <c r="K111" s="57"/>
      <c r="L111" s="57"/>
    </row>
    <row r="112" spans="1:12" ht="21.9" customHeight="1">
      <c r="A112" s="39"/>
      <c r="B112" s="6"/>
      <c r="C112" s="6"/>
      <c r="D112" s="6"/>
      <c r="E112" s="6"/>
      <c r="F112" s="6"/>
      <c r="G112" s="6"/>
      <c r="H112" s="6"/>
      <c r="I112" s="6"/>
      <c r="J112" s="6"/>
      <c r="K112" s="57"/>
      <c r="L112" s="57"/>
    </row>
    <row r="113" spans="1:12" ht="21.9" customHeight="1">
      <c r="A113" s="39"/>
      <c r="B113" s="6"/>
      <c r="C113" s="6"/>
      <c r="D113" s="6"/>
      <c r="E113" s="6"/>
      <c r="F113" s="6"/>
      <c r="G113" s="6"/>
      <c r="H113" s="6"/>
      <c r="I113" s="6"/>
      <c r="J113" s="6"/>
      <c r="K113" s="57"/>
      <c r="L113" s="57"/>
    </row>
    <row r="114" spans="1:12" ht="21.9" customHeight="1">
      <c r="A114" s="39"/>
      <c r="B114" s="6"/>
      <c r="C114" s="6"/>
      <c r="D114" s="6"/>
      <c r="E114" s="6"/>
      <c r="F114" s="6"/>
      <c r="G114" s="6"/>
      <c r="H114" s="6"/>
      <c r="I114" s="6"/>
      <c r="J114" s="6"/>
      <c r="K114" s="57"/>
      <c r="L114" s="57"/>
    </row>
    <row r="115" spans="1:12" ht="21.9" customHeight="1">
      <c r="A115" s="39"/>
      <c r="B115" s="6"/>
      <c r="C115" s="6"/>
      <c r="D115" s="6"/>
      <c r="E115" s="6"/>
      <c r="F115" s="6"/>
      <c r="G115" s="6"/>
      <c r="H115" s="6"/>
      <c r="I115" s="6"/>
      <c r="J115" s="6"/>
      <c r="K115" s="57"/>
      <c r="L115" s="57"/>
    </row>
    <row r="116" spans="1:12" ht="21.9" customHeight="1">
      <c r="A116" s="39"/>
      <c r="B116" s="6"/>
      <c r="C116" s="6"/>
      <c r="D116" s="6"/>
      <c r="E116" s="6"/>
      <c r="F116" s="6"/>
      <c r="G116" s="6"/>
      <c r="H116" s="6"/>
      <c r="I116" s="6"/>
      <c r="J116" s="6"/>
      <c r="K116" s="57"/>
      <c r="L116" s="57"/>
    </row>
    <row r="117" spans="1:12" ht="21.9" customHeight="1">
      <c r="A117" s="39"/>
      <c r="B117" s="6"/>
      <c r="C117" s="6"/>
      <c r="D117" s="6"/>
      <c r="E117" s="6"/>
      <c r="F117" s="6"/>
      <c r="G117" s="6"/>
      <c r="H117" s="6"/>
      <c r="I117" s="6"/>
      <c r="J117" s="6"/>
      <c r="K117" s="57"/>
      <c r="L117" s="57"/>
    </row>
    <row r="118" spans="1:12" ht="21.9" customHeight="1">
      <c r="A118" s="39"/>
      <c r="B118" s="6"/>
      <c r="C118" s="6"/>
      <c r="D118" s="6"/>
      <c r="E118" s="6"/>
      <c r="F118" s="6"/>
      <c r="G118" s="6"/>
      <c r="H118" s="6"/>
      <c r="I118" s="6"/>
      <c r="J118" s="6"/>
      <c r="K118" s="57"/>
      <c r="L118" s="57"/>
    </row>
    <row r="119" spans="1:12" ht="21.9" customHeight="1">
      <c r="A119" s="39"/>
      <c r="B119" s="6"/>
      <c r="C119" s="6"/>
      <c r="D119" s="6"/>
      <c r="E119" s="6"/>
      <c r="F119" s="6"/>
      <c r="G119" s="6"/>
      <c r="H119" s="6"/>
      <c r="I119" s="6"/>
      <c r="J119" s="6"/>
      <c r="K119" s="57"/>
      <c r="L119" s="57"/>
    </row>
    <row r="120" spans="1:12" ht="21.9" customHeight="1">
      <c r="A120" s="39"/>
      <c r="B120" s="6"/>
      <c r="C120" s="6"/>
      <c r="D120" s="6"/>
      <c r="E120" s="6"/>
      <c r="F120" s="6"/>
      <c r="G120" s="6"/>
      <c r="H120" s="6"/>
      <c r="I120" s="6"/>
      <c r="J120" s="6"/>
      <c r="K120" s="57"/>
      <c r="L120" s="57"/>
    </row>
    <row r="121" spans="1:12" ht="21.9" customHeight="1">
      <c r="A121" s="39"/>
      <c r="B121" s="6"/>
      <c r="C121" s="6"/>
      <c r="D121" s="6"/>
      <c r="E121" s="6"/>
      <c r="F121" s="6"/>
      <c r="G121" s="6"/>
      <c r="H121" s="6"/>
      <c r="I121" s="6"/>
      <c r="J121" s="6"/>
      <c r="K121" s="57"/>
      <c r="L121" s="57"/>
    </row>
    <row r="122" spans="1:12" ht="21.9" customHeight="1">
      <c r="A122" s="39"/>
      <c r="B122" s="6"/>
      <c r="C122" s="6"/>
      <c r="D122" s="6"/>
      <c r="E122" s="6"/>
      <c r="F122" s="6"/>
      <c r="G122" s="6"/>
      <c r="H122" s="6"/>
      <c r="I122" s="6"/>
      <c r="J122" s="6"/>
      <c r="K122" s="57"/>
      <c r="L122" s="57"/>
    </row>
    <row r="123" spans="1:12" ht="21.9" customHeight="1">
      <c r="A123" s="39"/>
      <c r="B123" s="6"/>
      <c r="C123" s="6"/>
      <c r="D123" s="6"/>
      <c r="E123" s="6"/>
      <c r="F123" s="6"/>
      <c r="G123" s="6"/>
      <c r="H123" s="6"/>
      <c r="I123" s="6"/>
      <c r="J123" s="6"/>
      <c r="K123" s="57"/>
      <c r="L123" s="57"/>
    </row>
    <row r="124" spans="1:12" ht="21.9" customHeight="1">
      <c r="A124" s="39"/>
      <c r="B124" s="6"/>
      <c r="C124" s="6"/>
      <c r="D124" s="6"/>
      <c r="E124" s="6"/>
      <c r="F124" s="6"/>
      <c r="G124" s="6"/>
      <c r="H124" s="6"/>
      <c r="I124" s="6"/>
      <c r="J124" s="6"/>
      <c r="K124" s="57"/>
      <c r="L124" s="57"/>
    </row>
    <row r="125" spans="1:12" ht="21.9" customHeight="1">
      <c r="A125" s="39"/>
      <c r="B125" s="6"/>
      <c r="C125" s="6"/>
      <c r="D125" s="6"/>
      <c r="E125" s="6"/>
      <c r="F125" s="6"/>
      <c r="G125" s="6"/>
      <c r="H125" s="6"/>
      <c r="I125" s="6"/>
      <c r="J125" s="6"/>
      <c r="K125" s="57"/>
      <c r="L125" s="57"/>
    </row>
    <row r="126" spans="1:12" ht="21.9" customHeight="1">
      <c r="A126" s="39"/>
      <c r="B126" s="6"/>
      <c r="C126" s="6"/>
      <c r="D126" s="6"/>
      <c r="E126" s="6"/>
      <c r="F126" s="6"/>
      <c r="G126" s="6"/>
      <c r="H126" s="6"/>
      <c r="I126" s="6"/>
      <c r="J126" s="6"/>
      <c r="K126" s="57"/>
      <c r="L126" s="57"/>
    </row>
    <row r="127" spans="1:12" ht="21.9" customHeight="1">
      <c r="A127" s="39"/>
      <c r="B127" s="6"/>
      <c r="C127" s="6"/>
      <c r="D127" s="6"/>
      <c r="E127" s="6"/>
      <c r="F127" s="6"/>
      <c r="G127" s="6"/>
      <c r="H127" s="6"/>
      <c r="I127" s="6"/>
      <c r="J127" s="6"/>
      <c r="K127" s="57"/>
      <c r="L127" s="57"/>
    </row>
    <row r="128" spans="1:12" ht="21.9" customHeight="1">
      <c r="A128" s="39"/>
      <c r="B128" s="6"/>
      <c r="C128" s="6"/>
      <c r="D128" s="6"/>
      <c r="E128" s="6"/>
      <c r="F128" s="6"/>
      <c r="G128" s="6"/>
      <c r="H128" s="6"/>
      <c r="I128" s="6"/>
      <c r="J128" s="6"/>
      <c r="K128" s="57"/>
      <c r="L128" s="57"/>
    </row>
    <row r="129" spans="1:12" ht="21.9" customHeight="1">
      <c r="A129" s="39"/>
      <c r="B129" s="6"/>
      <c r="C129" s="6"/>
      <c r="D129" s="6"/>
      <c r="E129" s="6"/>
      <c r="F129" s="6"/>
      <c r="G129" s="6"/>
      <c r="H129" s="6"/>
      <c r="I129" s="6"/>
      <c r="J129" s="6"/>
      <c r="K129" s="57"/>
      <c r="L129" s="57"/>
    </row>
    <row r="133" spans="1:12" ht="15" hidden="1"/>
    <row r="137" spans="1:12" ht="15" hidden="1"/>
    <row r="138" spans="1:12" ht="15" hidden="1"/>
    <row r="139" spans="1:12" ht="15" hidden="1"/>
    <row r="141" spans="1:12" ht="15" hidden="1"/>
    <row r="145" spans="1:12" ht="15" hidden="1"/>
    <row r="146" spans="1:12" ht="21.9" customHeight="1">
      <c r="A146" s="39"/>
      <c r="B146" s="6"/>
      <c r="C146" s="6"/>
      <c r="D146" s="6"/>
      <c r="E146" s="6"/>
      <c r="F146" s="6"/>
      <c r="G146" s="6"/>
      <c r="H146" s="6"/>
      <c r="I146" s="6"/>
      <c r="J146" s="6"/>
      <c r="K146" s="57"/>
      <c r="L146" s="57"/>
    </row>
    <row r="147" spans="1:12" ht="21.9" customHeight="1">
      <c r="A147" s="39"/>
      <c r="B147" s="6"/>
      <c r="C147" s="6"/>
      <c r="D147" s="6"/>
      <c r="E147" s="6"/>
      <c r="F147" s="6"/>
      <c r="G147" s="6"/>
      <c r="H147" s="6"/>
      <c r="I147" s="6"/>
      <c r="J147" s="6"/>
      <c r="K147" s="57"/>
      <c r="L147" s="57"/>
    </row>
    <row r="148" spans="1:12" ht="21.9" customHeight="1">
      <c r="A148" s="39"/>
      <c r="B148" s="6"/>
      <c r="C148" s="6"/>
      <c r="D148" s="6"/>
      <c r="E148" s="6"/>
      <c r="F148" s="6"/>
      <c r="G148" s="6"/>
      <c r="H148" s="6"/>
      <c r="I148" s="6"/>
      <c r="J148" s="6"/>
      <c r="K148" s="57"/>
      <c r="L148" s="57"/>
    </row>
    <row r="149" spans="1:12" ht="21.9" customHeight="1">
      <c r="A149" s="378"/>
      <c r="B149" s="379"/>
      <c r="C149" s="379"/>
      <c r="D149" s="379"/>
      <c r="E149" s="379"/>
      <c r="F149" s="379"/>
      <c r="G149" s="379"/>
      <c r="H149" s="379"/>
      <c r="I149" s="379"/>
      <c r="J149" s="379"/>
      <c r="K149" s="578"/>
      <c r="L149" s="578"/>
    </row>
    <row r="150" spans="1:12" ht="21.9" customHeight="1">
      <c r="A150" s="378"/>
      <c r="B150" s="379"/>
      <c r="C150" s="379"/>
      <c r="D150" s="379"/>
      <c r="E150" s="379"/>
      <c r="F150" s="379"/>
      <c r="G150" s="379"/>
      <c r="H150" s="379"/>
      <c r="I150" s="379"/>
      <c r="J150" s="379"/>
      <c r="K150" s="578"/>
      <c r="L150" s="578"/>
    </row>
    <row r="151" spans="1:12" ht="21.9" customHeight="1">
      <c r="A151" s="378"/>
      <c r="B151" s="379"/>
      <c r="C151" s="379"/>
      <c r="D151" s="379"/>
      <c r="E151" s="379"/>
      <c r="F151" s="379"/>
      <c r="G151" s="379"/>
      <c r="H151" s="379"/>
      <c r="I151" s="379"/>
      <c r="J151" s="379"/>
      <c r="K151" s="578"/>
      <c r="L151" s="578"/>
    </row>
    <row r="152" spans="1:12" ht="21.9" customHeight="1">
      <c r="A152" s="378"/>
      <c r="B152" s="379"/>
      <c r="C152" s="379"/>
      <c r="D152" s="379"/>
      <c r="E152" s="379"/>
      <c r="F152" s="379"/>
      <c r="G152" s="379"/>
      <c r="H152" s="379"/>
      <c r="I152" s="379"/>
      <c r="J152" s="379"/>
      <c r="K152" s="578"/>
      <c r="L152" s="578"/>
    </row>
    <row r="153" spans="1:12" ht="21.9" customHeight="1">
      <c r="A153" s="378"/>
      <c r="B153" s="379"/>
      <c r="C153" s="379"/>
      <c r="D153" s="379"/>
      <c r="E153" s="379"/>
      <c r="F153" s="379"/>
      <c r="G153" s="379"/>
      <c r="H153" s="379"/>
      <c r="I153" s="379"/>
      <c r="J153" s="379"/>
      <c r="K153" s="578"/>
      <c r="L153" s="578"/>
    </row>
    <row r="154" spans="1:12" ht="21.9" customHeight="1">
      <c r="A154" s="378"/>
      <c r="B154" s="379"/>
      <c r="C154" s="379"/>
      <c r="D154" s="379"/>
      <c r="E154" s="379"/>
      <c r="F154" s="379"/>
      <c r="G154" s="379"/>
      <c r="H154" s="379"/>
      <c r="I154" s="379"/>
      <c r="J154" s="379"/>
      <c r="K154" s="578"/>
      <c r="L154" s="578"/>
    </row>
    <row r="155" spans="1:12" ht="21.9" customHeight="1">
      <c r="A155" s="378"/>
      <c r="B155" s="379"/>
      <c r="C155" s="379"/>
      <c r="D155" s="379"/>
      <c r="E155" s="379"/>
      <c r="F155" s="379"/>
      <c r="G155" s="379"/>
      <c r="H155" s="379"/>
      <c r="I155" s="379"/>
      <c r="J155" s="379"/>
      <c r="K155" s="578"/>
      <c r="L155" s="578"/>
    </row>
    <row r="156" spans="1:12" ht="21.9" customHeight="1">
      <c r="A156" s="378"/>
      <c r="B156" s="379"/>
      <c r="C156" s="379"/>
      <c r="D156" s="379"/>
      <c r="E156" s="379"/>
      <c r="F156" s="379"/>
      <c r="G156" s="379"/>
      <c r="H156" s="379"/>
      <c r="I156" s="379"/>
      <c r="J156" s="379"/>
      <c r="K156" s="578"/>
      <c r="L156" s="578"/>
    </row>
    <row r="157" spans="1:12" ht="21.9" customHeight="1">
      <c r="A157" s="378"/>
      <c r="B157" s="379"/>
      <c r="C157" s="379"/>
      <c r="D157" s="379"/>
      <c r="E157" s="379"/>
      <c r="F157" s="379"/>
      <c r="G157" s="379"/>
      <c r="H157" s="379"/>
      <c r="I157" s="379"/>
      <c r="J157" s="379"/>
      <c r="K157" s="578"/>
      <c r="L157" s="578"/>
    </row>
    <row r="158" spans="1:12" ht="21.9" customHeight="1">
      <c r="A158" s="378"/>
      <c r="B158" s="379"/>
      <c r="C158" s="379"/>
      <c r="D158" s="379"/>
      <c r="E158" s="379"/>
      <c r="F158" s="379"/>
      <c r="G158" s="379"/>
      <c r="H158" s="379"/>
      <c r="I158" s="379"/>
      <c r="J158" s="379"/>
      <c r="K158" s="578"/>
      <c r="L158" s="578"/>
    </row>
    <row r="159" spans="1:12" ht="21.9" customHeight="1">
      <c r="A159" s="378"/>
      <c r="B159" s="379"/>
      <c r="C159" s="379"/>
      <c r="D159" s="379"/>
      <c r="E159" s="379"/>
      <c r="F159" s="379"/>
      <c r="G159" s="379"/>
      <c r="H159" s="379"/>
      <c r="I159" s="379"/>
      <c r="J159" s="379"/>
      <c r="K159" s="578"/>
      <c r="L159" s="578"/>
    </row>
    <row r="160" spans="1:12" ht="21.9" customHeight="1">
      <c r="A160" s="378"/>
      <c r="B160" s="379"/>
      <c r="C160" s="379"/>
      <c r="D160" s="379"/>
      <c r="E160" s="379"/>
      <c r="F160" s="379"/>
      <c r="G160" s="379"/>
      <c r="H160" s="379"/>
      <c r="I160" s="379"/>
      <c r="J160" s="379"/>
      <c r="K160" s="578"/>
      <c r="L160" s="578"/>
    </row>
    <row r="161" spans="1:12" ht="21.9" customHeight="1">
      <c r="A161" s="378"/>
      <c r="B161" s="379"/>
      <c r="C161" s="379"/>
      <c r="D161" s="379"/>
      <c r="E161" s="379"/>
      <c r="F161" s="379"/>
      <c r="G161" s="379"/>
      <c r="H161" s="379"/>
      <c r="I161" s="379"/>
      <c r="J161" s="379"/>
      <c r="K161" s="578"/>
      <c r="L161" s="578"/>
    </row>
    <row r="162" spans="1:12" ht="21.9" customHeight="1">
      <c r="A162" s="378"/>
      <c r="B162" s="379"/>
      <c r="C162" s="379"/>
      <c r="D162" s="379"/>
      <c r="E162" s="379"/>
      <c r="F162" s="379"/>
      <c r="G162" s="379"/>
      <c r="H162" s="379"/>
      <c r="I162" s="379"/>
      <c r="J162" s="379"/>
      <c r="K162" s="578"/>
      <c r="L162" s="578"/>
    </row>
    <row r="163" spans="1:12" ht="21.9" customHeight="1">
      <c r="A163" s="378"/>
      <c r="B163" s="379"/>
      <c r="C163" s="379"/>
      <c r="D163" s="379"/>
      <c r="E163" s="379"/>
      <c r="F163" s="379"/>
      <c r="G163" s="379"/>
      <c r="H163" s="379"/>
      <c r="I163" s="379"/>
      <c r="J163" s="379"/>
      <c r="K163" s="578"/>
      <c r="L163" s="578"/>
    </row>
    <row r="164" spans="1:12" ht="21.9" customHeight="1">
      <c r="A164" s="378"/>
      <c r="B164" s="379"/>
      <c r="C164" s="379"/>
      <c r="D164" s="379"/>
      <c r="E164" s="379"/>
      <c r="F164" s="379"/>
      <c r="G164" s="379"/>
      <c r="H164" s="379"/>
      <c r="I164" s="379"/>
      <c r="J164" s="379"/>
      <c r="K164" s="578"/>
      <c r="L164" s="578"/>
    </row>
    <row r="165" spans="1:12" ht="21.9" customHeight="1">
      <c r="A165" s="378"/>
      <c r="B165" s="379"/>
      <c r="C165" s="379"/>
      <c r="D165" s="379"/>
      <c r="E165" s="379"/>
      <c r="F165" s="379"/>
      <c r="G165" s="379"/>
      <c r="H165" s="379"/>
      <c r="I165" s="379"/>
      <c r="J165" s="379"/>
      <c r="K165" s="578"/>
      <c r="L165" s="578"/>
    </row>
    <row r="166" spans="1:12" ht="21.9" customHeight="1">
      <c r="A166" s="378"/>
      <c r="B166" s="379"/>
      <c r="C166" s="379"/>
      <c r="D166" s="379"/>
      <c r="E166" s="379"/>
      <c r="F166" s="379"/>
      <c r="G166" s="379"/>
      <c r="H166" s="379"/>
      <c r="I166" s="379"/>
      <c r="J166" s="379"/>
      <c r="K166" s="578"/>
      <c r="L166" s="578"/>
    </row>
    <row r="167" spans="1:12" ht="21.9" customHeight="1">
      <c r="A167" s="378"/>
      <c r="B167" s="379"/>
      <c r="C167" s="379"/>
      <c r="D167" s="379"/>
      <c r="E167" s="379"/>
      <c r="F167" s="379"/>
      <c r="G167" s="379"/>
      <c r="H167" s="379"/>
      <c r="I167" s="379"/>
      <c r="J167" s="379"/>
      <c r="K167" s="578"/>
      <c r="L167" s="578"/>
    </row>
    <row r="168" spans="1:12" ht="21.9" customHeight="1">
      <c r="A168" s="378"/>
      <c r="B168" s="379"/>
      <c r="C168" s="379"/>
      <c r="D168" s="379"/>
      <c r="E168" s="379"/>
      <c r="F168" s="379"/>
      <c r="G168" s="379"/>
      <c r="H168" s="379"/>
      <c r="I168" s="379"/>
      <c r="J168" s="379"/>
      <c r="K168" s="578"/>
      <c r="L168" s="578"/>
    </row>
    <row r="169" spans="1:12" ht="21.9" customHeight="1">
      <c r="A169" s="378"/>
      <c r="B169" s="379"/>
      <c r="C169" s="379"/>
      <c r="D169" s="379"/>
      <c r="E169" s="379"/>
      <c r="F169" s="379"/>
      <c r="G169" s="379"/>
      <c r="H169" s="379"/>
      <c r="I169" s="379"/>
      <c r="J169" s="379"/>
      <c r="K169" s="578"/>
      <c r="L169" s="578"/>
    </row>
    <row r="170" spans="1:12" ht="21.9" customHeight="1">
      <c r="A170" s="378"/>
      <c r="B170" s="379"/>
      <c r="C170" s="379"/>
      <c r="D170" s="379"/>
      <c r="E170" s="379"/>
      <c r="F170" s="379"/>
      <c r="G170" s="379"/>
      <c r="H170" s="379"/>
      <c r="I170" s="379"/>
      <c r="J170" s="379"/>
      <c r="K170" s="578"/>
      <c r="L170" s="578"/>
    </row>
    <row r="171" spans="1:12" ht="21.9" customHeight="1">
      <c r="A171" s="378"/>
      <c r="B171" s="379"/>
      <c r="C171" s="379"/>
      <c r="D171" s="379"/>
      <c r="E171" s="379"/>
      <c r="F171" s="379"/>
      <c r="G171" s="379"/>
      <c r="H171" s="379"/>
      <c r="I171" s="379"/>
      <c r="J171" s="379"/>
      <c r="K171" s="578"/>
      <c r="L171" s="578"/>
    </row>
    <row r="172" spans="1:12" ht="21.9" customHeight="1">
      <c r="A172" s="378"/>
      <c r="B172" s="379"/>
      <c r="C172" s="379"/>
      <c r="D172" s="379"/>
      <c r="E172" s="379"/>
      <c r="F172" s="379"/>
      <c r="G172" s="379"/>
      <c r="H172" s="379"/>
      <c r="I172" s="379"/>
      <c r="J172" s="379"/>
      <c r="K172" s="578"/>
      <c r="L172" s="578"/>
    </row>
    <row r="173" spans="1:12" ht="21.9" customHeight="1">
      <c r="A173" s="378"/>
      <c r="B173" s="379"/>
      <c r="C173" s="379"/>
      <c r="D173" s="379"/>
      <c r="E173" s="379"/>
      <c r="F173" s="379"/>
      <c r="G173" s="379"/>
      <c r="H173" s="379"/>
      <c r="I173" s="379"/>
      <c r="J173" s="379"/>
      <c r="K173" s="578"/>
      <c r="L173" s="578"/>
    </row>
    <row r="174" spans="1:12" ht="21.9" customHeight="1">
      <c r="A174" s="378"/>
      <c r="B174" s="379"/>
      <c r="C174" s="379"/>
      <c r="D174" s="379"/>
      <c r="E174" s="379"/>
      <c r="F174" s="379"/>
      <c r="G174" s="379"/>
      <c r="H174" s="379"/>
      <c r="I174" s="379"/>
      <c r="J174" s="379"/>
      <c r="K174" s="578"/>
      <c r="L174" s="578"/>
    </row>
    <row r="175" spans="1:12" ht="21.9" customHeight="1">
      <c r="A175" s="378"/>
      <c r="B175" s="379"/>
      <c r="C175" s="379"/>
      <c r="D175" s="379"/>
      <c r="E175" s="379"/>
      <c r="F175" s="379"/>
      <c r="G175" s="379"/>
      <c r="H175" s="379"/>
      <c r="I175" s="379"/>
      <c r="J175" s="379"/>
      <c r="K175" s="578"/>
      <c r="L175" s="578"/>
    </row>
    <row r="176" spans="1:12" ht="21.9" customHeight="1">
      <c r="A176" s="378"/>
      <c r="B176" s="379"/>
      <c r="C176" s="379"/>
      <c r="D176" s="379"/>
      <c r="E176" s="379"/>
      <c r="F176" s="379"/>
      <c r="G176" s="379"/>
      <c r="H176" s="379"/>
      <c r="I176" s="379"/>
      <c r="J176" s="379"/>
      <c r="K176" s="578"/>
      <c r="L176" s="578"/>
    </row>
    <row r="177" spans="1:12" ht="21.9" customHeight="1">
      <c r="A177" s="378"/>
      <c r="B177" s="379"/>
      <c r="C177" s="379"/>
      <c r="D177" s="379"/>
      <c r="E177" s="379"/>
      <c r="F177" s="379"/>
      <c r="G177" s="379"/>
      <c r="H177" s="379"/>
      <c r="I177" s="379"/>
      <c r="J177" s="379"/>
      <c r="K177" s="578"/>
      <c r="L177" s="578"/>
    </row>
    <row r="178" spans="1:12" ht="21.9" customHeight="1">
      <c r="A178" s="378"/>
      <c r="B178" s="379"/>
      <c r="C178" s="379"/>
      <c r="D178" s="379"/>
      <c r="E178" s="379"/>
      <c r="F178" s="379"/>
      <c r="G178" s="379"/>
      <c r="H178" s="379"/>
      <c r="I178" s="379"/>
      <c r="J178" s="379"/>
      <c r="K178" s="578"/>
      <c r="L178" s="578"/>
    </row>
    <row r="179" spans="1:12" ht="21.9" customHeight="1">
      <c r="A179" s="378"/>
      <c r="B179" s="379"/>
      <c r="C179" s="379"/>
      <c r="D179" s="379"/>
      <c r="E179" s="379"/>
      <c r="F179" s="379"/>
      <c r="G179" s="379"/>
      <c r="H179" s="379"/>
      <c r="I179" s="379"/>
      <c r="J179" s="379"/>
      <c r="K179" s="578"/>
      <c r="L179" s="578"/>
    </row>
    <row r="180" spans="1:12" ht="21.9" customHeight="1">
      <c r="A180" s="378"/>
      <c r="B180" s="379"/>
      <c r="C180" s="379"/>
      <c r="D180" s="379"/>
      <c r="E180" s="379"/>
      <c r="F180" s="379"/>
      <c r="G180" s="379"/>
      <c r="H180" s="379"/>
      <c r="I180" s="379"/>
      <c r="J180" s="379"/>
      <c r="K180" s="578"/>
      <c r="L180" s="578"/>
    </row>
    <row r="181" spans="1:12" ht="21.9" customHeight="1">
      <c r="A181" s="378"/>
      <c r="B181" s="379"/>
      <c r="C181" s="379"/>
      <c r="D181" s="379"/>
      <c r="E181" s="379"/>
      <c r="F181" s="379"/>
      <c r="G181" s="379"/>
      <c r="H181" s="379"/>
      <c r="I181" s="379"/>
      <c r="J181" s="379"/>
      <c r="K181" s="578"/>
      <c r="L181" s="578"/>
    </row>
    <row r="182" spans="1:12" ht="21.9" customHeight="1">
      <c r="A182" s="378"/>
      <c r="B182" s="379"/>
      <c r="C182" s="379"/>
      <c r="D182" s="379"/>
      <c r="E182" s="379"/>
      <c r="F182" s="379"/>
      <c r="G182" s="379"/>
      <c r="H182" s="379"/>
      <c r="I182" s="379"/>
      <c r="J182" s="379"/>
      <c r="K182" s="578"/>
      <c r="L182" s="578"/>
    </row>
    <row r="183" spans="1:12" ht="21.9" customHeight="1">
      <c r="A183" s="378"/>
      <c r="B183" s="379"/>
      <c r="C183" s="379"/>
      <c r="D183" s="379"/>
      <c r="E183" s="379"/>
      <c r="F183" s="379"/>
      <c r="G183" s="379"/>
      <c r="H183" s="379"/>
      <c r="I183" s="379"/>
      <c r="J183" s="379"/>
      <c r="K183" s="578"/>
      <c r="L183" s="578"/>
    </row>
    <row r="184" spans="1:12" ht="21.9" customHeight="1">
      <c r="A184" s="378"/>
      <c r="B184" s="379"/>
      <c r="C184" s="379"/>
      <c r="D184" s="379"/>
      <c r="E184" s="379"/>
      <c r="F184" s="379"/>
      <c r="G184" s="379"/>
      <c r="H184" s="379"/>
      <c r="I184" s="379"/>
      <c r="J184" s="379"/>
      <c r="K184" s="578"/>
      <c r="L184" s="578"/>
    </row>
    <row r="185" spans="1:12" ht="21.9" customHeight="1">
      <c r="A185" s="378"/>
      <c r="B185" s="379"/>
      <c r="C185" s="379"/>
      <c r="D185" s="379"/>
      <c r="E185" s="379"/>
      <c r="F185" s="379"/>
      <c r="G185" s="379"/>
      <c r="H185" s="379"/>
      <c r="I185" s="379"/>
      <c r="J185" s="379"/>
      <c r="K185" s="578"/>
      <c r="L185" s="578"/>
    </row>
    <row r="186" spans="1:12" ht="21.9" customHeight="1">
      <c r="A186" s="378"/>
      <c r="B186" s="379"/>
      <c r="C186" s="379"/>
      <c r="D186" s="379"/>
      <c r="E186" s="379"/>
      <c r="F186" s="379"/>
      <c r="G186" s="379"/>
      <c r="H186" s="379"/>
      <c r="I186" s="379"/>
      <c r="J186" s="379"/>
      <c r="K186" s="578"/>
      <c r="L186" s="578"/>
    </row>
    <row r="187" spans="1:12" ht="21.9" customHeight="1">
      <c r="A187" s="378"/>
      <c r="B187" s="379"/>
      <c r="C187" s="379"/>
      <c r="D187" s="379"/>
      <c r="E187" s="379"/>
      <c r="F187" s="379"/>
      <c r="G187" s="379"/>
      <c r="H187" s="379"/>
      <c r="I187" s="379"/>
      <c r="J187" s="379"/>
      <c r="K187" s="578"/>
      <c r="L187" s="578"/>
    </row>
    <row r="188" spans="1:12" ht="21.9" customHeight="1">
      <c r="A188" s="378"/>
      <c r="B188" s="379"/>
      <c r="C188" s="379"/>
      <c r="D188" s="379"/>
      <c r="E188" s="379"/>
      <c r="F188" s="379"/>
      <c r="G188" s="379"/>
      <c r="H188" s="379"/>
      <c r="I188" s="379"/>
      <c r="J188" s="379"/>
      <c r="K188" s="578"/>
      <c r="L188" s="578"/>
    </row>
    <row r="189" spans="1:12" ht="21.9" customHeight="1">
      <c r="A189" s="378"/>
      <c r="B189" s="379"/>
      <c r="C189" s="379"/>
      <c r="D189" s="379"/>
      <c r="E189" s="379"/>
      <c r="F189" s="379"/>
      <c r="G189" s="379"/>
      <c r="H189" s="379"/>
      <c r="I189" s="379"/>
      <c r="J189" s="379"/>
      <c r="K189" s="578"/>
      <c r="L189" s="578"/>
    </row>
    <row r="190" spans="1:12" ht="21.9" customHeight="1">
      <c r="A190" s="378"/>
      <c r="B190" s="379"/>
      <c r="C190" s="379"/>
      <c r="D190" s="379"/>
      <c r="E190" s="379"/>
      <c r="F190" s="379"/>
      <c r="G190" s="379"/>
      <c r="H190" s="379"/>
      <c r="I190" s="379"/>
      <c r="J190" s="379"/>
      <c r="K190" s="578"/>
      <c r="L190" s="578"/>
    </row>
    <row r="191" spans="1:12" ht="21.9" customHeight="1">
      <c r="A191" s="378"/>
      <c r="B191" s="379"/>
      <c r="C191" s="379"/>
      <c r="D191" s="379"/>
      <c r="E191" s="379"/>
      <c r="F191" s="379"/>
      <c r="G191" s="379"/>
      <c r="H191" s="379"/>
      <c r="I191" s="379"/>
      <c r="J191" s="379"/>
      <c r="K191" s="578"/>
      <c r="L191" s="578"/>
    </row>
    <row r="192" spans="1:12" ht="21.9" customHeight="1">
      <c r="A192" s="378"/>
      <c r="B192" s="379"/>
      <c r="C192" s="379"/>
      <c r="D192" s="379"/>
      <c r="E192" s="379"/>
      <c r="F192" s="379"/>
      <c r="G192" s="379"/>
      <c r="H192" s="379"/>
      <c r="I192" s="379"/>
      <c r="J192" s="379"/>
      <c r="K192" s="578"/>
      <c r="L192" s="578"/>
    </row>
    <row r="193" spans="1:12" ht="21.9" customHeight="1">
      <c r="A193" s="378"/>
      <c r="B193" s="379"/>
      <c r="C193" s="379"/>
      <c r="D193" s="379"/>
      <c r="E193" s="379"/>
      <c r="F193" s="379"/>
      <c r="G193" s="379"/>
      <c r="H193" s="379"/>
      <c r="I193" s="379"/>
      <c r="J193" s="379"/>
      <c r="K193" s="578"/>
      <c r="L193" s="578"/>
    </row>
    <row r="194" spans="1:12" ht="21.9" customHeight="1">
      <c r="A194" s="378"/>
      <c r="B194" s="379"/>
      <c r="C194" s="379"/>
      <c r="D194" s="379"/>
      <c r="E194" s="379"/>
      <c r="F194" s="379"/>
      <c r="G194" s="379"/>
      <c r="H194" s="379"/>
      <c r="I194" s="379"/>
      <c r="J194" s="379"/>
      <c r="K194" s="578"/>
      <c r="L194" s="578"/>
    </row>
    <row r="195" spans="1:12" ht="21.9" customHeight="1">
      <c r="A195" s="378"/>
      <c r="B195" s="379"/>
      <c r="C195" s="379"/>
      <c r="D195" s="379"/>
      <c r="E195" s="379"/>
      <c r="F195" s="379"/>
      <c r="G195" s="379"/>
      <c r="H195" s="379"/>
      <c r="I195" s="379"/>
      <c r="J195" s="379"/>
      <c r="K195" s="578"/>
      <c r="L195" s="578"/>
    </row>
    <row r="196" spans="1:12" ht="21.9" customHeight="1">
      <c r="A196" s="378"/>
      <c r="B196" s="379"/>
      <c r="C196" s="379"/>
      <c r="D196" s="379"/>
      <c r="E196" s="379"/>
      <c r="F196" s="379"/>
      <c r="G196" s="379"/>
      <c r="H196" s="379"/>
      <c r="I196" s="379"/>
      <c r="J196" s="379"/>
      <c r="K196" s="578"/>
      <c r="L196" s="578"/>
    </row>
    <row r="197" spans="1:12" ht="21.9" customHeight="1">
      <c r="A197" s="378"/>
      <c r="B197" s="379"/>
      <c r="C197" s="379"/>
      <c r="D197" s="379"/>
      <c r="E197" s="379"/>
      <c r="F197" s="379"/>
      <c r="G197" s="379"/>
      <c r="H197" s="379"/>
      <c r="I197" s="379"/>
      <c r="J197" s="379"/>
      <c r="K197" s="578"/>
      <c r="L197" s="578"/>
    </row>
    <row r="198" spans="1:12" ht="21.9" customHeight="1">
      <c r="A198" s="378"/>
      <c r="B198" s="379"/>
      <c r="C198" s="379"/>
      <c r="D198" s="379"/>
      <c r="E198" s="379"/>
      <c r="F198" s="379"/>
      <c r="G198" s="379"/>
      <c r="H198" s="379"/>
      <c r="I198" s="379"/>
      <c r="J198" s="379"/>
      <c r="K198" s="578"/>
      <c r="L198" s="578"/>
    </row>
    <row r="199" spans="1:12" ht="21.9" customHeight="1">
      <c r="A199" s="378"/>
      <c r="B199" s="379"/>
      <c r="C199" s="379"/>
      <c r="D199" s="379"/>
      <c r="E199" s="379"/>
      <c r="F199" s="379"/>
      <c r="G199" s="379"/>
      <c r="H199" s="379"/>
      <c r="I199" s="379"/>
      <c r="J199" s="379"/>
      <c r="K199" s="578"/>
      <c r="L199" s="578"/>
    </row>
    <row r="200" spans="1:12" ht="21.9" customHeight="1">
      <c r="A200" s="378"/>
      <c r="B200" s="379"/>
      <c r="C200" s="379"/>
      <c r="D200" s="379"/>
      <c r="E200" s="379"/>
      <c r="F200" s="379"/>
      <c r="G200" s="379"/>
      <c r="H200" s="379"/>
      <c r="I200" s="379"/>
      <c r="J200" s="379"/>
      <c r="K200" s="578"/>
      <c r="L200" s="578"/>
    </row>
    <row r="201" spans="1:12" ht="21.9" customHeight="1">
      <c r="A201" s="378"/>
      <c r="B201" s="379"/>
      <c r="C201" s="379"/>
      <c r="D201" s="379"/>
      <c r="E201" s="379"/>
      <c r="F201" s="379"/>
      <c r="G201" s="379"/>
      <c r="H201" s="379"/>
      <c r="I201" s="379"/>
      <c r="J201" s="379"/>
      <c r="K201" s="578"/>
      <c r="L201" s="578"/>
    </row>
    <row r="202" spans="1:12" ht="21.9" customHeight="1">
      <c r="A202" s="378"/>
      <c r="B202" s="379"/>
      <c r="C202" s="379"/>
      <c r="D202" s="379"/>
      <c r="E202" s="379"/>
      <c r="F202" s="379"/>
      <c r="G202" s="379"/>
      <c r="H202" s="379"/>
      <c r="I202" s="379"/>
      <c r="J202" s="379"/>
      <c r="K202" s="578"/>
      <c r="L202" s="578"/>
    </row>
    <row r="203" spans="1:12" ht="21.9" customHeight="1">
      <c r="A203" s="378"/>
      <c r="B203" s="379"/>
      <c r="C203" s="379"/>
      <c r="D203" s="379"/>
      <c r="E203" s="379"/>
      <c r="F203" s="379"/>
      <c r="G203" s="379"/>
      <c r="H203" s="379"/>
      <c r="I203" s="379"/>
      <c r="J203" s="379"/>
      <c r="K203" s="578"/>
      <c r="L203" s="578"/>
    </row>
    <row r="204" spans="1:12" ht="21.9" customHeight="1">
      <c r="A204" s="378"/>
      <c r="B204" s="379"/>
      <c r="C204" s="379"/>
      <c r="D204" s="379"/>
      <c r="E204" s="379"/>
      <c r="F204" s="379"/>
      <c r="G204" s="379"/>
      <c r="H204" s="379"/>
      <c r="I204" s="379"/>
      <c r="J204" s="379"/>
      <c r="K204" s="578"/>
      <c r="L204" s="578"/>
    </row>
    <row r="205" spans="1:12" ht="21.9" customHeight="1">
      <c r="A205" s="378"/>
      <c r="B205" s="379"/>
      <c r="C205" s="379"/>
      <c r="D205" s="379"/>
      <c r="E205" s="379"/>
      <c r="F205" s="379"/>
      <c r="G205" s="379"/>
      <c r="H205" s="379"/>
      <c r="I205" s="379"/>
      <c r="J205" s="379"/>
      <c r="K205" s="578"/>
      <c r="L205" s="578"/>
    </row>
    <row r="206" spans="1:12" ht="21.9" customHeight="1">
      <c r="A206" s="378"/>
      <c r="B206" s="379"/>
      <c r="C206" s="379"/>
      <c r="D206" s="379"/>
      <c r="E206" s="379"/>
      <c r="F206" s="379"/>
      <c r="G206" s="379"/>
      <c r="H206" s="379"/>
      <c r="I206" s="379"/>
      <c r="J206" s="379"/>
      <c r="K206" s="578"/>
      <c r="L206" s="578"/>
    </row>
    <row r="207" spans="1:12" ht="21.9" customHeight="1">
      <c r="A207" s="378"/>
      <c r="B207" s="379"/>
      <c r="C207" s="379"/>
      <c r="D207" s="379"/>
      <c r="E207" s="379"/>
      <c r="F207" s="379"/>
      <c r="G207" s="379"/>
      <c r="H207" s="379"/>
      <c r="I207" s="379"/>
      <c r="J207" s="379"/>
      <c r="K207" s="578"/>
      <c r="L207" s="578"/>
    </row>
    <row r="208" spans="1:12" ht="21.9" customHeight="1">
      <c r="A208" s="378"/>
      <c r="B208" s="379"/>
      <c r="C208" s="379"/>
      <c r="D208" s="379"/>
      <c r="E208" s="379"/>
      <c r="F208" s="379"/>
      <c r="G208" s="379"/>
      <c r="H208" s="379"/>
      <c r="I208" s="379"/>
      <c r="J208" s="379"/>
      <c r="K208" s="578"/>
      <c r="L208" s="578"/>
    </row>
    <row r="209" spans="1:12" ht="21.9" customHeight="1">
      <c r="A209" s="378"/>
      <c r="B209" s="379"/>
      <c r="C209" s="379"/>
      <c r="D209" s="379"/>
      <c r="E209" s="379"/>
      <c r="F209" s="379"/>
      <c r="G209" s="379"/>
      <c r="H209" s="379"/>
      <c r="I209" s="379"/>
      <c r="J209" s="379"/>
      <c r="K209" s="578"/>
      <c r="L209" s="578"/>
    </row>
    <row r="210" spans="1:12" ht="21.9" customHeight="1">
      <c r="A210" s="378"/>
      <c r="B210" s="379"/>
      <c r="C210" s="379"/>
      <c r="D210" s="379"/>
      <c r="E210" s="379"/>
      <c r="F210" s="379"/>
      <c r="G210" s="379"/>
      <c r="H210" s="379"/>
      <c r="I210" s="379"/>
      <c r="J210" s="379"/>
      <c r="K210" s="578"/>
      <c r="L210" s="578"/>
    </row>
    <row r="211" spans="1:12" ht="21.9" customHeight="1">
      <c r="A211" s="378"/>
      <c r="B211" s="379"/>
      <c r="C211" s="379"/>
      <c r="D211" s="379"/>
      <c r="E211" s="379"/>
      <c r="F211" s="379"/>
      <c r="G211" s="379"/>
      <c r="H211" s="379"/>
      <c r="I211" s="379"/>
      <c r="J211" s="379"/>
      <c r="K211" s="578"/>
      <c r="L211" s="578"/>
    </row>
    <row r="212" spans="1:12" ht="21.9" customHeight="1">
      <c r="A212" s="378"/>
      <c r="B212" s="379"/>
      <c r="C212" s="379"/>
      <c r="D212" s="379"/>
      <c r="E212" s="379"/>
      <c r="F212" s="379"/>
      <c r="G212" s="379"/>
      <c r="H212" s="379"/>
      <c r="I212" s="379"/>
      <c r="J212" s="379"/>
      <c r="K212" s="578"/>
      <c r="L212" s="578"/>
    </row>
    <row r="213" spans="1:12" ht="21.9" customHeight="1">
      <c r="A213" s="378"/>
      <c r="B213" s="379"/>
      <c r="C213" s="379"/>
      <c r="D213" s="379"/>
      <c r="E213" s="379"/>
      <c r="F213" s="379"/>
      <c r="G213" s="379"/>
      <c r="H213" s="379"/>
      <c r="I213" s="379"/>
      <c r="J213" s="379"/>
      <c r="K213" s="578"/>
      <c r="L213" s="578"/>
    </row>
    <row r="214" spans="1:12" ht="21.9" customHeight="1">
      <c r="A214" s="378"/>
      <c r="B214" s="379"/>
      <c r="C214" s="379"/>
      <c r="D214" s="379"/>
      <c r="E214" s="379"/>
      <c r="F214" s="379"/>
      <c r="G214" s="379"/>
      <c r="H214" s="379"/>
      <c r="I214" s="379"/>
      <c r="J214" s="379"/>
      <c r="K214" s="578"/>
      <c r="L214" s="578"/>
    </row>
    <row r="215" spans="1:12" ht="21.9" customHeight="1">
      <c r="A215" s="378"/>
      <c r="B215" s="379"/>
      <c r="C215" s="379"/>
      <c r="D215" s="379"/>
      <c r="E215" s="379"/>
      <c r="F215" s="379"/>
      <c r="G215" s="379"/>
      <c r="H215" s="379"/>
      <c r="I215" s="379"/>
      <c r="J215" s="379"/>
      <c r="K215" s="578"/>
      <c r="L215" s="578"/>
    </row>
    <row r="216" spans="1:12" ht="21.9" customHeight="1">
      <c r="A216" s="378"/>
      <c r="B216" s="379"/>
      <c r="C216" s="379"/>
      <c r="D216" s="379"/>
      <c r="E216" s="379"/>
      <c r="F216" s="379"/>
      <c r="G216" s="379"/>
      <c r="H216" s="379"/>
      <c r="I216" s="379"/>
      <c r="J216" s="379"/>
      <c r="K216" s="578"/>
      <c r="L216" s="578"/>
    </row>
    <row r="217" spans="1:12" ht="21.9" customHeight="1">
      <c r="A217" s="378"/>
      <c r="B217" s="379"/>
      <c r="C217" s="379"/>
      <c r="D217" s="379"/>
      <c r="E217" s="379"/>
      <c r="F217" s="379"/>
      <c r="G217" s="379"/>
      <c r="H217" s="379"/>
      <c r="I217" s="379"/>
      <c r="J217" s="379"/>
      <c r="K217" s="578"/>
      <c r="L217" s="578"/>
    </row>
    <row r="218" spans="1:12" ht="21.9" customHeight="1">
      <c r="A218" s="378"/>
      <c r="B218" s="379"/>
      <c r="C218" s="379"/>
      <c r="D218" s="379"/>
      <c r="E218" s="379"/>
      <c r="F218" s="379"/>
      <c r="G218" s="379"/>
      <c r="H218" s="379"/>
      <c r="I218" s="379"/>
      <c r="J218" s="379"/>
      <c r="K218" s="578"/>
      <c r="L218" s="578"/>
    </row>
    <row r="219" spans="1:12" ht="21.9" customHeight="1">
      <c r="A219" s="378"/>
      <c r="B219" s="379"/>
      <c r="C219" s="379"/>
      <c r="D219" s="379"/>
      <c r="E219" s="379"/>
      <c r="F219" s="379"/>
      <c r="G219" s="379"/>
      <c r="H219" s="379"/>
      <c r="I219" s="379"/>
      <c r="J219" s="379"/>
      <c r="K219" s="578"/>
      <c r="L219" s="578"/>
    </row>
    <row r="220" spans="1:12" ht="21.9" customHeight="1">
      <c r="A220" s="378"/>
      <c r="B220" s="379"/>
      <c r="C220" s="379"/>
      <c r="D220" s="379"/>
      <c r="E220" s="379"/>
      <c r="F220" s="379"/>
      <c r="G220" s="379"/>
      <c r="H220" s="379"/>
      <c r="I220" s="379"/>
      <c r="J220" s="379"/>
      <c r="K220" s="578"/>
      <c r="L220" s="578"/>
    </row>
    <row r="221" spans="1:12" ht="21.9" customHeight="1">
      <c r="A221" s="378"/>
      <c r="B221" s="379"/>
      <c r="C221" s="379"/>
      <c r="D221" s="379"/>
      <c r="E221" s="379"/>
      <c r="F221" s="379"/>
      <c r="G221" s="379"/>
      <c r="H221" s="379"/>
      <c r="I221" s="379"/>
      <c r="J221" s="379"/>
      <c r="K221" s="578"/>
      <c r="L221" s="578"/>
    </row>
    <row r="222" spans="1:12" ht="21.9" customHeight="1">
      <c r="A222" s="378"/>
      <c r="B222" s="379"/>
      <c r="C222" s="379"/>
      <c r="D222" s="379"/>
      <c r="E222" s="379"/>
      <c r="F222" s="379"/>
      <c r="G222" s="379"/>
      <c r="H222" s="379"/>
      <c r="I222" s="379"/>
      <c r="J222" s="379"/>
      <c r="K222" s="578"/>
      <c r="L222" s="578"/>
    </row>
    <row r="223" spans="1:12" ht="21.9" customHeight="1">
      <c r="A223" s="378"/>
      <c r="B223" s="379"/>
      <c r="C223" s="379"/>
      <c r="D223" s="379"/>
      <c r="E223" s="379"/>
      <c r="F223" s="379"/>
      <c r="G223" s="379"/>
      <c r="H223" s="379"/>
      <c r="I223" s="379"/>
      <c r="J223" s="379"/>
      <c r="K223" s="578"/>
      <c r="L223" s="578"/>
    </row>
    <row r="224" spans="1:12" ht="21.9" customHeight="1">
      <c r="A224" s="378"/>
      <c r="B224" s="379"/>
      <c r="C224" s="379"/>
      <c r="D224" s="379"/>
      <c r="E224" s="379"/>
      <c r="F224" s="379"/>
      <c r="G224" s="379"/>
      <c r="H224" s="379"/>
      <c r="I224" s="379"/>
      <c r="J224" s="379"/>
      <c r="K224" s="578"/>
      <c r="L224" s="578"/>
    </row>
    <row r="225" spans="1:12" ht="21.9" customHeight="1">
      <c r="A225" s="378"/>
      <c r="B225" s="379"/>
      <c r="C225" s="379"/>
      <c r="D225" s="379"/>
      <c r="E225" s="379"/>
      <c r="F225" s="379"/>
      <c r="G225" s="379"/>
      <c r="H225" s="379"/>
      <c r="I225" s="379"/>
      <c r="J225" s="379"/>
      <c r="K225" s="578"/>
      <c r="L225" s="578"/>
    </row>
    <row r="226" spans="1:12" ht="21.9" customHeight="1">
      <c r="A226" s="378"/>
      <c r="B226" s="379"/>
      <c r="C226" s="379"/>
      <c r="D226" s="379"/>
      <c r="E226" s="379"/>
      <c r="F226" s="379"/>
      <c r="G226" s="379"/>
      <c r="H226" s="379"/>
      <c r="I226" s="379"/>
      <c r="J226" s="379"/>
      <c r="K226" s="578"/>
      <c r="L226" s="578"/>
    </row>
    <row r="227" spans="1:12" ht="21.9" customHeight="1">
      <c r="A227" s="378"/>
      <c r="B227" s="379"/>
      <c r="C227" s="379"/>
      <c r="D227" s="379"/>
      <c r="E227" s="379"/>
      <c r="F227" s="379"/>
      <c r="G227" s="379"/>
      <c r="H227" s="379"/>
      <c r="I227" s="379"/>
      <c r="J227" s="379"/>
      <c r="K227" s="578"/>
      <c r="L227" s="578"/>
    </row>
    <row r="228" spans="1:12" ht="21.9" customHeight="1">
      <c r="A228" s="378"/>
      <c r="B228" s="379"/>
      <c r="C228" s="379"/>
      <c r="D228" s="379"/>
      <c r="E228" s="379"/>
      <c r="F228" s="379"/>
      <c r="G228" s="379"/>
      <c r="H228" s="379"/>
      <c r="I228" s="379"/>
      <c r="J228" s="379"/>
      <c r="K228" s="578"/>
      <c r="L228" s="578"/>
    </row>
    <row r="229" spans="1:12" ht="21.9" customHeight="1">
      <c r="A229" s="378"/>
      <c r="B229" s="379"/>
      <c r="C229" s="379"/>
      <c r="D229" s="379"/>
      <c r="E229" s="379"/>
      <c r="F229" s="379"/>
      <c r="G229" s="379"/>
      <c r="H229" s="379"/>
      <c r="I229" s="379"/>
      <c r="J229" s="379"/>
      <c r="K229" s="578"/>
      <c r="L229" s="578"/>
    </row>
    <row r="230" spans="1:12" ht="21.9" customHeight="1">
      <c r="A230" s="378"/>
      <c r="B230" s="379"/>
      <c r="C230" s="379"/>
      <c r="D230" s="379"/>
      <c r="E230" s="379"/>
      <c r="F230" s="379"/>
      <c r="G230" s="379"/>
      <c r="H230" s="379"/>
      <c r="I230" s="379"/>
      <c r="J230" s="379"/>
      <c r="K230" s="578"/>
      <c r="L230" s="578"/>
    </row>
    <row r="231" spans="1:12" ht="21.9" customHeight="1">
      <c r="A231" s="378"/>
      <c r="B231" s="379"/>
      <c r="C231" s="379"/>
      <c r="D231" s="379"/>
      <c r="E231" s="379"/>
      <c r="F231" s="379"/>
      <c r="G231" s="379"/>
      <c r="H231" s="379"/>
      <c r="I231" s="379"/>
      <c r="J231" s="379"/>
      <c r="K231" s="578"/>
      <c r="L231" s="578"/>
    </row>
    <row r="232" spans="1:12" ht="21.9" customHeight="1">
      <c r="A232" s="378"/>
      <c r="B232" s="379"/>
      <c r="C232" s="379"/>
      <c r="D232" s="379"/>
      <c r="E232" s="379"/>
      <c r="F232" s="379"/>
      <c r="G232" s="379"/>
      <c r="H232" s="379"/>
      <c r="I232" s="379"/>
      <c r="J232" s="379"/>
      <c r="K232" s="578"/>
      <c r="L232" s="578"/>
    </row>
    <row r="233" spans="1:12" ht="21.9" customHeight="1">
      <c r="A233" s="378"/>
      <c r="B233" s="379"/>
      <c r="C233" s="379"/>
      <c r="D233" s="379"/>
      <c r="E233" s="379"/>
      <c r="F233" s="379"/>
      <c r="G233" s="379"/>
      <c r="H233" s="379"/>
      <c r="I233" s="379"/>
      <c r="J233" s="379"/>
      <c r="K233" s="578"/>
      <c r="L233" s="578"/>
    </row>
    <row r="234" spans="1:12" ht="21.9" customHeight="1">
      <c r="A234" s="378"/>
      <c r="B234" s="379"/>
      <c r="C234" s="379"/>
      <c r="D234" s="379"/>
      <c r="E234" s="379"/>
      <c r="F234" s="379"/>
      <c r="G234" s="379"/>
      <c r="H234" s="379"/>
      <c r="I234" s="379"/>
      <c r="J234" s="379"/>
      <c r="K234" s="578"/>
      <c r="L234" s="578"/>
    </row>
    <row r="235" spans="1:12" ht="21.9" customHeight="1">
      <c r="A235" s="378"/>
      <c r="B235" s="379"/>
      <c r="C235" s="379"/>
      <c r="D235" s="379"/>
      <c r="E235" s="379"/>
      <c r="F235" s="379"/>
      <c r="G235" s="379"/>
      <c r="H235" s="379"/>
      <c r="I235" s="379"/>
      <c r="J235" s="379"/>
      <c r="K235" s="578"/>
      <c r="L235" s="578"/>
    </row>
    <row r="236" spans="1:12" ht="21.9" customHeight="1">
      <c r="A236" s="378"/>
      <c r="B236" s="379"/>
      <c r="C236" s="379"/>
      <c r="D236" s="379"/>
      <c r="E236" s="379"/>
      <c r="F236" s="379"/>
      <c r="G236" s="379"/>
      <c r="H236" s="379"/>
      <c r="I236" s="379"/>
      <c r="J236" s="379"/>
      <c r="K236" s="578"/>
      <c r="L236" s="578"/>
    </row>
    <row r="237" spans="1:12" ht="21.9" customHeight="1">
      <c r="A237" s="378"/>
      <c r="B237" s="379"/>
      <c r="C237" s="379"/>
      <c r="D237" s="379"/>
      <c r="E237" s="379"/>
      <c r="F237" s="379"/>
      <c r="G237" s="379"/>
      <c r="H237" s="379"/>
      <c r="I237" s="379"/>
      <c r="J237" s="379"/>
      <c r="K237" s="578"/>
      <c r="L237" s="578"/>
    </row>
    <row r="238" spans="1:12" ht="21.9" customHeight="1">
      <c r="A238" s="378"/>
      <c r="B238" s="379"/>
      <c r="C238" s="379"/>
      <c r="D238" s="379"/>
      <c r="E238" s="379"/>
      <c r="F238" s="379"/>
      <c r="G238" s="379"/>
      <c r="H238" s="379"/>
      <c r="I238" s="379"/>
      <c r="J238" s="379"/>
      <c r="K238" s="578"/>
      <c r="L238" s="578"/>
    </row>
    <row r="239" spans="1:12" ht="21.9" customHeight="1">
      <c r="A239" s="378"/>
      <c r="B239" s="379"/>
      <c r="C239" s="379"/>
      <c r="D239" s="379"/>
      <c r="E239" s="379"/>
      <c r="F239" s="379"/>
      <c r="G239" s="379"/>
      <c r="H239" s="379"/>
      <c r="I239" s="379"/>
      <c r="J239" s="379"/>
      <c r="K239" s="578"/>
      <c r="L239" s="578"/>
    </row>
    <row r="240" spans="1:12" ht="21.9" customHeight="1">
      <c r="A240" s="378"/>
      <c r="B240" s="379"/>
      <c r="C240" s="379"/>
      <c r="D240" s="379"/>
      <c r="E240" s="379"/>
      <c r="F240" s="379"/>
      <c r="G240" s="379"/>
      <c r="H240" s="379"/>
      <c r="I240" s="379"/>
      <c r="J240" s="379"/>
      <c r="K240" s="578"/>
      <c r="L240" s="578"/>
    </row>
    <row r="241" spans="1:12" ht="21.9" customHeight="1">
      <c r="A241" s="378"/>
      <c r="B241" s="379"/>
      <c r="C241" s="379"/>
      <c r="D241" s="379"/>
      <c r="E241" s="379"/>
      <c r="F241" s="379"/>
      <c r="G241" s="379"/>
      <c r="H241" s="379"/>
      <c r="I241" s="379"/>
      <c r="J241" s="379"/>
      <c r="K241" s="578"/>
      <c r="L241" s="578"/>
    </row>
    <row r="242" spans="1:12" ht="21.9" customHeight="1">
      <c r="A242" s="378"/>
      <c r="B242" s="379"/>
      <c r="C242" s="379"/>
      <c r="D242" s="379"/>
      <c r="E242" s="379"/>
      <c r="F242" s="379"/>
      <c r="G242" s="379"/>
      <c r="H242" s="379"/>
      <c r="I242" s="379"/>
      <c r="J242" s="379"/>
      <c r="K242" s="578"/>
      <c r="L242" s="578"/>
    </row>
    <row r="243" spans="1:12" ht="21.9" customHeight="1">
      <c r="A243" s="378"/>
      <c r="B243" s="379"/>
      <c r="C243" s="379"/>
      <c r="D243" s="379"/>
      <c r="E243" s="379"/>
      <c r="F243" s="379"/>
      <c r="G243" s="379"/>
      <c r="H243" s="379"/>
      <c r="I243" s="379"/>
      <c r="J243" s="379"/>
      <c r="K243" s="578"/>
      <c r="L243" s="578"/>
    </row>
    <row r="244" spans="1:12" ht="21.9" customHeight="1">
      <c r="A244" s="378"/>
      <c r="B244" s="379"/>
      <c r="C244" s="379"/>
      <c r="D244" s="379"/>
      <c r="E244" s="379"/>
      <c r="F244" s="379"/>
      <c r="G244" s="379"/>
      <c r="H244" s="379"/>
      <c r="I244" s="379"/>
      <c r="J244" s="379"/>
      <c r="K244" s="578"/>
      <c r="L244" s="578"/>
    </row>
    <row r="245" spans="1:12" ht="21.9" customHeight="1">
      <c r="A245" s="378"/>
      <c r="B245" s="379"/>
      <c r="C245" s="379"/>
      <c r="D245" s="379"/>
      <c r="E245" s="379"/>
      <c r="F245" s="379"/>
      <c r="G245" s="379"/>
      <c r="H245" s="379"/>
      <c r="I245" s="379"/>
      <c r="J245" s="379"/>
      <c r="K245" s="578"/>
      <c r="L245" s="578"/>
    </row>
    <row r="246" spans="1:12" ht="21.9" customHeight="1">
      <c r="A246" s="378"/>
      <c r="B246" s="379"/>
      <c r="C246" s="379"/>
      <c r="D246" s="379"/>
      <c r="E246" s="379"/>
      <c r="F246" s="379"/>
      <c r="G246" s="379"/>
      <c r="H246" s="379"/>
      <c r="I246" s="379"/>
      <c r="J246" s="379"/>
      <c r="K246" s="578"/>
      <c r="L246" s="578"/>
    </row>
    <row r="247" spans="1:12" ht="21.9" customHeight="1">
      <c r="A247" s="378"/>
      <c r="B247" s="379"/>
      <c r="C247" s="379"/>
      <c r="D247" s="379"/>
      <c r="E247" s="379"/>
      <c r="F247" s="379"/>
      <c r="G247" s="379"/>
      <c r="H247" s="379"/>
      <c r="I247" s="379"/>
      <c r="J247" s="379"/>
      <c r="K247" s="578"/>
      <c r="L247" s="578"/>
    </row>
    <row r="248" spans="1:12" ht="21.9" customHeight="1">
      <c r="A248" s="378"/>
      <c r="B248" s="379"/>
      <c r="C248" s="379"/>
      <c r="D248" s="379"/>
      <c r="E248" s="379"/>
      <c r="F248" s="379"/>
      <c r="G248" s="379"/>
      <c r="H248" s="379"/>
      <c r="I248" s="379"/>
      <c r="J248" s="379"/>
      <c r="K248" s="578"/>
      <c r="L248" s="578"/>
    </row>
    <row r="249" spans="1:12" ht="21.9" customHeight="1">
      <c r="A249" s="378"/>
      <c r="B249" s="379"/>
      <c r="C249" s="379"/>
      <c r="D249" s="379"/>
      <c r="E249" s="379"/>
      <c r="F249" s="379"/>
      <c r="G249" s="379"/>
      <c r="H249" s="379"/>
      <c r="I249" s="379"/>
      <c r="J249" s="379"/>
      <c r="K249" s="578"/>
      <c r="L249" s="578"/>
    </row>
    <row r="250" spans="1:12" ht="21.9" customHeight="1">
      <c r="A250" s="378"/>
      <c r="B250" s="379"/>
      <c r="C250" s="379"/>
      <c r="D250" s="379"/>
      <c r="E250" s="379"/>
      <c r="F250" s="379"/>
      <c r="G250" s="379"/>
      <c r="H250" s="379"/>
      <c r="I250" s="379"/>
      <c r="J250" s="379"/>
      <c r="K250" s="578"/>
      <c r="L250" s="578"/>
    </row>
    <row r="251" spans="1:12" ht="21.9" customHeight="1">
      <c r="A251" s="378"/>
      <c r="B251" s="379"/>
      <c r="C251" s="379"/>
      <c r="D251" s="379"/>
      <c r="E251" s="379"/>
      <c r="F251" s="379"/>
      <c r="G251" s="379"/>
      <c r="H251" s="379"/>
      <c r="I251" s="379"/>
      <c r="J251" s="379"/>
      <c r="K251" s="578"/>
      <c r="L251" s="578"/>
    </row>
    <row r="252" spans="1:12" ht="21.9" customHeight="1">
      <c r="A252" s="378"/>
      <c r="B252" s="379"/>
      <c r="C252" s="379"/>
      <c r="D252" s="379"/>
      <c r="E252" s="379"/>
      <c r="F252" s="379"/>
      <c r="G252" s="379"/>
      <c r="H252" s="379"/>
      <c r="I252" s="379"/>
      <c r="J252" s="379"/>
      <c r="K252" s="578"/>
      <c r="L252" s="578"/>
    </row>
    <row r="253" spans="1:12" ht="21.9" customHeight="1">
      <c r="A253" s="378"/>
      <c r="B253" s="379"/>
      <c r="C253" s="379"/>
      <c r="D253" s="379"/>
      <c r="E253" s="379"/>
      <c r="F253" s="379"/>
      <c r="G253" s="379"/>
      <c r="H253" s="379"/>
      <c r="I253" s="379"/>
      <c r="J253" s="379"/>
      <c r="K253" s="578"/>
      <c r="L253" s="578"/>
    </row>
    <row r="254" spans="1:12" ht="21.9" customHeight="1">
      <c r="A254" s="378"/>
      <c r="B254" s="379"/>
      <c r="C254" s="379"/>
      <c r="D254" s="379"/>
      <c r="E254" s="379"/>
      <c r="F254" s="379"/>
      <c r="G254" s="379"/>
      <c r="H254" s="379"/>
      <c r="I254" s="379"/>
      <c r="J254" s="379"/>
      <c r="K254" s="578"/>
      <c r="L254" s="578"/>
    </row>
    <row r="255" spans="1:12" ht="21.9" customHeight="1">
      <c r="A255" s="378"/>
      <c r="B255" s="379"/>
      <c r="C255" s="379"/>
      <c r="D255" s="379"/>
      <c r="E255" s="379"/>
      <c r="F255" s="379"/>
      <c r="G255" s="379"/>
      <c r="H255" s="379"/>
      <c r="I255" s="379"/>
      <c r="J255" s="379"/>
      <c r="K255" s="578"/>
      <c r="L255" s="578"/>
    </row>
    <row r="256" spans="1:12" ht="21.9" customHeight="1">
      <c r="A256" s="378"/>
      <c r="B256" s="379"/>
      <c r="C256" s="379"/>
      <c r="D256" s="379"/>
      <c r="E256" s="379"/>
      <c r="F256" s="379"/>
      <c r="G256" s="379"/>
      <c r="H256" s="379"/>
      <c r="I256" s="379"/>
      <c r="J256" s="379"/>
      <c r="K256" s="578"/>
      <c r="L256" s="578"/>
    </row>
    <row r="257" spans="1:12" ht="21.9" customHeight="1">
      <c r="A257" s="378"/>
      <c r="B257" s="379"/>
      <c r="C257" s="379"/>
      <c r="D257" s="379"/>
      <c r="E257" s="379"/>
      <c r="F257" s="379"/>
      <c r="G257" s="379"/>
      <c r="H257" s="379"/>
      <c r="I257" s="379"/>
      <c r="J257" s="379"/>
      <c r="K257" s="578"/>
      <c r="L257" s="578"/>
    </row>
    <row r="258" spans="1:12" ht="21.9" customHeight="1">
      <c r="A258" s="378"/>
      <c r="B258" s="379"/>
      <c r="C258" s="379"/>
      <c r="D258" s="379"/>
      <c r="E258" s="379"/>
      <c r="F258" s="379"/>
      <c r="G258" s="379"/>
      <c r="H258" s="379"/>
      <c r="I258" s="379"/>
      <c r="J258" s="379"/>
      <c r="K258" s="578"/>
      <c r="L258" s="578"/>
    </row>
    <row r="259" spans="1:12" ht="21.9" customHeight="1">
      <c r="A259" s="378"/>
      <c r="B259" s="379"/>
      <c r="C259" s="379"/>
      <c r="D259" s="379"/>
      <c r="E259" s="379"/>
      <c r="F259" s="379"/>
      <c r="G259" s="379"/>
      <c r="H259" s="379"/>
      <c r="I259" s="379"/>
      <c r="J259" s="379"/>
      <c r="K259" s="578"/>
      <c r="L259" s="578"/>
    </row>
    <row r="260" spans="1:12" ht="21.9" customHeight="1">
      <c r="A260" s="378"/>
      <c r="B260" s="379"/>
      <c r="C260" s="379"/>
      <c r="D260" s="379"/>
      <c r="E260" s="379"/>
      <c r="F260" s="379"/>
      <c r="G260" s="379"/>
      <c r="H260" s="379"/>
      <c r="I260" s="379"/>
      <c r="J260" s="379"/>
      <c r="K260" s="578"/>
      <c r="L260" s="578"/>
    </row>
    <row r="261" spans="1:12" ht="21.9" customHeight="1">
      <c r="A261" s="378"/>
      <c r="B261" s="379"/>
      <c r="C261" s="379"/>
      <c r="D261" s="379"/>
      <c r="E261" s="379"/>
      <c r="F261" s="379"/>
      <c r="G261" s="379"/>
      <c r="H261" s="379"/>
      <c r="I261" s="379"/>
      <c r="J261" s="379"/>
      <c r="K261" s="578"/>
      <c r="L261" s="578"/>
    </row>
    <row r="262" spans="1:12" ht="21.9" customHeight="1">
      <c r="A262" s="378"/>
      <c r="B262" s="379"/>
      <c r="C262" s="379"/>
      <c r="D262" s="379"/>
      <c r="E262" s="379"/>
      <c r="F262" s="379"/>
      <c r="G262" s="379"/>
      <c r="H262" s="379"/>
      <c r="I262" s="379"/>
      <c r="J262" s="379"/>
      <c r="K262" s="578"/>
      <c r="L262" s="578"/>
    </row>
    <row r="263" spans="1:12" ht="21.9" customHeight="1">
      <c r="A263" s="378"/>
      <c r="B263" s="379"/>
      <c r="C263" s="379"/>
      <c r="D263" s="379"/>
      <c r="E263" s="379"/>
      <c r="F263" s="379"/>
      <c r="G263" s="379"/>
      <c r="H263" s="379"/>
      <c r="I263" s="379"/>
      <c r="J263" s="379"/>
      <c r="K263" s="578"/>
      <c r="L263" s="578"/>
    </row>
    <row r="264" spans="1:12" ht="21.9" customHeight="1">
      <c r="A264" s="378"/>
      <c r="B264" s="379"/>
      <c r="C264" s="379"/>
      <c r="D264" s="379"/>
      <c r="E264" s="379"/>
      <c r="F264" s="379"/>
      <c r="G264" s="379"/>
      <c r="H264" s="379"/>
      <c r="I264" s="379"/>
      <c r="J264" s="379"/>
      <c r="K264" s="578"/>
      <c r="L264" s="578"/>
    </row>
    <row r="265" spans="1:12" ht="21.9" customHeight="1">
      <c r="A265" s="378"/>
      <c r="B265" s="379"/>
      <c r="C265" s="379"/>
      <c r="D265" s="379"/>
      <c r="E265" s="379"/>
      <c r="F265" s="379"/>
      <c r="G265" s="379"/>
      <c r="H265" s="379"/>
      <c r="I265" s="379"/>
      <c r="J265" s="379"/>
      <c r="K265" s="578"/>
      <c r="L265" s="578"/>
    </row>
    <row r="266" spans="1:12" ht="21.9" customHeight="1">
      <c r="A266" s="378"/>
      <c r="B266" s="379"/>
      <c r="C266" s="379"/>
      <c r="D266" s="379"/>
      <c r="E266" s="379"/>
      <c r="F266" s="379"/>
      <c r="G266" s="379"/>
      <c r="H266" s="379"/>
      <c r="I266" s="379"/>
      <c r="J266" s="379"/>
      <c r="K266" s="578"/>
      <c r="L266" s="578"/>
    </row>
    <row r="267" spans="1:12" ht="21.9" customHeight="1">
      <c r="A267" s="378"/>
      <c r="B267" s="379"/>
      <c r="C267" s="379"/>
      <c r="D267" s="379"/>
      <c r="E267" s="379"/>
      <c r="F267" s="379"/>
      <c r="G267" s="379"/>
      <c r="H267" s="379"/>
      <c r="I267" s="379"/>
      <c r="J267" s="379"/>
      <c r="K267" s="578"/>
      <c r="L267" s="578"/>
    </row>
    <row r="268" spans="1:12" ht="21.9" customHeight="1">
      <c r="A268" s="378"/>
      <c r="B268" s="379"/>
      <c r="C268" s="379"/>
      <c r="D268" s="379"/>
      <c r="E268" s="379"/>
      <c r="F268" s="379"/>
      <c r="G268" s="379"/>
      <c r="H268" s="379"/>
      <c r="I268" s="379"/>
      <c r="J268" s="379"/>
      <c r="K268" s="578"/>
      <c r="L268" s="578"/>
    </row>
    <row r="269" spans="1:12" ht="21.9" customHeight="1">
      <c r="A269" s="378"/>
      <c r="B269" s="379"/>
      <c r="C269" s="379"/>
      <c r="D269" s="379"/>
      <c r="E269" s="379"/>
      <c r="F269" s="379"/>
      <c r="G269" s="379"/>
      <c r="H269" s="379"/>
      <c r="I269" s="379"/>
      <c r="J269" s="379"/>
      <c r="K269" s="578"/>
      <c r="L269" s="578"/>
    </row>
    <row r="270" spans="1:12" ht="21.9" customHeight="1">
      <c r="A270" s="378"/>
      <c r="B270" s="379"/>
      <c r="C270" s="379"/>
      <c r="D270" s="379"/>
      <c r="E270" s="379"/>
      <c r="F270" s="379"/>
      <c r="G270" s="379"/>
      <c r="H270" s="379"/>
      <c r="I270" s="379"/>
      <c r="J270" s="379"/>
      <c r="K270" s="578"/>
      <c r="L270" s="578"/>
    </row>
    <row r="271" spans="1:12" ht="21.9" customHeight="1">
      <c r="A271" s="378"/>
      <c r="B271" s="379"/>
      <c r="C271" s="379"/>
      <c r="D271" s="379"/>
      <c r="E271" s="379"/>
      <c r="F271" s="379"/>
      <c r="G271" s="379"/>
      <c r="H271" s="379"/>
      <c r="I271" s="379"/>
      <c r="J271" s="379"/>
      <c r="K271" s="578"/>
      <c r="L271" s="578"/>
    </row>
    <row r="272" spans="1:12" ht="21.9" customHeight="1">
      <c r="A272" s="378"/>
      <c r="B272" s="379"/>
      <c r="C272" s="379"/>
      <c r="D272" s="379"/>
      <c r="E272" s="379"/>
      <c r="F272" s="379"/>
      <c r="G272" s="379"/>
      <c r="H272" s="379"/>
      <c r="I272" s="379"/>
      <c r="J272" s="379"/>
      <c r="K272" s="578"/>
      <c r="L272" s="578"/>
    </row>
    <row r="273" spans="1:12" ht="21.9" customHeight="1">
      <c r="A273" s="378"/>
      <c r="B273" s="379"/>
      <c r="C273" s="379"/>
      <c r="D273" s="379"/>
      <c r="E273" s="379"/>
      <c r="F273" s="379"/>
      <c r="G273" s="379"/>
      <c r="H273" s="379"/>
      <c r="I273" s="379"/>
      <c r="J273" s="379"/>
      <c r="K273" s="578"/>
      <c r="L273" s="578"/>
    </row>
    <row r="274" spans="1:12" ht="21.9" customHeight="1">
      <c r="A274" s="378"/>
      <c r="B274" s="379"/>
      <c r="C274" s="379"/>
      <c r="D274" s="379"/>
      <c r="E274" s="379"/>
      <c r="F274" s="379"/>
      <c r="G274" s="379"/>
      <c r="H274" s="379"/>
      <c r="I274" s="379"/>
      <c r="J274" s="379"/>
      <c r="K274" s="578"/>
      <c r="L274" s="578"/>
    </row>
    <row r="275" spans="1:12" ht="21.9" customHeight="1">
      <c r="A275" s="378"/>
      <c r="B275" s="379"/>
      <c r="C275" s="379"/>
      <c r="D275" s="379"/>
      <c r="E275" s="379"/>
      <c r="F275" s="379"/>
      <c r="G275" s="379"/>
      <c r="H275" s="379"/>
      <c r="I275" s="379"/>
      <c r="J275" s="379"/>
      <c r="K275" s="578"/>
      <c r="L275" s="578"/>
    </row>
    <row r="276" spans="1:12" ht="21.9" customHeight="1">
      <c r="A276" s="378"/>
      <c r="B276" s="379"/>
      <c r="C276" s="379"/>
      <c r="D276" s="379"/>
      <c r="E276" s="379"/>
      <c r="F276" s="379"/>
      <c r="G276" s="379"/>
      <c r="H276" s="379"/>
      <c r="I276" s="379"/>
      <c r="J276" s="379"/>
      <c r="K276" s="578"/>
      <c r="L276" s="578"/>
    </row>
    <row r="277" spans="1:12" ht="21.9" customHeight="1">
      <c r="A277" s="378"/>
      <c r="B277" s="379"/>
      <c r="C277" s="379"/>
      <c r="D277" s="379"/>
      <c r="E277" s="379"/>
      <c r="F277" s="379"/>
      <c r="G277" s="379"/>
      <c r="H277" s="379"/>
      <c r="I277" s="379"/>
      <c r="J277" s="379"/>
      <c r="K277" s="578"/>
      <c r="L277" s="578"/>
    </row>
    <row r="278" spans="1:12" ht="21.9" customHeight="1">
      <c r="A278" s="378"/>
      <c r="B278" s="379"/>
      <c r="C278" s="379"/>
      <c r="D278" s="379"/>
      <c r="E278" s="379"/>
      <c r="F278" s="379"/>
      <c r="G278" s="379"/>
      <c r="H278" s="379"/>
      <c r="I278" s="379"/>
      <c r="J278" s="379"/>
      <c r="K278" s="578"/>
      <c r="L278" s="578"/>
    </row>
    <row r="279" spans="1:12" ht="21.9" customHeight="1">
      <c r="A279" s="378"/>
      <c r="B279" s="379"/>
      <c r="C279" s="379"/>
      <c r="D279" s="379"/>
      <c r="E279" s="379"/>
      <c r="F279" s="379"/>
      <c r="G279" s="379"/>
      <c r="H279" s="379"/>
      <c r="I279" s="379"/>
      <c r="J279" s="379"/>
      <c r="K279" s="578"/>
      <c r="L279" s="578"/>
    </row>
    <row r="280" spans="1:12" ht="21.9" customHeight="1">
      <c r="A280" s="378"/>
      <c r="B280" s="379"/>
      <c r="C280" s="379"/>
      <c r="D280" s="379"/>
      <c r="E280" s="379"/>
      <c r="F280" s="379"/>
      <c r="G280" s="379"/>
      <c r="H280" s="379"/>
      <c r="I280" s="379"/>
      <c r="J280" s="379"/>
      <c r="K280" s="578"/>
      <c r="L280" s="578"/>
    </row>
    <row r="281" spans="1:12" ht="21.9" customHeight="1">
      <c r="A281" s="378"/>
      <c r="B281" s="379"/>
      <c r="C281" s="379"/>
      <c r="D281" s="379"/>
      <c r="E281" s="379"/>
      <c r="F281" s="379"/>
      <c r="G281" s="379"/>
      <c r="H281" s="379"/>
      <c r="I281" s="379"/>
      <c r="J281" s="379"/>
      <c r="K281" s="578"/>
      <c r="L281" s="578"/>
    </row>
    <row r="282" spans="1:12" ht="21.9" customHeight="1">
      <c r="A282" s="378"/>
      <c r="B282" s="379"/>
      <c r="C282" s="379"/>
      <c r="D282" s="379"/>
      <c r="E282" s="379"/>
      <c r="F282" s="379"/>
      <c r="G282" s="379"/>
      <c r="H282" s="379"/>
      <c r="I282" s="379"/>
      <c r="J282" s="379"/>
      <c r="K282" s="578"/>
      <c r="L282" s="578"/>
    </row>
    <row r="283" spans="1:12" ht="21.9" customHeight="1">
      <c r="A283" s="378"/>
      <c r="B283" s="379"/>
      <c r="C283" s="379"/>
      <c r="D283" s="379"/>
      <c r="E283" s="379"/>
      <c r="F283" s="379"/>
      <c r="G283" s="379"/>
      <c r="H283" s="379"/>
      <c r="I283" s="379"/>
      <c r="J283" s="379"/>
      <c r="K283" s="578"/>
      <c r="L283" s="578"/>
    </row>
    <row r="284" spans="1:12" ht="21.9" customHeight="1">
      <c r="A284" s="378"/>
      <c r="B284" s="379"/>
      <c r="C284" s="379"/>
      <c r="D284" s="379"/>
      <c r="E284" s="379"/>
      <c r="F284" s="379"/>
      <c r="G284" s="379"/>
      <c r="H284" s="379"/>
      <c r="I284" s="379"/>
      <c r="J284" s="379"/>
      <c r="K284" s="578"/>
      <c r="L284" s="578"/>
    </row>
    <row r="285" spans="1:12" ht="21.9" customHeight="1">
      <c r="A285" s="378"/>
      <c r="B285" s="379"/>
      <c r="C285" s="379"/>
      <c r="D285" s="379"/>
      <c r="E285" s="379"/>
      <c r="F285" s="379"/>
      <c r="G285" s="379"/>
      <c r="H285" s="379"/>
      <c r="I285" s="379"/>
      <c r="J285" s="379"/>
      <c r="K285" s="578"/>
      <c r="L285" s="578"/>
    </row>
    <row r="286" spans="1:12" ht="21.9" customHeight="1">
      <c r="A286" s="378"/>
      <c r="B286" s="379"/>
      <c r="C286" s="379"/>
      <c r="D286" s="379"/>
      <c r="E286" s="379"/>
      <c r="F286" s="379"/>
      <c r="G286" s="379"/>
      <c r="H286" s="379"/>
      <c r="I286" s="379"/>
      <c r="J286" s="379"/>
      <c r="K286" s="578"/>
      <c r="L286" s="578"/>
    </row>
    <row r="287" spans="1:12" ht="21.9" customHeight="1">
      <c r="A287" s="378"/>
      <c r="B287" s="379"/>
      <c r="C287" s="379"/>
      <c r="D287" s="379"/>
      <c r="E287" s="379"/>
      <c r="F287" s="379"/>
      <c r="G287" s="379"/>
      <c r="H287" s="379"/>
      <c r="I287" s="379"/>
      <c r="J287" s="379"/>
      <c r="K287" s="578"/>
      <c r="L287" s="578"/>
    </row>
    <row r="288" spans="1:12" ht="21.9" customHeight="1">
      <c r="A288" s="378"/>
      <c r="B288" s="379"/>
      <c r="C288" s="379"/>
      <c r="D288" s="379"/>
      <c r="E288" s="379"/>
      <c r="F288" s="379"/>
      <c r="G288" s="379"/>
      <c r="H288" s="379"/>
      <c r="I288" s="379"/>
      <c r="J288" s="379"/>
      <c r="K288" s="578"/>
      <c r="L288" s="578"/>
    </row>
    <row r="289" spans="1:12" ht="21.9" customHeight="1">
      <c r="A289" s="378"/>
      <c r="B289" s="379"/>
      <c r="C289" s="379"/>
      <c r="D289" s="379"/>
      <c r="E289" s="379"/>
      <c r="F289" s="379"/>
      <c r="G289" s="379"/>
      <c r="H289" s="379"/>
      <c r="I289" s="379"/>
      <c r="J289" s="379"/>
      <c r="K289" s="578"/>
      <c r="L289" s="578"/>
    </row>
    <row r="290" spans="1:12" ht="21.9" customHeight="1">
      <c r="A290" s="378"/>
      <c r="B290" s="379"/>
      <c r="C290" s="379"/>
      <c r="D290" s="379"/>
      <c r="E290" s="379"/>
      <c r="F290" s="379"/>
      <c r="G290" s="379"/>
      <c r="H290" s="379"/>
      <c r="I290" s="379"/>
      <c r="J290" s="379"/>
      <c r="K290" s="578"/>
      <c r="L290" s="578"/>
    </row>
    <row r="291" spans="1:12" ht="21.9" customHeight="1">
      <c r="A291" s="378"/>
      <c r="B291" s="379"/>
      <c r="C291" s="379"/>
      <c r="D291" s="379"/>
      <c r="E291" s="379"/>
      <c r="F291" s="379"/>
      <c r="G291" s="379"/>
      <c r="H291" s="379"/>
      <c r="I291" s="379"/>
      <c r="J291" s="379"/>
      <c r="K291" s="578"/>
      <c r="L291" s="578"/>
    </row>
    <row r="292" spans="1:12" ht="21.9" customHeight="1">
      <c r="A292" s="378"/>
      <c r="B292" s="379"/>
      <c r="C292" s="379"/>
      <c r="D292" s="379"/>
      <c r="E292" s="379"/>
      <c r="F292" s="379"/>
      <c r="G292" s="379"/>
      <c r="H292" s="379"/>
      <c r="I292" s="379"/>
      <c r="J292" s="379"/>
      <c r="K292" s="578"/>
      <c r="L292" s="578"/>
    </row>
    <row r="293" spans="1:12" ht="21.9" customHeight="1">
      <c r="A293" s="378"/>
      <c r="B293" s="379"/>
      <c r="C293" s="379"/>
      <c r="D293" s="379"/>
      <c r="E293" s="379"/>
      <c r="F293" s="379"/>
      <c r="G293" s="379"/>
      <c r="H293" s="379"/>
      <c r="I293" s="379"/>
      <c r="J293" s="379"/>
      <c r="K293" s="578"/>
      <c r="L293" s="578"/>
    </row>
    <row r="294" spans="1:12" ht="21.9" customHeight="1">
      <c r="A294" s="378"/>
      <c r="B294" s="379"/>
      <c r="C294" s="379"/>
      <c r="D294" s="379"/>
      <c r="E294" s="379"/>
      <c r="F294" s="379"/>
      <c r="G294" s="379"/>
      <c r="H294" s="379"/>
      <c r="I294" s="379"/>
      <c r="J294" s="379"/>
      <c r="K294" s="578"/>
      <c r="L294" s="578"/>
    </row>
    <row r="295" spans="1:12" ht="21.9" customHeight="1">
      <c r="A295" s="378"/>
      <c r="B295" s="379"/>
      <c r="C295" s="379"/>
      <c r="D295" s="379"/>
      <c r="E295" s="379"/>
      <c r="F295" s="379"/>
      <c r="G295" s="379"/>
      <c r="H295" s="379"/>
      <c r="I295" s="379"/>
      <c r="J295" s="379"/>
      <c r="K295" s="578"/>
      <c r="L295" s="578"/>
    </row>
    <row r="296" spans="1:12" ht="21.9" customHeight="1">
      <c r="A296" s="378"/>
      <c r="B296" s="379"/>
      <c r="C296" s="379"/>
      <c r="D296" s="379"/>
      <c r="E296" s="379"/>
      <c r="F296" s="379"/>
      <c r="G296" s="379"/>
      <c r="H296" s="379"/>
      <c r="I296" s="379"/>
      <c r="J296" s="379"/>
      <c r="K296" s="578"/>
      <c r="L296" s="578"/>
    </row>
    <row r="297" spans="1:12" ht="21.9" customHeight="1">
      <c r="A297" s="378"/>
      <c r="B297" s="379"/>
      <c r="C297" s="379"/>
      <c r="D297" s="379"/>
      <c r="E297" s="379"/>
      <c r="F297" s="379"/>
      <c r="G297" s="379"/>
      <c r="H297" s="379"/>
      <c r="I297" s="379"/>
      <c r="J297" s="379"/>
      <c r="K297" s="578"/>
      <c r="L297" s="578"/>
    </row>
    <row r="298" spans="1:12" ht="21.9" customHeight="1">
      <c r="A298" s="378"/>
      <c r="B298" s="379"/>
      <c r="C298" s="379"/>
      <c r="D298" s="379"/>
      <c r="E298" s="379"/>
      <c r="F298" s="379"/>
      <c r="G298" s="379"/>
      <c r="H298" s="379"/>
      <c r="I298" s="379"/>
      <c r="J298" s="379"/>
      <c r="K298" s="578"/>
      <c r="L298" s="578"/>
    </row>
    <row r="299" spans="1:12" ht="21.9" customHeight="1">
      <c r="A299" s="378"/>
      <c r="B299" s="379"/>
      <c r="C299" s="379"/>
      <c r="D299" s="379"/>
      <c r="E299" s="379"/>
      <c r="F299" s="379"/>
      <c r="G299" s="379"/>
      <c r="H299" s="379"/>
      <c r="I299" s="379"/>
      <c r="J299" s="379"/>
      <c r="K299" s="578"/>
      <c r="L299" s="578"/>
    </row>
    <row r="300" spans="1:12" ht="21.9" customHeight="1">
      <c r="A300" s="378"/>
      <c r="B300" s="379"/>
      <c r="C300" s="379"/>
      <c r="D300" s="379"/>
      <c r="E300" s="379"/>
      <c r="F300" s="379"/>
      <c r="G300" s="379"/>
      <c r="H300" s="379"/>
      <c r="I300" s="379"/>
      <c r="J300" s="379"/>
      <c r="K300" s="578"/>
      <c r="L300" s="578"/>
    </row>
    <row r="301" spans="1:12" ht="21.9" customHeight="1">
      <c r="A301" s="378"/>
      <c r="B301" s="379"/>
      <c r="C301" s="379"/>
      <c r="D301" s="379"/>
      <c r="E301" s="379"/>
      <c r="F301" s="379"/>
      <c r="G301" s="379"/>
      <c r="H301" s="379"/>
      <c r="I301" s="379"/>
      <c r="J301" s="379"/>
      <c r="K301" s="578"/>
      <c r="L301" s="578"/>
    </row>
    <row r="302" spans="1:12" ht="21.9" customHeight="1">
      <c r="A302" s="378"/>
      <c r="B302" s="379"/>
      <c r="C302" s="379"/>
      <c r="D302" s="379"/>
      <c r="E302" s="379"/>
      <c r="F302" s="379"/>
      <c r="G302" s="379"/>
      <c r="H302" s="379"/>
      <c r="I302" s="379"/>
      <c r="J302" s="379"/>
      <c r="K302" s="578"/>
      <c r="L302" s="578"/>
    </row>
    <row r="303" spans="1:12" ht="21.9" customHeight="1">
      <c r="A303" s="378"/>
      <c r="B303" s="379"/>
      <c r="C303" s="379"/>
      <c r="D303" s="379"/>
      <c r="E303" s="379"/>
      <c r="F303" s="379"/>
      <c r="G303" s="379"/>
      <c r="H303" s="379"/>
      <c r="I303" s="379"/>
      <c r="J303" s="379"/>
      <c r="K303" s="578"/>
      <c r="L303" s="578"/>
    </row>
    <row r="304" spans="1:12" ht="21.9" customHeight="1">
      <c r="A304" s="378"/>
      <c r="B304" s="379"/>
      <c r="C304" s="379"/>
      <c r="D304" s="379"/>
      <c r="E304" s="379"/>
      <c r="F304" s="379"/>
      <c r="G304" s="379"/>
      <c r="H304" s="379"/>
      <c r="I304" s="379"/>
      <c r="J304" s="379"/>
      <c r="K304" s="578"/>
      <c r="L304" s="578"/>
    </row>
    <row r="305" spans="1:12" ht="21.9" customHeight="1">
      <c r="A305" s="378"/>
      <c r="B305" s="379"/>
      <c r="C305" s="379"/>
      <c r="D305" s="379"/>
      <c r="E305" s="379"/>
      <c r="F305" s="379"/>
      <c r="G305" s="379"/>
      <c r="H305" s="379"/>
      <c r="I305" s="379"/>
      <c r="J305" s="379"/>
      <c r="K305" s="578"/>
      <c r="L305" s="578"/>
    </row>
    <row r="306" spans="1:12" ht="21.9" customHeight="1">
      <c r="A306" s="378"/>
      <c r="B306" s="379"/>
      <c r="C306" s="379"/>
      <c r="D306" s="379"/>
      <c r="E306" s="379"/>
      <c r="F306" s="379"/>
      <c r="G306" s="379"/>
      <c r="H306" s="379"/>
      <c r="I306" s="379"/>
      <c r="J306" s="379"/>
      <c r="K306" s="578"/>
      <c r="L306" s="578"/>
    </row>
    <row r="307" spans="1:12" ht="21.9" customHeight="1">
      <c r="A307" s="378"/>
      <c r="B307" s="379"/>
      <c r="C307" s="379"/>
      <c r="D307" s="379"/>
      <c r="E307" s="379"/>
      <c r="F307" s="379"/>
      <c r="G307" s="379"/>
      <c r="H307" s="379"/>
      <c r="I307" s="379"/>
      <c r="J307" s="379"/>
      <c r="K307" s="578"/>
      <c r="L307" s="578"/>
    </row>
    <row r="308" spans="1:12" ht="21.9" customHeight="1">
      <c r="A308" s="378"/>
      <c r="B308" s="379"/>
      <c r="C308" s="379"/>
      <c r="D308" s="379"/>
      <c r="E308" s="379"/>
      <c r="F308" s="379"/>
      <c r="G308" s="379"/>
      <c r="H308" s="379"/>
      <c r="I308" s="379"/>
      <c r="J308" s="379"/>
      <c r="K308" s="578"/>
      <c r="L308" s="578"/>
    </row>
    <row r="309" spans="1:12" ht="21.9" customHeight="1">
      <c r="A309" s="378"/>
      <c r="B309" s="379"/>
      <c r="C309" s="379"/>
      <c r="D309" s="379"/>
      <c r="E309" s="379"/>
      <c r="F309" s="379"/>
      <c r="G309" s="379"/>
      <c r="H309" s="379"/>
      <c r="I309" s="379"/>
      <c r="J309" s="379"/>
      <c r="K309" s="578"/>
      <c r="L309" s="578"/>
    </row>
    <row r="310" spans="1:12" ht="21.9" customHeight="1">
      <c r="A310" s="378"/>
      <c r="B310" s="379"/>
      <c r="C310" s="379"/>
      <c r="D310" s="379"/>
      <c r="E310" s="379"/>
      <c r="F310" s="379"/>
      <c r="G310" s="379"/>
      <c r="H310" s="379"/>
      <c r="I310" s="379"/>
      <c r="J310" s="379"/>
      <c r="K310" s="578"/>
      <c r="L310" s="578"/>
    </row>
    <row r="311" spans="1:12" ht="21.9" customHeight="1">
      <c r="A311" s="378"/>
      <c r="B311" s="379"/>
      <c r="C311" s="379"/>
      <c r="D311" s="379"/>
      <c r="E311" s="379"/>
      <c r="F311" s="379"/>
      <c r="G311" s="379"/>
      <c r="H311" s="379"/>
      <c r="I311" s="379"/>
      <c r="J311" s="379"/>
      <c r="K311" s="578"/>
      <c r="L311" s="578"/>
    </row>
    <row r="312" spans="1:12" ht="21.9" customHeight="1">
      <c r="A312" s="378"/>
      <c r="B312" s="379"/>
      <c r="C312" s="379"/>
      <c r="D312" s="379"/>
      <c r="E312" s="379"/>
      <c r="F312" s="379"/>
      <c r="G312" s="379"/>
      <c r="H312" s="379"/>
      <c r="I312" s="379"/>
      <c r="J312" s="379"/>
      <c r="K312" s="578"/>
      <c r="L312" s="578"/>
    </row>
    <row r="313" spans="1:12" ht="21.9" customHeight="1">
      <c r="A313" s="378"/>
      <c r="B313" s="379"/>
      <c r="C313" s="379"/>
      <c r="D313" s="379"/>
      <c r="E313" s="379"/>
      <c r="F313" s="379"/>
      <c r="G313" s="379"/>
      <c r="H313" s="379"/>
      <c r="I313" s="379"/>
      <c r="J313" s="379"/>
      <c r="K313" s="578"/>
      <c r="L313" s="578"/>
    </row>
    <row r="314" spans="1:12" ht="21.9" customHeight="1">
      <c r="A314" s="378"/>
      <c r="B314" s="379"/>
      <c r="C314" s="379"/>
      <c r="D314" s="379"/>
      <c r="E314" s="379"/>
      <c r="F314" s="379"/>
      <c r="G314" s="379"/>
      <c r="H314" s="379"/>
      <c r="I314" s="379"/>
      <c r="J314" s="379"/>
      <c r="K314" s="578"/>
      <c r="L314" s="578"/>
    </row>
    <row r="315" spans="1:12" ht="21.9" customHeight="1">
      <c r="A315" s="378"/>
      <c r="B315" s="379"/>
      <c r="C315" s="379"/>
      <c r="D315" s="379"/>
      <c r="E315" s="379"/>
      <c r="F315" s="379"/>
      <c r="G315" s="379"/>
      <c r="H315" s="379"/>
      <c r="I315" s="379"/>
      <c r="J315" s="379"/>
      <c r="K315" s="578"/>
      <c r="L315" s="578"/>
    </row>
    <row r="316" spans="1:12" ht="21.9" customHeight="1">
      <c r="A316" s="378"/>
      <c r="B316" s="379"/>
      <c r="C316" s="379"/>
      <c r="D316" s="379"/>
      <c r="E316" s="379"/>
      <c r="F316" s="379"/>
      <c r="G316" s="379"/>
      <c r="H316" s="379"/>
      <c r="I316" s="379"/>
      <c r="J316" s="379"/>
      <c r="K316" s="578"/>
      <c r="L316" s="578"/>
    </row>
    <row r="317" spans="1:12" ht="21.9" customHeight="1">
      <c r="A317" s="378"/>
      <c r="B317" s="379"/>
      <c r="C317" s="379"/>
      <c r="D317" s="379"/>
      <c r="E317" s="379"/>
      <c r="F317" s="379"/>
      <c r="G317" s="379"/>
      <c r="H317" s="379"/>
      <c r="I317" s="379"/>
      <c r="J317" s="379"/>
      <c r="K317" s="578"/>
      <c r="L317" s="578"/>
    </row>
    <row r="318" spans="1:12" ht="21.9" customHeight="1">
      <c r="A318" s="378"/>
      <c r="B318" s="379"/>
      <c r="C318" s="379"/>
      <c r="D318" s="379"/>
      <c r="E318" s="379"/>
      <c r="F318" s="379"/>
      <c r="G318" s="379"/>
      <c r="H318" s="379"/>
      <c r="I318" s="379"/>
      <c r="J318" s="379"/>
      <c r="K318" s="578"/>
      <c r="L318" s="578"/>
    </row>
    <row r="319" spans="1:12" ht="21.9" customHeight="1">
      <c r="A319" s="378"/>
      <c r="B319" s="379"/>
      <c r="C319" s="379"/>
      <c r="D319" s="379"/>
      <c r="E319" s="379"/>
      <c r="F319" s="379"/>
      <c r="G319" s="379"/>
      <c r="H319" s="379"/>
      <c r="I319" s="379"/>
      <c r="J319" s="379"/>
      <c r="K319" s="578"/>
      <c r="L319" s="578"/>
    </row>
    <row r="320" spans="1:12" ht="21.9" customHeight="1">
      <c r="A320" s="378"/>
      <c r="B320" s="379"/>
      <c r="C320" s="379"/>
      <c r="D320" s="379"/>
      <c r="E320" s="379"/>
      <c r="F320" s="379"/>
      <c r="G320" s="379"/>
      <c r="H320" s="379"/>
      <c r="I320" s="379"/>
      <c r="J320" s="379"/>
      <c r="K320" s="578"/>
      <c r="L320" s="578"/>
    </row>
    <row r="321" spans="1:12" ht="21.9" customHeight="1">
      <c r="A321" s="378"/>
      <c r="B321" s="379"/>
      <c r="C321" s="379"/>
      <c r="D321" s="379"/>
      <c r="E321" s="379"/>
      <c r="F321" s="379"/>
      <c r="G321" s="379"/>
      <c r="H321" s="379"/>
      <c r="I321" s="379"/>
      <c r="J321" s="379"/>
      <c r="K321" s="578"/>
      <c r="L321" s="578"/>
    </row>
    <row r="322" spans="1:12" ht="21.9" customHeight="1">
      <c r="A322" s="378"/>
      <c r="B322" s="379"/>
      <c r="C322" s="379"/>
      <c r="D322" s="379"/>
      <c r="E322" s="379"/>
      <c r="F322" s="379"/>
      <c r="G322" s="379"/>
      <c r="H322" s="379"/>
      <c r="I322" s="379"/>
      <c r="J322" s="379"/>
      <c r="K322" s="578"/>
      <c r="L322" s="578"/>
    </row>
    <row r="323" spans="1:12" ht="21.9" customHeight="1">
      <c r="A323" s="378"/>
      <c r="B323" s="379"/>
      <c r="C323" s="379"/>
      <c r="D323" s="379"/>
      <c r="E323" s="379"/>
      <c r="F323" s="379"/>
      <c r="G323" s="379"/>
      <c r="H323" s="379"/>
      <c r="I323" s="379"/>
      <c r="J323" s="379"/>
      <c r="K323" s="578"/>
      <c r="L323" s="578"/>
    </row>
    <row r="324" spans="1:12" ht="21.9" customHeight="1">
      <c r="A324" s="378"/>
      <c r="B324" s="379"/>
      <c r="C324" s="379"/>
      <c r="D324" s="379"/>
      <c r="E324" s="379"/>
      <c r="F324" s="379"/>
      <c r="G324" s="379"/>
      <c r="H324" s="379"/>
      <c r="I324" s="379"/>
      <c r="J324" s="379"/>
      <c r="K324" s="578"/>
      <c r="L324" s="578"/>
    </row>
    <row r="325" spans="1:12" ht="21.9" customHeight="1">
      <c r="A325" s="378"/>
      <c r="B325" s="379"/>
      <c r="C325" s="379"/>
      <c r="D325" s="379"/>
      <c r="E325" s="379"/>
      <c r="F325" s="379"/>
      <c r="G325" s="379"/>
      <c r="H325" s="379"/>
      <c r="I325" s="379"/>
      <c r="J325" s="379"/>
      <c r="K325" s="578"/>
      <c r="L325" s="578"/>
    </row>
    <row r="326" spans="1:12" ht="21.9" customHeight="1">
      <c r="A326" s="378"/>
      <c r="B326" s="379"/>
      <c r="C326" s="379"/>
      <c r="D326" s="379"/>
      <c r="E326" s="379"/>
      <c r="F326" s="379"/>
      <c r="G326" s="379"/>
      <c r="H326" s="379"/>
      <c r="I326" s="379"/>
      <c r="J326" s="379"/>
      <c r="K326" s="578"/>
      <c r="L326" s="578"/>
    </row>
    <row r="327" spans="1:12" ht="21.9" customHeight="1">
      <c r="A327" s="378"/>
      <c r="B327" s="379"/>
      <c r="C327" s="379"/>
      <c r="D327" s="379"/>
      <c r="E327" s="379"/>
      <c r="F327" s="379"/>
      <c r="G327" s="379"/>
      <c r="H327" s="379"/>
      <c r="I327" s="379"/>
      <c r="J327" s="379"/>
      <c r="K327" s="578"/>
      <c r="L327" s="578"/>
    </row>
    <row r="328" spans="1:12" ht="21.9" customHeight="1">
      <c r="A328" s="378"/>
      <c r="B328" s="379"/>
      <c r="C328" s="379"/>
      <c r="D328" s="379"/>
      <c r="E328" s="379"/>
      <c r="F328" s="379"/>
      <c r="G328" s="379"/>
      <c r="H328" s="379"/>
      <c r="I328" s="379"/>
      <c r="J328" s="379"/>
      <c r="K328" s="578"/>
      <c r="L328" s="578"/>
    </row>
    <row r="329" spans="1:12" ht="21.9" customHeight="1">
      <c r="A329" s="378"/>
      <c r="B329" s="379"/>
      <c r="C329" s="379"/>
      <c r="D329" s="379"/>
      <c r="E329" s="379"/>
      <c r="F329" s="379"/>
      <c r="G329" s="379"/>
      <c r="H329" s="379"/>
      <c r="I329" s="379"/>
      <c r="J329" s="379"/>
      <c r="K329" s="578"/>
      <c r="L329" s="578"/>
    </row>
    <row r="330" spans="1:12" ht="21.9" customHeight="1">
      <c r="A330" s="378"/>
      <c r="B330" s="379"/>
      <c r="C330" s="379"/>
      <c r="D330" s="379"/>
      <c r="E330" s="379"/>
      <c r="F330" s="379"/>
      <c r="G330" s="379"/>
      <c r="H330" s="379"/>
      <c r="I330" s="379"/>
      <c r="J330" s="379"/>
      <c r="K330" s="578"/>
      <c r="L330" s="578"/>
    </row>
    <row r="331" spans="1:12" ht="21.9" customHeight="1">
      <c r="A331" s="378"/>
      <c r="B331" s="379"/>
      <c r="C331" s="379"/>
      <c r="D331" s="379"/>
      <c r="E331" s="379"/>
      <c r="F331" s="379"/>
      <c r="G331" s="379"/>
      <c r="H331" s="379"/>
      <c r="I331" s="379"/>
      <c r="J331" s="379"/>
      <c r="K331" s="578"/>
      <c r="L331" s="578"/>
    </row>
    <row r="332" spans="1:12" ht="21.9" customHeight="1">
      <c r="A332" s="378"/>
      <c r="B332" s="379"/>
      <c r="C332" s="379"/>
      <c r="D332" s="379"/>
      <c r="E332" s="379"/>
      <c r="F332" s="379"/>
      <c r="G332" s="379"/>
      <c r="H332" s="379"/>
      <c r="I332" s="379"/>
      <c r="J332" s="379"/>
      <c r="K332" s="578"/>
      <c r="L332" s="578"/>
    </row>
    <row r="333" spans="1:12" ht="21.9" customHeight="1">
      <c r="A333" s="378"/>
      <c r="B333" s="379"/>
      <c r="C333" s="379"/>
      <c r="D333" s="379"/>
      <c r="E333" s="379"/>
      <c r="F333" s="379"/>
      <c r="G333" s="379"/>
      <c r="H333" s="379"/>
      <c r="I333" s="379"/>
      <c r="J333" s="379"/>
      <c r="K333" s="578"/>
      <c r="L333" s="578"/>
    </row>
    <row r="334" spans="1:12" ht="21.9" customHeight="1">
      <c r="A334" s="378"/>
      <c r="B334" s="379"/>
      <c r="C334" s="379"/>
      <c r="D334" s="379"/>
      <c r="E334" s="379"/>
      <c r="F334" s="379"/>
      <c r="G334" s="379"/>
      <c r="H334" s="379"/>
      <c r="I334" s="379"/>
      <c r="J334" s="379"/>
      <c r="K334" s="578"/>
      <c r="L334" s="578"/>
    </row>
    <row r="335" spans="1:12" ht="21.9" customHeight="1">
      <c r="A335" s="378"/>
      <c r="B335" s="379"/>
      <c r="C335" s="379"/>
      <c r="D335" s="379"/>
      <c r="E335" s="379"/>
      <c r="F335" s="379"/>
      <c r="G335" s="379"/>
      <c r="H335" s="379"/>
      <c r="I335" s="379"/>
      <c r="J335" s="379"/>
      <c r="K335" s="578"/>
      <c r="L335" s="578"/>
    </row>
    <row r="336" spans="1:12" ht="21.9" customHeight="1">
      <c r="A336" s="378"/>
      <c r="B336" s="379"/>
      <c r="C336" s="379"/>
      <c r="D336" s="379"/>
      <c r="E336" s="379"/>
      <c r="F336" s="379"/>
      <c r="G336" s="379"/>
      <c r="H336" s="379"/>
      <c r="I336" s="379"/>
      <c r="J336" s="379"/>
      <c r="K336" s="578"/>
      <c r="L336" s="578"/>
    </row>
    <row r="337" spans="1:12" ht="21.9" customHeight="1">
      <c r="A337" s="378"/>
      <c r="B337" s="379"/>
      <c r="C337" s="379"/>
      <c r="D337" s="379"/>
      <c r="E337" s="379"/>
      <c r="F337" s="379"/>
      <c r="G337" s="379"/>
      <c r="H337" s="379"/>
      <c r="I337" s="379"/>
      <c r="J337" s="379"/>
      <c r="K337" s="578"/>
      <c r="L337" s="578"/>
    </row>
    <row r="338" spans="1:12" ht="21.9" customHeight="1">
      <c r="A338" s="378"/>
      <c r="B338" s="379"/>
      <c r="C338" s="379"/>
      <c r="D338" s="379"/>
      <c r="E338" s="379"/>
      <c r="F338" s="379"/>
      <c r="G338" s="379"/>
      <c r="H338" s="379"/>
      <c r="I338" s="379"/>
      <c r="J338" s="379"/>
      <c r="K338" s="578"/>
      <c r="L338" s="578"/>
    </row>
    <row r="339" spans="1:12" ht="21.9" customHeight="1">
      <c r="A339" s="378"/>
      <c r="B339" s="379"/>
      <c r="C339" s="379"/>
      <c r="D339" s="379"/>
      <c r="E339" s="379"/>
      <c r="F339" s="379"/>
      <c r="G339" s="379"/>
      <c r="H339" s="379"/>
      <c r="I339" s="379"/>
      <c r="J339" s="379"/>
      <c r="K339" s="578"/>
      <c r="L339" s="578"/>
    </row>
    <row r="340" spans="1:12" ht="21.9" customHeight="1">
      <c r="A340" s="378"/>
      <c r="B340" s="379"/>
      <c r="C340" s="379"/>
      <c r="D340" s="379"/>
      <c r="E340" s="379"/>
      <c r="F340" s="379"/>
      <c r="G340" s="379"/>
      <c r="H340" s="379"/>
      <c r="I340" s="379"/>
      <c r="J340" s="379"/>
      <c r="K340" s="578"/>
      <c r="L340" s="578"/>
    </row>
    <row r="341" spans="1:12" ht="21.9" customHeight="1">
      <c r="A341" s="378"/>
      <c r="B341" s="379"/>
      <c r="C341" s="379"/>
      <c r="D341" s="379"/>
      <c r="E341" s="379"/>
      <c r="F341" s="379"/>
      <c r="G341" s="379"/>
      <c r="H341" s="379"/>
      <c r="I341" s="379"/>
      <c r="J341" s="379"/>
      <c r="K341" s="578"/>
      <c r="L341" s="578"/>
    </row>
    <row r="342" spans="1:12" ht="21.9" customHeight="1">
      <c r="A342" s="378"/>
      <c r="B342" s="379"/>
      <c r="C342" s="379"/>
      <c r="D342" s="379"/>
      <c r="E342" s="379"/>
      <c r="F342" s="379"/>
      <c r="G342" s="379"/>
      <c r="H342" s="379"/>
      <c r="I342" s="379"/>
      <c r="J342" s="379"/>
      <c r="K342" s="578"/>
      <c r="L342" s="578"/>
    </row>
    <row r="343" spans="1:12" ht="21.9" customHeight="1">
      <c r="A343" s="378"/>
      <c r="B343" s="379"/>
      <c r="C343" s="379"/>
      <c r="D343" s="379"/>
      <c r="E343" s="379"/>
      <c r="F343" s="379"/>
      <c r="G343" s="379"/>
      <c r="H343" s="379"/>
      <c r="I343" s="379"/>
      <c r="J343" s="379"/>
      <c r="K343" s="578"/>
      <c r="L343" s="578"/>
    </row>
    <row r="344" spans="1:12" ht="21.9" customHeight="1">
      <c r="A344" s="378"/>
      <c r="B344" s="379"/>
      <c r="C344" s="379"/>
      <c r="D344" s="379"/>
      <c r="E344" s="379"/>
      <c r="F344" s="379"/>
      <c r="G344" s="379"/>
      <c r="H344" s="379"/>
      <c r="I344" s="379"/>
      <c r="J344" s="379"/>
      <c r="K344" s="578"/>
      <c r="L344" s="578"/>
    </row>
    <row r="345" spans="1:12" ht="21.9" customHeight="1">
      <c r="A345" s="378"/>
      <c r="B345" s="379"/>
      <c r="C345" s="379"/>
      <c r="D345" s="379"/>
      <c r="E345" s="379"/>
      <c r="F345" s="379"/>
      <c r="G345" s="379"/>
      <c r="H345" s="379"/>
      <c r="I345" s="379"/>
      <c r="J345" s="379"/>
      <c r="K345" s="578"/>
      <c r="L345" s="578"/>
    </row>
    <row r="346" spans="1:12" ht="21.9" customHeight="1">
      <c r="A346" s="378"/>
      <c r="B346" s="379"/>
      <c r="C346" s="379"/>
      <c r="D346" s="379"/>
      <c r="E346" s="379"/>
      <c r="F346" s="379"/>
      <c r="G346" s="379"/>
      <c r="H346" s="379"/>
      <c r="I346" s="379"/>
      <c r="J346" s="379"/>
      <c r="K346" s="578"/>
      <c r="L346" s="578"/>
    </row>
    <row r="347" spans="1:12" ht="21.9" customHeight="1">
      <c r="A347" s="378"/>
      <c r="B347" s="379"/>
      <c r="C347" s="379"/>
      <c r="D347" s="379"/>
      <c r="E347" s="379"/>
      <c r="F347" s="379"/>
      <c r="G347" s="379"/>
      <c r="H347" s="379"/>
      <c r="I347" s="379"/>
      <c r="J347" s="379"/>
      <c r="K347" s="578"/>
      <c r="L347" s="578"/>
    </row>
    <row r="348" spans="1:12" ht="21.9" customHeight="1">
      <c r="A348" s="378"/>
      <c r="B348" s="379"/>
      <c r="C348" s="379"/>
      <c r="D348" s="379"/>
      <c r="E348" s="379"/>
      <c r="F348" s="379"/>
      <c r="G348" s="379"/>
      <c r="H348" s="379"/>
      <c r="I348" s="379"/>
      <c r="J348" s="379"/>
      <c r="K348" s="578"/>
      <c r="L348" s="578"/>
    </row>
    <row r="349" spans="1:12" ht="21.9" customHeight="1">
      <c r="A349" s="378"/>
      <c r="B349" s="379"/>
      <c r="C349" s="379"/>
      <c r="D349" s="379"/>
      <c r="E349" s="379"/>
      <c r="F349" s="379"/>
      <c r="G349" s="379"/>
      <c r="H349" s="379"/>
      <c r="I349" s="379"/>
      <c r="J349" s="379"/>
      <c r="K349" s="578"/>
      <c r="L349" s="578"/>
    </row>
    <row r="350" spans="1:12" ht="21.9" customHeight="1">
      <c r="A350" s="378"/>
      <c r="B350" s="379"/>
      <c r="C350" s="379"/>
      <c r="D350" s="379"/>
      <c r="E350" s="379"/>
      <c r="F350" s="379"/>
      <c r="G350" s="379"/>
      <c r="H350" s="379"/>
      <c r="I350" s="379"/>
      <c r="J350" s="379"/>
      <c r="K350" s="578"/>
      <c r="L350" s="578"/>
    </row>
    <row r="351" spans="1:12" ht="21.9" customHeight="1">
      <c r="A351" s="378"/>
      <c r="B351" s="379"/>
      <c r="C351" s="379"/>
      <c r="D351" s="379"/>
      <c r="E351" s="379"/>
      <c r="F351" s="379"/>
      <c r="G351" s="379"/>
      <c r="H351" s="379"/>
      <c r="I351" s="379"/>
      <c r="J351" s="379"/>
      <c r="K351" s="578"/>
      <c r="L351" s="578"/>
    </row>
    <row r="352" spans="1:12" ht="21.9" customHeight="1">
      <c r="A352" s="378"/>
      <c r="B352" s="379"/>
      <c r="C352" s="379"/>
      <c r="D352" s="379"/>
      <c r="E352" s="379"/>
      <c r="F352" s="379"/>
      <c r="G352" s="379"/>
      <c r="H352" s="379"/>
      <c r="I352" s="379"/>
      <c r="J352" s="379"/>
      <c r="K352" s="578"/>
      <c r="L352" s="578"/>
    </row>
    <row r="353" spans="1:12" ht="21.9" customHeight="1">
      <c r="A353" s="378"/>
      <c r="B353" s="379"/>
      <c r="C353" s="379"/>
      <c r="D353" s="379"/>
      <c r="E353" s="379"/>
      <c r="F353" s="379"/>
      <c r="G353" s="379"/>
      <c r="H353" s="379"/>
      <c r="I353" s="379"/>
      <c r="J353" s="379"/>
      <c r="K353" s="578"/>
      <c r="L353" s="578"/>
    </row>
    <row r="354" spans="1:12" ht="21.9" customHeight="1">
      <c r="A354" s="378"/>
      <c r="B354" s="379"/>
      <c r="C354" s="379"/>
      <c r="D354" s="379"/>
      <c r="E354" s="379"/>
      <c r="F354" s="379"/>
      <c r="G354" s="379"/>
      <c r="H354" s="379"/>
      <c r="I354" s="379"/>
      <c r="J354" s="379"/>
      <c r="K354" s="578"/>
      <c r="L354" s="578"/>
    </row>
    <row r="355" spans="1:12" ht="21.9" customHeight="1">
      <c r="A355" s="378"/>
      <c r="B355" s="379"/>
      <c r="C355" s="379"/>
      <c r="D355" s="379"/>
      <c r="E355" s="379"/>
      <c r="F355" s="379"/>
      <c r="G355" s="379"/>
      <c r="H355" s="379"/>
      <c r="I355" s="379"/>
      <c r="J355" s="379"/>
      <c r="K355" s="578"/>
      <c r="L355" s="578"/>
    </row>
    <row r="356" spans="1:12" ht="21.9" customHeight="1">
      <c r="A356" s="378"/>
      <c r="B356" s="379"/>
      <c r="C356" s="379"/>
      <c r="D356" s="379"/>
      <c r="E356" s="379"/>
      <c r="F356" s="379"/>
      <c r="G356" s="379"/>
      <c r="H356" s="379"/>
      <c r="I356" s="379"/>
      <c r="J356" s="379"/>
      <c r="K356" s="578"/>
      <c r="L356" s="578"/>
    </row>
    <row r="357" spans="1:12" ht="21.9" customHeight="1">
      <c r="A357" s="378"/>
      <c r="B357" s="379"/>
      <c r="C357" s="379"/>
      <c r="D357" s="379"/>
      <c r="E357" s="379"/>
      <c r="F357" s="379"/>
      <c r="G357" s="379"/>
      <c r="H357" s="379"/>
      <c r="I357" s="379"/>
      <c r="J357" s="379"/>
      <c r="K357" s="578"/>
      <c r="L357" s="578"/>
    </row>
    <row r="358" spans="1:12" ht="21.9" customHeight="1">
      <c r="A358" s="378"/>
      <c r="B358" s="379"/>
      <c r="C358" s="379"/>
      <c r="D358" s="379"/>
      <c r="E358" s="379"/>
      <c r="F358" s="379"/>
      <c r="G358" s="379"/>
      <c r="H358" s="379"/>
      <c r="I358" s="379"/>
      <c r="J358" s="379"/>
      <c r="K358" s="578"/>
      <c r="L358" s="578"/>
    </row>
    <row r="359" spans="1:12" ht="21.9" customHeight="1">
      <c r="A359" s="378"/>
      <c r="B359" s="379"/>
      <c r="C359" s="379"/>
      <c r="D359" s="379"/>
      <c r="E359" s="379"/>
      <c r="F359" s="379"/>
      <c r="G359" s="379"/>
      <c r="H359" s="379"/>
      <c r="I359" s="379"/>
      <c r="J359" s="379"/>
      <c r="K359" s="578"/>
      <c r="L359" s="578"/>
    </row>
    <row r="360" spans="1:12" ht="21.9" customHeight="1">
      <c r="A360" s="378"/>
      <c r="B360" s="379"/>
      <c r="C360" s="379"/>
      <c r="D360" s="379"/>
      <c r="E360" s="379"/>
      <c r="F360" s="379"/>
      <c r="G360" s="379"/>
      <c r="H360" s="379"/>
      <c r="I360" s="379"/>
      <c r="J360" s="379"/>
      <c r="K360" s="578"/>
      <c r="L360" s="578"/>
    </row>
    <row r="361" spans="1:12" ht="21.9" customHeight="1">
      <c r="A361" s="378"/>
      <c r="B361" s="379"/>
      <c r="C361" s="379"/>
      <c r="D361" s="379"/>
      <c r="E361" s="379"/>
      <c r="F361" s="379"/>
      <c r="G361" s="379"/>
      <c r="H361" s="379"/>
      <c r="I361" s="379"/>
      <c r="J361" s="379"/>
      <c r="K361" s="578"/>
      <c r="L361" s="578"/>
    </row>
    <row r="362" spans="1:12" ht="21.9" customHeight="1">
      <c r="A362" s="378"/>
      <c r="B362" s="379"/>
      <c r="C362" s="379"/>
      <c r="D362" s="379"/>
      <c r="E362" s="379"/>
      <c r="F362" s="379"/>
      <c r="G362" s="379"/>
      <c r="H362" s="379"/>
      <c r="I362" s="379"/>
      <c r="J362" s="379"/>
      <c r="K362" s="578"/>
      <c r="L362" s="578"/>
    </row>
    <row r="363" spans="1:12" ht="21.9" customHeight="1">
      <c r="A363" s="378"/>
      <c r="B363" s="379"/>
      <c r="C363" s="379"/>
      <c r="D363" s="379"/>
      <c r="E363" s="379"/>
      <c r="F363" s="379"/>
      <c r="G363" s="379"/>
      <c r="H363" s="379"/>
      <c r="I363" s="379"/>
      <c r="J363" s="379"/>
      <c r="K363" s="578"/>
      <c r="L363" s="578"/>
    </row>
    <row r="364" spans="1:12" ht="21.9" customHeight="1">
      <c r="A364" s="378"/>
      <c r="B364" s="379"/>
      <c r="C364" s="379"/>
      <c r="D364" s="379"/>
      <c r="E364" s="379"/>
      <c r="F364" s="379"/>
      <c r="G364" s="379"/>
      <c r="H364" s="379"/>
      <c r="I364" s="379"/>
      <c r="J364" s="379"/>
      <c r="K364" s="578"/>
      <c r="L364" s="578"/>
    </row>
  </sheetData>
  <mergeCells count="17">
    <mergeCell ref="K10:N10"/>
    <mergeCell ref="O10:O12"/>
    <mergeCell ref="P10:Z10"/>
    <mergeCell ref="C11:C12"/>
    <mergeCell ref="D11:D12"/>
    <mergeCell ref="E11:E12"/>
    <mergeCell ref="P11:Z11"/>
    <mergeCell ref="F11:F12"/>
    <mergeCell ref="G11:G12"/>
    <mergeCell ref="H11:H12"/>
    <mergeCell ref="A2:B2"/>
    <mergeCell ref="A3:B3"/>
    <mergeCell ref="A10:A12"/>
    <mergeCell ref="B10:J10"/>
    <mergeCell ref="I11:I12"/>
    <mergeCell ref="J11:J12"/>
    <mergeCell ref="B11:B12"/>
  </mergeCells>
  <phoneticPr fontId="24" type="noConversion"/>
  <pageMargins left="0.66" right="0.57999999999999996" top="1" bottom="1" header="0.5" footer="0.5"/>
  <pageSetup paperSize="9" scale="55" orientation="landscape" horizontalDpi="4294967293" verticalDpi="12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92161" r:id="rId4">
          <objectPr defaultSize="0" autoPict="0" r:id="rId5">
            <anchor moveWithCells="1" sizeWithCells="1">
              <from>
                <xdr:col>0</xdr:col>
                <xdr:colOff>457200</xdr:colOff>
                <xdr:row>3</xdr:row>
                <xdr:rowOff>121920</xdr:rowOff>
              </from>
              <to>
                <xdr:col>4</xdr:col>
                <xdr:colOff>411480</xdr:colOff>
                <xdr:row>8</xdr:row>
                <xdr:rowOff>228600</xdr:rowOff>
              </to>
            </anchor>
          </objectPr>
        </oleObject>
      </mc:Choice>
      <mc:Fallback>
        <oleObject progId="AutoCAD.Drawing.16" shapeId="92161" r:id="rId4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13"/>
  <sheetViews>
    <sheetView tabSelected="1" zoomScale="75" workbookViewId="0">
      <selection activeCell="G7" sqref="G7"/>
    </sheetView>
  </sheetViews>
  <sheetFormatPr defaultColWidth="14.19921875" defaultRowHeight="21.9" customHeight="1"/>
  <cols>
    <col min="1" max="1" width="9" style="160" customWidth="1"/>
    <col min="2" max="8" width="10.09765625" style="160" customWidth="1"/>
    <col min="9" max="11" width="7.09765625" style="271" customWidth="1"/>
    <col min="12" max="12" width="7.09765625" style="160" customWidth="1"/>
    <col min="13" max="13" width="8.09765625" style="160" customWidth="1"/>
    <col min="14" max="20" width="7.59765625" style="380" customWidth="1"/>
    <col min="21" max="24" width="7.59765625" style="160" customWidth="1"/>
    <col min="25" max="16384" width="14.19921875" style="160"/>
  </cols>
  <sheetData>
    <row r="2" spans="1:24" ht="21.9" customHeight="1">
      <c r="A2" s="1105" t="s">
        <v>3283</v>
      </c>
      <c r="B2" s="1105"/>
    </row>
    <row r="3" spans="1:24" ht="21.9" customHeight="1">
      <c r="A3" s="1105" t="s">
        <v>3284</v>
      </c>
      <c r="B3" s="1105"/>
    </row>
    <row r="4" spans="1:24" ht="21.9" customHeight="1">
      <c r="A4" s="311"/>
      <c r="B4" s="311"/>
    </row>
    <row r="10" spans="1:24" s="381" customFormat="1" ht="20.25" customHeight="1">
      <c r="A10" s="1042" t="s">
        <v>3285</v>
      </c>
      <c r="B10" s="1114" t="s">
        <v>3286</v>
      </c>
      <c r="C10" s="1115"/>
      <c r="D10" s="1115"/>
      <c r="E10" s="1115"/>
      <c r="F10" s="1115"/>
      <c r="G10" s="1115"/>
      <c r="H10" s="1116"/>
      <c r="I10" s="1095" t="s">
        <v>1715</v>
      </c>
      <c r="J10" s="1095"/>
      <c r="K10" s="1095"/>
      <c r="L10" s="1095"/>
      <c r="M10" s="1096" t="s">
        <v>3287</v>
      </c>
      <c r="N10" s="1122" t="s">
        <v>429</v>
      </c>
      <c r="O10" s="1123"/>
      <c r="P10" s="1123"/>
      <c r="Q10" s="1123"/>
      <c r="R10" s="1123"/>
      <c r="S10" s="1123"/>
      <c r="T10" s="1123"/>
      <c r="U10" s="1123"/>
      <c r="V10" s="1123"/>
      <c r="W10" s="1123"/>
      <c r="X10" s="1124"/>
    </row>
    <row r="11" spans="1:24" s="381" customFormat="1" ht="15.75" customHeight="1">
      <c r="A11" s="1043"/>
      <c r="B11" s="1117" t="s">
        <v>1718</v>
      </c>
      <c r="C11" s="1117" t="s">
        <v>1719</v>
      </c>
      <c r="D11" s="1117" t="s">
        <v>1720</v>
      </c>
      <c r="E11" s="1117" t="s">
        <v>3288</v>
      </c>
      <c r="F11" s="1117" t="s">
        <v>1722</v>
      </c>
      <c r="G11" s="1117" t="s">
        <v>1723</v>
      </c>
      <c r="H11" s="1117" t="s">
        <v>5111</v>
      </c>
      <c r="I11" s="225" t="s">
        <v>5203</v>
      </c>
      <c r="J11" s="225" t="s">
        <v>5204</v>
      </c>
      <c r="K11" s="225" t="s">
        <v>5205</v>
      </c>
      <c r="L11" s="104" t="s">
        <v>144</v>
      </c>
      <c r="M11" s="1096"/>
      <c r="N11" s="1119" t="s">
        <v>145</v>
      </c>
      <c r="O11" s="1120"/>
      <c r="P11" s="1120"/>
      <c r="Q11" s="1120"/>
      <c r="R11" s="1120"/>
      <c r="S11" s="1120"/>
      <c r="T11" s="1120"/>
      <c r="U11" s="1120"/>
      <c r="V11" s="1120"/>
      <c r="W11" s="1120"/>
      <c r="X11" s="1121"/>
    </row>
    <row r="12" spans="1:24" s="381" customFormat="1" ht="15.75" customHeight="1">
      <c r="A12" s="1094"/>
      <c r="B12" s="1118"/>
      <c r="C12" s="1118"/>
      <c r="D12" s="1118"/>
      <c r="E12" s="1118"/>
      <c r="F12" s="1118"/>
      <c r="G12" s="1118"/>
      <c r="H12" s="1118"/>
      <c r="I12" s="265" t="s">
        <v>146</v>
      </c>
      <c r="J12" s="265" t="s">
        <v>147</v>
      </c>
      <c r="K12" s="265" t="s">
        <v>148</v>
      </c>
      <c r="L12" s="105" t="s">
        <v>149</v>
      </c>
      <c r="M12" s="1097"/>
      <c r="N12" s="382" t="s">
        <v>150</v>
      </c>
      <c r="O12" s="382" t="s">
        <v>4931</v>
      </c>
      <c r="P12" s="383" t="s">
        <v>4932</v>
      </c>
      <c r="Q12" s="383" t="s">
        <v>3928</v>
      </c>
      <c r="R12" s="383" t="s">
        <v>4933</v>
      </c>
      <c r="S12" s="383" t="s">
        <v>2202</v>
      </c>
      <c r="T12" s="383" t="s">
        <v>3929</v>
      </c>
      <c r="U12" s="384" t="s">
        <v>4934</v>
      </c>
      <c r="V12" s="384" t="s">
        <v>4935</v>
      </c>
      <c r="W12" s="384" t="s">
        <v>4936</v>
      </c>
      <c r="X12" s="384" t="s">
        <v>4937</v>
      </c>
    </row>
    <row r="13" spans="1:24" s="312" customFormat="1" ht="24" customHeight="1">
      <c r="A13" s="385" t="s">
        <v>5112</v>
      </c>
      <c r="B13" s="5" t="s">
        <v>5113</v>
      </c>
      <c r="C13" s="5" t="s">
        <v>5114</v>
      </c>
      <c r="D13" s="5" t="s">
        <v>5115</v>
      </c>
      <c r="E13" s="5" t="s">
        <v>5116</v>
      </c>
      <c r="F13" s="5" t="s">
        <v>5117</v>
      </c>
      <c r="G13" s="5" t="s">
        <v>5118</v>
      </c>
      <c r="H13" s="5" t="s">
        <v>5119</v>
      </c>
      <c r="I13" s="576">
        <f>J13/K13</f>
        <v>0.90557939914163088</v>
      </c>
      <c r="J13" s="227">
        <v>21.1</v>
      </c>
      <c r="K13" s="219">
        <v>23.3</v>
      </c>
      <c r="L13" s="49">
        <f>J13*K13</f>
        <v>491.63000000000005</v>
      </c>
      <c r="M13" s="322">
        <v>2.8</v>
      </c>
      <c r="N13" s="386"/>
      <c r="O13" s="386"/>
      <c r="P13" s="386">
        <v>1900</v>
      </c>
      <c r="Q13" s="386">
        <v>1810</v>
      </c>
      <c r="R13" s="386">
        <v>2200</v>
      </c>
      <c r="S13" s="386">
        <v>2150</v>
      </c>
      <c r="T13" s="386">
        <v>2150</v>
      </c>
      <c r="U13" s="399"/>
      <c r="V13" s="399"/>
      <c r="W13" s="399"/>
      <c r="X13" s="399"/>
    </row>
  </sheetData>
  <mergeCells count="15">
    <mergeCell ref="H11:H12"/>
    <mergeCell ref="N11:X11"/>
    <mergeCell ref="I10:L10"/>
    <mergeCell ref="M10:M12"/>
    <mergeCell ref="N10:X10"/>
    <mergeCell ref="A2:B2"/>
    <mergeCell ref="A3:B3"/>
    <mergeCell ref="A10:A12"/>
    <mergeCell ref="B10:H10"/>
    <mergeCell ref="B11:B12"/>
    <mergeCell ref="C11:C12"/>
    <mergeCell ref="D11:D12"/>
    <mergeCell ref="E11:E12"/>
    <mergeCell ref="F11:F12"/>
    <mergeCell ref="G11:G12"/>
  </mergeCells>
  <phoneticPr fontId="24" type="noConversion"/>
  <pageMargins left="0.75" right="0.75" top="1" bottom="1" header="0.5" footer="0.5"/>
  <pageSetup paperSize="9" scale="63" orientation="landscape" horizontalDpi="4294967293" verticalDpi="12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94209" r:id="rId4">
          <objectPr defaultSize="0" autoPict="0" r:id="rId5">
            <anchor moveWithCells="1" sizeWithCells="1">
              <from>
                <xdr:col>0</xdr:col>
                <xdr:colOff>381000</xdr:colOff>
                <xdr:row>3</xdr:row>
                <xdr:rowOff>144780</xdr:rowOff>
              </from>
              <to>
                <xdr:col>3</xdr:col>
                <xdr:colOff>411480</xdr:colOff>
                <xdr:row>8</xdr:row>
                <xdr:rowOff>68580</xdr:rowOff>
              </to>
            </anchor>
          </objectPr>
        </oleObject>
      </mc:Choice>
      <mc:Fallback>
        <oleObject progId="AutoCAD.Drawing.16" shapeId="94209" r:id="rId4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305"/>
  <sheetViews>
    <sheetView topLeftCell="A4" zoomScale="75" workbookViewId="0">
      <selection activeCell="J23" sqref="J23"/>
    </sheetView>
  </sheetViews>
  <sheetFormatPr defaultColWidth="9" defaultRowHeight="21.9" customHeight="1"/>
  <cols>
    <col min="1" max="1" width="13.8984375" style="830" customWidth="1"/>
    <col min="2" max="9" width="10.69921875" style="806" customWidth="1"/>
    <col min="10" max="10" width="6.8984375" style="831" customWidth="1"/>
    <col min="11" max="11" width="7.09765625" style="832" customWidth="1"/>
    <col min="12" max="12" width="7.09765625" style="833" customWidth="1"/>
    <col min="13" max="13" width="7.09765625" style="809" customWidth="1"/>
    <col min="14" max="14" width="8.59765625" style="810" customWidth="1"/>
    <col min="15" max="15" width="8.09765625" style="811" customWidth="1"/>
    <col min="16" max="26" width="8.59765625" style="811" customWidth="1"/>
    <col min="27" max="16384" width="9" style="811"/>
  </cols>
  <sheetData>
    <row r="1" spans="1:12" ht="21.9" customHeight="1">
      <c r="A1" s="803"/>
      <c r="B1" s="804"/>
      <c r="C1" s="805"/>
      <c r="D1" s="805"/>
      <c r="E1" s="805"/>
      <c r="J1" s="806"/>
      <c r="K1" s="807"/>
      <c r="L1" s="808"/>
    </row>
    <row r="2" spans="1:12" ht="21.9" customHeight="1">
      <c r="A2" s="1125" t="s">
        <v>4952</v>
      </c>
      <c r="B2" s="1125"/>
      <c r="C2" s="805"/>
      <c r="D2" s="805"/>
      <c r="E2" s="805"/>
      <c r="J2" s="806"/>
      <c r="K2" s="807"/>
      <c r="L2" s="808"/>
    </row>
    <row r="3" spans="1:12" ht="21.9" customHeight="1">
      <c r="A3" s="1125" t="s">
        <v>4953</v>
      </c>
      <c r="B3" s="1125"/>
      <c r="C3" s="805"/>
      <c r="D3" s="805"/>
      <c r="E3" s="805"/>
      <c r="J3" s="806"/>
      <c r="K3" s="807"/>
      <c r="L3" s="808"/>
    </row>
    <row r="4" spans="1:12" ht="21.9" customHeight="1">
      <c r="A4" s="812"/>
      <c r="B4" s="812"/>
      <c r="C4" s="805"/>
      <c r="D4" s="805"/>
      <c r="E4" s="805"/>
      <c r="J4" s="806"/>
      <c r="K4" s="813"/>
      <c r="L4" s="808"/>
    </row>
    <row r="5" spans="1:12" ht="21.9" customHeight="1">
      <c r="A5" s="812"/>
      <c r="B5" s="812"/>
      <c r="C5" s="805"/>
      <c r="D5" s="805"/>
      <c r="E5" s="805"/>
      <c r="J5" s="806"/>
      <c r="K5" s="807"/>
      <c r="L5" s="808"/>
    </row>
    <row r="6" spans="1:12" ht="21.9" customHeight="1">
      <c r="A6" s="812"/>
      <c r="B6" s="812"/>
      <c r="C6" s="805"/>
      <c r="D6" s="805"/>
      <c r="E6" s="805"/>
      <c r="J6" s="806"/>
      <c r="K6" s="807"/>
      <c r="L6" s="808"/>
    </row>
    <row r="7" spans="1:12" ht="21.9" customHeight="1">
      <c r="A7" s="812"/>
      <c r="B7" s="812"/>
      <c r="C7" s="805"/>
      <c r="D7" s="805"/>
      <c r="E7" s="805"/>
      <c r="J7" s="806"/>
      <c r="K7" s="807"/>
      <c r="L7" s="808"/>
    </row>
    <row r="8" spans="1:12" ht="21.9" customHeight="1">
      <c r="A8" s="812"/>
      <c r="B8" s="812"/>
      <c r="C8" s="805"/>
      <c r="D8" s="805"/>
      <c r="E8" s="805"/>
      <c r="J8" s="806"/>
      <c r="K8" s="807"/>
      <c r="L8" s="808"/>
    </row>
    <row r="9" spans="1:12" ht="21.9" customHeight="1">
      <c r="A9" s="812"/>
      <c r="B9" s="812"/>
      <c r="C9" s="805"/>
      <c r="D9" s="805"/>
      <c r="E9" s="805"/>
      <c r="J9" s="806"/>
      <c r="K9" s="807"/>
      <c r="L9" s="808"/>
    </row>
    <row r="10" spans="1:12" ht="21.9" customHeight="1">
      <c r="A10" s="812"/>
      <c r="B10" s="812"/>
      <c r="C10" s="805"/>
      <c r="D10" s="805"/>
      <c r="E10" s="805"/>
      <c r="J10" s="806"/>
      <c r="K10" s="807"/>
      <c r="L10" s="808"/>
    </row>
    <row r="11" spans="1:12" ht="21.9" customHeight="1">
      <c r="A11" s="812"/>
      <c r="B11" s="812"/>
      <c r="C11" s="805"/>
      <c r="D11" s="805"/>
      <c r="E11" s="805"/>
      <c r="J11" s="806"/>
      <c r="K11" s="807"/>
      <c r="L11" s="808"/>
    </row>
    <row r="12" spans="1:12" ht="21.9" customHeight="1">
      <c r="A12" s="812"/>
      <c r="B12" s="812"/>
      <c r="C12" s="805"/>
      <c r="D12" s="805"/>
      <c r="E12" s="805"/>
      <c r="J12" s="806"/>
      <c r="K12" s="807"/>
      <c r="L12" s="808"/>
    </row>
    <row r="13" spans="1:12" ht="21.9" customHeight="1">
      <c r="A13" s="812"/>
      <c r="B13" s="812"/>
      <c r="C13" s="805"/>
      <c r="D13" s="805"/>
      <c r="E13" s="805"/>
      <c r="G13" s="800"/>
      <c r="J13" s="806"/>
      <c r="K13" s="807"/>
      <c r="L13" s="808"/>
    </row>
    <row r="14" spans="1:12" ht="21.9" customHeight="1">
      <c r="A14" s="812"/>
      <c r="B14" s="812"/>
      <c r="C14" s="805"/>
      <c r="D14" s="805"/>
      <c r="E14" s="805"/>
      <c r="J14" s="806"/>
      <c r="K14" s="807"/>
      <c r="L14" s="808"/>
    </row>
    <row r="15" spans="1:12" ht="21.9" customHeight="1">
      <c r="A15" s="812"/>
      <c r="B15" s="812"/>
      <c r="C15" s="805"/>
      <c r="D15" s="805"/>
      <c r="E15" s="805"/>
      <c r="J15" s="806"/>
      <c r="K15" s="807"/>
      <c r="L15" s="808"/>
    </row>
    <row r="16" spans="1:12" ht="21.9" customHeight="1">
      <c r="A16" s="812"/>
      <c r="B16" s="812"/>
      <c r="C16" s="805"/>
      <c r="D16" s="805"/>
      <c r="E16" s="805"/>
      <c r="J16" s="806"/>
      <c r="K16" s="807"/>
      <c r="L16" s="808"/>
    </row>
    <row r="17" spans="1:26" ht="21.9" customHeight="1">
      <c r="A17" s="812"/>
      <c r="B17" s="812"/>
      <c r="C17" s="805"/>
      <c r="D17" s="805"/>
      <c r="E17" s="805"/>
      <c r="J17" s="806"/>
      <c r="K17" s="807"/>
      <c r="L17" s="808"/>
    </row>
    <row r="18" spans="1:26" ht="24" customHeight="1">
      <c r="A18" s="1126" t="s">
        <v>3777</v>
      </c>
      <c r="B18" s="1026" t="s">
        <v>3778</v>
      </c>
      <c r="C18" s="1129"/>
      <c r="D18" s="1129"/>
      <c r="E18" s="1129"/>
      <c r="F18" s="1129"/>
      <c r="G18" s="1129"/>
      <c r="H18" s="1129"/>
      <c r="I18" s="1130"/>
      <c r="J18" s="1025" t="s">
        <v>3539</v>
      </c>
      <c r="K18" s="1132" t="s">
        <v>3779</v>
      </c>
      <c r="L18" s="1132"/>
      <c r="M18" s="1132"/>
      <c r="N18" s="1133"/>
      <c r="O18" s="1134" t="s">
        <v>3780</v>
      </c>
      <c r="P18" s="1018" t="s">
        <v>3781</v>
      </c>
      <c r="Q18" s="1019"/>
      <c r="R18" s="1019"/>
      <c r="S18" s="1019"/>
      <c r="T18" s="1019"/>
      <c r="U18" s="1019"/>
      <c r="V18" s="1019"/>
      <c r="W18" s="1019"/>
      <c r="X18" s="1019"/>
      <c r="Y18" s="1019"/>
      <c r="Z18" s="1020"/>
    </row>
    <row r="19" spans="1:26" ht="15.75" customHeight="1">
      <c r="A19" s="1127"/>
      <c r="B19" s="1131" t="s">
        <v>3782</v>
      </c>
      <c r="C19" s="1131" t="s">
        <v>4954</v>
      </c>
      <c r="D19" s="1131" t="s">
        <v>3783</v>
      </c>
      <c r="E19" s="1131" t="s">
        <v>4955</v>
      </c>
      <c r="F19" s="1131" t="s">
        <v>3787</v>
      </c>
      <c r="G19" s="1131" t="s">
        <v>5110</v>
      </c>
      <c r="H19" s="1131" t="s">
        <v>3790</v>
      </c>
      <c r="I19" s="1131" t="s">
        <v>3791</v>
      </c>
      <c r="J19" s="1025"/>
      <c r="K19" s="814" t="s">
        <v>3792</v>
      </c>
      <c r="L19" s="648" t="s">
        <v>3793</v>
      </c>
      <c r="M19" s="648" t="s">
        <v>3794</v>
      </c>
      <c r="N19" s="796" t="s">
        <v>3795</v>
      </c>
      <c r="O19" s="1135"/>
      <c r="P19" s="1021" t="s">
        <v>3796</v>
      </c>
      <c r="Q19" s="1022"/>
      <c r="R19" s="1022"/>
      <c r="S19" s="1022"/>
      <c r="T19" s="1022"/>
      <c r="U19" s="1022"/>
      <c r="V19" s="1022"/>
      <c r="W19" s="1022"/>
      <c r="X19" s="1022"/>
      <c r="Y19" s="1022"/>
      <c r="Z19" s="1023"/>
    </row>
    <row r="20" spans="1:26" s="159" customFormat="1" ht="15" customHeight="1">
      <c r="A20" s="1128"/>
      <c r="B20" s="1131"/>
      <c r="C20" s="1131"/>
      <c r="D20" s="1131"/>
      <c r="E20" s="1131"/>
      <c r="F20" s="1131"/>
      <c r="G20" s="1131"/>
      <c r="H20" s="1131"/>
      <c r="I20" s="1131"/>
      <c r="J20" s="1025"/>
      <c r="K20" s="815" t="s">
        <v>3797</v>
      </c>
      <c r="L20" s="797" t="s">
        <v>3798</v>
      </c>
      <c r="M20" s="797" t="s">
        <v>1454</v>
      </c>
      <c r="N20" s="798" t="s">
        <v>1455</v>
      </c>
      <c r="O20" s="1135"/>
      <c r="P20" s="816" t="s">
        <v>1456</v>
      </c>
      <c r="Q20" s="816" t="s">
        <v>1457</v>
      </c>
      <c r="R20" s="817" t="s">
        <v>1458</v>
      </c>
      <c r="S20" s="817" t="s">
        <v>4956</v>
      </c>
      <c r="T20" s="817" t="s">
        <v>1460</v>
      </c>
      <c r="U20" s="817" t="s">
        <v>2202</v>
      </c>
      <c r="V20" s="817" t="s">
        <v>4957</v>
      </c>
      <c r="W20" s="817" t="s">
        <v>1462</v>
      </c>
      <c r="X20" s="817" t="s">
        <v>1463</v>
      </c>
      <c r="Y20" s="817" t="s">
        <v>1464</v>
      </c>
      <c r="Z20" s="817" t="s">
        <v>1465</v>
      </c>
    </row>
    <row r="21" spans="1:26" ht="21.9" customHeight="1">
      <c r="A21" s="99" t="s">
        <v>4958</v>
      </c>
      <c r="B21" s="101" t="s">
        <v>701</v>
      </c>
      <c r="C21" s="101" t="s">
        <v>531</v>
      </c>
      <c r="D21" s="101" t="s">
        <v>702</v>
      </c>
      <c r="E21" s="101" t="s">
        <v>703</v>
      </c>
      <c r="F21" s="101" t="s">
        <v>3917</v>
      </c>
      <c r="G21" s="636" t="s">
        <v>3918</v>
      </c>
      <c r="H21" s="101" t="s">
        <v>3919</v>
      </c>
      <c r="I21" s="101" t="s">
        <v>1941</v>
      </c>
      <c r="J21" s="101" t="s">
        <v>4013</v>
      </c>
      <c r="K21" s="556">
        <f>L21/M21</f>
        <v>0.9285714285714286</v>
      </c>
      <c r="L21" s="637">
        <v>22.1</v>
      </c>
      <c r="M21" s="567">
        <v>23.8</v>
      </c>
      <c r="N21" s="568">
        <f>L21*M21</f>
        <v>525.98</v>
      </c>
      <c r="O21" s="638">
        <v>3</v>
      </c>
      <c r="P21" s="818">
        <v>1920</v>
      </c>
      <c r="Q21" s="818">
        <v>1920</v>
      </c>
      <c r="R21" s="536">
        <v>1920</v>
      </c>
      <c r="S21" s="536">
        <v>1820</v>
      </c>
      <c r="T21" s="536">
        <v>2200</v>
      </c>
      <c r="U21" s="536">
        <v>2100</v>
      </c>
      <c r="V21" s="536">
        <v>2100</v>
      </c>
      <c r="W21" s="536"/>
      <c r="X21" s="536"/>
      <c r="Y21" s="536"/>
      <c r="Z21" s="536"/>
    </row>
    <row r="22" spans="1:26" ht="21.9" customHeight="1">
      <c r="A22" s="99" t="s">
        <v>1942</v>
      </c>
      <c r="B22" s="101" t="s">
        <v>701</v>
      </c>
      <c r="C22" s="101" t="s">
        <v>1943</v>
      </c>
      <c r="D22" s="101" t="s">
        <v>1944</v>
      </c>
      <c r="E22" s="101" t="s">
        <v>703</v>
      </c>
      <c r="F22" s="101" t="s">
        <v>1945</v>
      </c>
      <c r="G22" s="636" t="s">
        <v>3918</v>
      </c>
      <c r="H22" s="101" t="s">
        <v>3919</v>
      </c>
      <c r="I22" s="101" t="s">
        <v>1946</v>
      </c>
      <c r="J22" s="101" t="s">
        <v>4013</v>
      </c>
      <c r="K22" s="556">
        <f t="shared" ref="K22:K108" si="0">L22/M22</f>
        <v>0.79918032786885251</v>
      </c>
      <c r="L22" s="637">
        <v>19.5</v>
      </c>
      <c r="M22" s="567">
        <v>24.4</v>
      </c>
      <c r="N22" s="568">
        <f t="shared" ref="N22:N108" si="1">L22*M22</f>
        <v>475.79999999999995</v>
      </c>
      <c r="O22" s="638">
        <v>2.85</v>
      </c>
      <c r="P22" s="818"/>
      <c r="Q22" s="818"/>
      <c r="R22" s="536">
        <v>2300</v>
      </c>
      <c r="S22" s="536">
        <v>2180</v>
      </c>
      <c r="T22" s="536">
        <v>2400</v>
      </c>
      <c r="U22" s="536">
        <v>2290</v>
      </c>
      <c r="V22" s="536">
        <v>2290</v>
      </c>
      <c r="W22" s="536"/>
      <c r="X22" s="536"/>
      <c r="Y22" s="536"/>
      <c r="Z22" s="536"/>
    </row>
    <row r="23" spans="1:26" ht="21.9" customHeight="1">
      <c r="A23" s="99" t="s">
        <v>2655</v>
      </c>
      <c r="B23" s="477" t="s">
        <v>2656</v>
      </c>
      <c r="C23" s="477" t="s">
        <v>2657</v>
      </c>
      <c r="D23" s="477" t="s">
        <v>2658</v>
      </c>
      <c r="E23" s="477" t="s">
        <v>2659</v>
      </c>
      <c r="F23" s="477" t="s">
        <v>3894</v>
      </c>
      <c r="G23" s="655" t="s">
        <v>3918</v>
      </c>
      <c r="H23" s="477" t="s">
        <v>2660</v>
      </c>
      <c r="I23" s="477" t="s">
        <v>1944</v>
      </c>
      <c r="J23" s="477" t="s">
        <v>3661</v>
      </c>
      <c r="K23" s="700">
        <f t="shared" si="0"/>
        <v>0.78142076502732238</v>
      </c>
      <c r="L23" s="694">
        <v>28.6</v>
      </c>
      <c r="M23" s="479">
        <v>36.6</v>
      </c>
      <c r="N23" s="478">
        <f t="shared" si="1"/>
        <v>1046.76</v>
      </c>
      <c r="O23" s="692">
        <v>5.6</v>
      </c>
      <c r="P23" s="819">
        <v>2300</v>
      </c>
      <c r="Q23" s="819">
        <v>2300</v>
      </c>
      <c r="R23" s="701">
        <v>2300</v>
      </c>
      <c r="S23" s="701">
        <v>2180</v>
      </c>
      <c r="T23" s="701">
        <v>3300</v>
      </c>
      <c r="U23" s="701">
        <v>3100</v>
      </c>
      <c r="V23" s="701">
        <v>3100</v>
      </c>
      <c r="W23" s="701"/>
      <c r="X23" s="701"/>
      <c r="Y23" s="701"/>
      <c r="Z23" s="701"/>
    </row>
    <row r="24" spans="1:26" ht="21.9" customHeight="1">
      <c r="A24" s="99" t="s">
        <v>2661</v>
      </c>
      <c r="B24" s="477" t="s">
        <v>2656</v>
      </c>
      <c r="C24" s="477" t="s">
        <v>2657</v>
      </c>
      <c r="D24" s="477" t="s">
        <v>2662</v>
      </c>
      <c r="E24" s="477" t="s">
        <v>2663</v>
      </c>
      <c r="F24" s="477" t="s">
        <v>2664</v>
      </c>
      <c r="G24" s="477" t="s">
        <v>2665</v>
      </c>
      <c r="H24" s="477" t="s">
        <v>2666</v>
      </c>
      <c r="I24" s="477" t="s">
        <v>2667</v>
      </c>
      <c r="J24" s="477" t="s">
        <v>114</v>
      </c>
      <c r="K24" s="700">
        <f t="shared" si="0"/>
        <v>0.86363636363636354</v>
      </c>
      <c r="L24" s="719">
        <v>30.4</v>
      </c>
      <c r="M24" s="720">
        <v>35.200000000000003</v>
      </c>
      <c r="N24" s="478">
        <f t="shared" si="1"/>
        <v>1070.08</v>
      </c>
      <c r="O24" s="709">
        <v>5.2</v>
      </c>
      <c r="P24" s="702"/>
      <c r="Q24" s="702"/>
      <c r="R24" s="702">
        <v>2440</v>
      </c>
      <c r="S24" s="702">
        <v>3200</v>
      </c>
      <c r="T24" s="702">
        <v>3270</v>
      </c>
      <c r="U24" s="702">
        <v>3000</v>
      </c>
      <c r="V24" s="702">
        <v>3000</v>
      </c>
      <c r="W24" s="702"/>
      <c r="X24" s="702"/>
      <c r="Y24" s="702"/>
      <c r="Z24" s="702"/>
    </row>
    <row r="25" spans="1:26" ht="21.9" customHeight="1">
      <c r="A25" s="99" t="s">
        <v>2668</v>
      </c>
      <c r="B25" s="101" t="s">
        <v>2656</v>
      </c>
      <c r="C25" s="101" t="s">
        <v>2657</v>
      </c>
      <c r="D25" s="101" t="s">
        <v>2658</v>
      </c>
      <c r="E25" s="101" t="s">
        <v>2659</v>
      </c>
      <c r="F25" s="101" t="s">
        <v>2664</v>
      </c>
      <c r="G25" s="636" t="s">
        <v>3918</v>
      </c>
      <c r="H25" s="101" t="s">
        <v>2660</v>
      </c>
      <c r="I25" s="101" t="s">
        <v>1944</v>
      </c>
      <c r="J25" s="101" t="s">
        <v>2571</v>
      </c>
      <c r="K25" s="556">
        <f>L25/M25</f>
        <v>0.78142076502732238</v>
      </c>
      <c r="L25" s="637">
        <v>28.6</v>
      </c>
      <c r="M25" s="567">
        <v>36.6</v>
      </c>
      <c r="N25" s="568">
        <f>L25*M25</f>
        <v>1046.76</v>
      </c>
      <c r="O25" s="638">
        <v>5.6</v>
      </c>
      <c r="P25" s="639">
        <v>2300</v>
      </c>
      <c r="Q25" s="639"/>
      <c r="R25" s="639">
        <v>2400</v>
      </c>
      <c r="S25" s="639">
        <v>2270</v>
      </c>
      <c r="T25" s="639">
        <v>2900</v>
      </c>
      <c r="U25" s="639">
        <v>2750</v>
      </c>
      <c r="V25" s="639">
        <v>2750</v>
      </c>
      <c r="W25" s="639"/>
      <c r="X25" s="639"/>
      <c r="Y25" s="639"/>
      <c r="Z25" s="639"/>
    </row>
    <row r="26" spans="1:26" ht="21.9" customHeight="1">
      <c r="A26" s="99" t="s">
        <v>2669</v>
      </c>
      <c r="B26" s="101" t="s">
        <v>2656</v>
      </c>
      <c r="C26" s="101" t="s">
        <v>2657</v>
      </c>
      <c r="D26" s="101" t="s">
        <v>2670</v>
      </c>
      <c r="E26" s="101" t="s">
        <v>2659</v>
      </c>
      <c r="F26" s="101" t="s">
        <v>2664</v>
      </c>
      <c r="G26" s="101" t="s">
        <v>3895</v>
      </c>
      <c r="H26" s="101" t="s">
        <v>2660</v>
      </c>
      <c r="I26" s="101" t="s">
        <v>1946</v>
      </c>
      <c r="J26" s="101" t="s">
        <v>114</v>
      </c>
      <c r="K26" s="556">
        <f t="shared" si="0"/>
        <v>0.60686015831134565</v>
      </c>
      <c r="L26" s="792">
        <v>23</v>
      </c>
      <c r="M26" s="254">
        <v>37.9</v>
      </c>
      <c r="N26" s="568">
        <f t="shared" si="1"/>
        <v>871.69999999999993</v>
      </c>
      <c r="O26" s="127">
        <v>4.3</v>
      </c>
      <c r="P26" s="536"/>
      <c r="Q26" s="536"/>
      <c r="R26" s="536">
        <v>2800</v>
      </c>
      <c r="S26" s="536">
        <v>2660</v>
      </c>
      <c r="T26" s="536">
        <v>3300</v>
      </c>
      <c r="U26" s="536">
        <v>3140</v>
      </c>
      <c r="V26" s="536">
        <v>3140</v>
      </c>
      <c r="W26" s="536"/>
      <c r="X26" s="536"/>
      <c r="Y26" s="536"/>
      <c r="Z26" s="536"/>
    </row>
    <row r="27" spans="1:26" ht="21.9" customHeight="1">
      <c r="A27" s="99" t="s">
        <v>2671</v>
      </c>
      <c r="B27" s="477" t="s">
        <v>2656</v>
      </c>
      <c r="C27" s="477" t="s">
        <v>2657</v>
      </c>
      <c r="D27" s="477" t="s">
        <v>2983</v>
      </c>
      <c r="E27" s="477" t="s">
        <v>2659</v>
      </c>
      <c r="F27" s="477" t="s">
        <v>2664</v>
      </c>
      <c r="G27" s="477" t="s">
        <v>3895</v>
      </c>
      <c r="H27" s="477" t="s">
        <v>2660</v>
      </c>
      <c r="I27" s="477" t="s">
        <v>2984</v>
      </c>
      <c r="J27" s="477" t="s">
        <v>114</v>
      </c>
      <c r="K27" s="700">
        <f t="shared" si="0"/>
        <v>0.62269129287598945</v>
      </c>
      <c r="L27" s="719">
        <v>23.6</v>
      </c>
      <c r="M27" s="720">
        <v>37.9</v>
      </c>
      <c r="N27" s="478">
        <f t="shared" si="1"/>
        <v>894.44</v>
      </c>
      <c r="O27" s="709">
        <v>4.38</v>
      </c>
      <c r="P27" s="702"/>
      <c r="Q27" s="702"/>
      <c r="R27" s="702">
        <v>2900</v>
      </c>
      <c r="S27" s="702">
        <v>2760</v>
      </c>
      <c r="T27" s="702">
        <v>3500</v>
      </c>
      <c r="U27" s="702">
        <v>3340</v>
      </c>
      <c r="V27" s="702">
        <v>3340</v>
      </c>
      <c r="W27" s="702"/>
      <c r="X27" s="702"/>
      <c r="Y27" s="702"/>
      <c r="Z27" s="702"/>
    </row>
    <row r="28" spans="1:26" ht="21.9" customHeight="1">
      <c r="A28" s="99" t="s">
        <v>2672</v>
      </c>
      <c r="B28" s="477" t="s">
        <v>2656</v>
      </c>
      <c r="C28" s="477" t="s">
        <v>2657</v>
      </c>
      <c r="D28" s="477" t="s">
        <v>2673</v>
      </c>
      <c r="E28" s="477" t="s">
        <v>2659</v>
      </c>
      <c r="F28" s="477" t="s">
        <v>2664</v>
      </c>
      <c r="G28" s="655" t="s">
        <v>3918</v>
      </c>
      <c r="H28" s="477" t="s">
        <v>2660</v>
      </c>
      <c r="I28" s="477" t="s">
        <v>52</v>
      </c>
      <c r="J28" s="477" t="s">
        <v>114</v>
      </c>
      <c r="K28" s="700">
        <f t="shared" si="0"/>
        <v>0.64021164021164023</v>
      </c>
      <c r="L28" s="719">
        <v>24.2</v>
      </c>
      <c r="M28" s="720">
        <v>37.799999999999997</v>
      </c>
      <c r="N28" s="478">
        <f t="shared" si="1"/>
        <v>914.75999999999988</v>
      </c>
      <c r="O28" s="709">
        <v>4.3</v>
      </c>
      <c r="P28" s="702">
        <v>2680</v>
      </c>
      <c r="Q28" s="702"/>
      <c r="R28" s="702">
        <v>2800</v>
      </c>
      <c r="S28" s="702">
        <v>2650</v>
      </c>
      <c r="T28" s="702">
        <f>R28/24*33</f>
        <v>3850</v>
      </c>
      <c r="U28" s="702">
        <v>3630</v>
      </c>
      <c r="V28" s="702">
        <v>3630</v>
      </c>
      <c r="W28" s="702"/>
      <c r="X28" s="702"/>
      <c r="Y28" s="702"/>
      <c r="Z28" s="702"/>
    </row>
    <row r="29" spans="1:26" ht="21.9" customHeight="1">
      <c r="A29" s="99" t="s">
        <v>2682</v>
      </c>
      <c r="B29" s="101" t="s">
        <v>2656</v>
      </c>
      <c r="C29" s="101" t="s">
        <v>2657</v>
      </c>
      <c r="D29" s="101" t="s">
        <v>2683</v>
      </c>
      <c r="E29" s="101" t="s">
        <v>2659</v>
      </c>
      <c r="F29" s="101" t="s">
        <v>2664</v>
      </c>
      <c r="G29" s="636" t="s">
        <v>3918</v>
      </c>
      <c r="H29" s="101" t="s">
        <v>2660</v>
      </c>
      <c r="I29" s="101" t="s">
        <v>2684</v>
      </c>
      <c r="J29" s="101" t="s">
        <v>114</v>
      </c>
      <c r="K29" s="556">
        <f t="shared" si="0"/>
        <v>0.68351063829787229</v>
      </c>
      <c r="L29" s="792">
        <v>25.7</v>
      </c>
      <c r="M29" s="254">
        <v>37.6</v>
      </c>
      <c r="N29" s="568">
        <f t="shared" si="1"/>
        <v>966.32</v>
      </c>
      <c r="O29" s="127">
        <v>4.5999999999999996</v>
      </c>
      <c r="P29" s="536"/>
      <c r="Q29" s="536">
        <v>2700</v>
      </c>
      <c r="R29" s="536">
        <v>2700</v>
      </c>
      <c r="S29" s="536">
        <v>2560</v>
      </c>
      <c r="T29" s="639">
        <v>3200</v>
      </c>
      <c r="U29" s="639">
        <v>3040</v>
      </c>
      <c r="V29" s="639">
        <v>3040</v>
      </c>
      <c r="W29" s="536"/>
      <c r="X29" s="536"/>
      <c r="Y29" s="536"/>
      <c r="Z29" s="536"/>
    </row>
    <row r="30" spans="1:26" ht="21.9" customHeight="1">
      <c r="A30" s="99" t="s">
        <v>2685</v>
      </c>
      <c r="B30" s="101" t="s">
        <v>2656</v>
      </c>
      <c r="C30" s="101" t="s">
        <v>2657</v>
      </c>
      <c r="D30" s="101" t="s">
        <v>3148</v>
      </c>
      <c r="E30" s="101" t="s">
        <v>2663</v>
      </c>
      <c r="F30" s="101" t="s">
        <v>2664</v>
      </c>
      <c r="G30" s="101" t="s">
        <v>3896</v>
      </c>
      <c r="H30" s="101" t="s">
        <v>2660</v>
      </c>
      <c r="I30" s="101" t="s">
        <v>3149</v>
      </c>
      <c r="J30" s="101" t="s">
        <v>114</v>
      </c>
      <c r="K30" s="556">
        <f t="shared" si="0"/>
        <v>0.6279683377308708</v>
      </c>
      <c r="L30" s="792">
        <v>23.8</v>
      </c>
      <c r="M30" s="254">
        <v>37.9</v>
      </c>
      <c r="N30" s="568">
        <f t="shared" si="1"/>
        <v>902.02</v>
      </c>
      <c r="O30" s="127">
        <v>4.45</v>
      </c>
      <c r="P30" s="639"/>
      <c r="Q30" s="639"/>
      <c r="R30" s="639">
        <v>3200</v>
      </c>
      <c r="S30" s="639">
        <v>3000</v>
      </c>
      <c r="T30" s="639">
        <v>3900</v>
      </c>
      <c r="U30" s="639">
        <v>3680</v>
      </c>
      <c r="V30" s="639">
        <v>3680</v>
      </c>
      <c r="W30" s="639"/>
      <c r="X30" s="639"/>
      <c r="Y30" s="639"/>
      <c r="Z30" s="639"/>
    </row>
    <row r="31" spans="1:26" ht="21.9" customHeight="1">
      <c r="A31" s="99" t="s">
        <v>3150</v>
      </c>
      <c r="B31" s="477" t="s">
        <v>2656</v>
      </c>
      <c r="C31" s="477" t="s">
        <v>2657</v>
      </c>
      <c r="D31" s="477" t="s">
        <v>3151</v>
      </c>
      <c r="E31" s="477" t="s">
        <v>2659</v>
      </c>
      <c r="F31" s="477" t="s">
        <v>2664</v>
      </c>
      <c r="G31" s="655" t="s">
        <v>3918</v>
      </c>
      <c r="H31" s="477" t="s">
        <v>2660</v>
      </c>
      <c r="I31" s="477" t="s">
        <v>703</v>
      </c>
      <c r="J31" s="477" t="s">
        <v>114</v>
      </c>
      <c r="K31" s="700">
        <f t="shared" si="0"/>
        <v>0.73529411764705888</v>
      </c>
      <c r="L31" s="719">
        <v>27.5</v>
      </c>
      <c r="M31" s="720">
        <v>37.4</v>
      </c>
      <c r="N31" s="478">
        <f t="shared" si="1"/>
        <v>1028.5</v>
      </c>
      <c r="O31" s="709">
        <v>5.0999999999999996</v>
      </c>
      <c r="P31" s="702"/>
      <c r="Q31" s="702"/>
      <c r="R31" s="702">
        <v>2870</v>
      </c>
      <c r="S31" s="702">
        <v>2700</v>
      </c>
      <c r="T31" s="702">
        <v>3100</v>
      </c>
      <c r="U31" s="702">
        <v>2940</v>
      </c>
      <c r="V31" s="702">
        <v>2940</v>
      </c>
      <c r="W31" s="702"/>
      <c r="X31" s="702"/>
      <c r="Y31" s="702"/>
      <c r="Z31" s="702"/>
    </row>
    <row r="32" spans="1:26" ht="21.9" customHeight="1">
      <c r="A32" s="99" t="s">
        <v>4879</v>
      </c>
      <c r="B32" s="477" t="s">
        <v>3152</v>
      </c>
      <c r="C32" s="477" t="s">
        <v>3153</v>
      </c>
      <c r="D32" s="477" t="s">
        <v>4880</v>
      </c>
      <c r="E32" s="655" t="s">
        <v>4001</v>
      </c>
      <c r="F32" s="477" t="s">
        <v>565</v>
      </c>
      <c r="G32" s="477" t="s">
        <v>5108</v>
      </c>
      <c r="H32" s="477" t="s">
        <v>2660</v>
      </c>
      <c r="I32" s="477" t="s">
        <v>4881</v>
      </c>
      <c r="J32" s="477" t="s">
        <v>3154</v>
      </c>
      <c r="K32" s="700">
        <f t="shared" si="0"/>
        <v>0.73529411764705888</v>
      </c>
      <c r="L32" s="694">
        <v>27.5</v>
      </c>
      <c r="M32" s="479">
        <v>37.4</v>
      </c>
      <c r="N32" s="478">
        <f t="shared" si="1"/>
        <v>1028.5</v>
      </c>
      <c r="O32" s="692">
        <v>5.15</v>
      </c>
      <c r="P32" s="819"/>
      <c r="Q32" s="819"/>
      <c r="R32" s="701">
        <v>2870</v>
      </c>
      <c r="S32" s="701">
        <v>2700</v>
      </c>
      <c r="T32" s="702">
        <v>3100</v>
      </c>
      <c r="U32" s="702">
        <v>2940</v>
      </c>
      <c r="V32" s="702">
        <v>2940</v>
      </c>
      <c r="W32" s="701"/>
      <c r="X32" s="701"/>
      <c r="Y32" s="701"/>
      <c r="Z32" s="701"/>
    </row>
    <row r="33" spans="1:26" ht="21.9" customHeight="1">
      <c r="A33" s="99" t="s">
        <v>3155</v>
      </c>
      <c r="B33" s="101" t="s">
        <v>2656</v>
      </c>
      <c r="C33" s="101" t="s">
        <v>2657</v>
      </c>
      <c r="D33" s="101" t="s">
        <v>3156</v>
      </c>
      <c r="E33" s="101" t="s">
        <v>2659</v>
      </c>
      <c r="F33" s="101" t="s">
        <v>3611</v>
      </c>
      <c r="G33" s="101" t="s">
        <v>5108</v>
      </c>
      <c r="H33" s="101" t="s">
        <v>2660</v>
      </c>
      <c r="I33" s="101" t="s">
        <v>1132</v>
      </c>
      <c r="J33" s="101" t="s">
        <v>114</v>
      </c>
      <c r="K33" s="556">
        <f t="shared" si="0"/>
        <v>0.83783783783783783</v>
      </c>
      <c r="L33" s="792">
        <v>31</v>
      </c>
      <c r="M33" s="254">
        <v>37</v>
      </c>
      <c r="N33" s="568">
        <f t="shared" si="1"/>
        <v>1147</v>
      </c>
      <c r="O33" s="127">
        <v>5.7</v>
      </c>
      <c r="P33" s="639"/>
      <c r="Q33" s="639">
        <v>2400</v>
      </c>
      <c r="R33" s="639">
        <v>2400</v>
      </c>
      <c r="S33" s="639">
        <v>2260</v>
      </c>
      <c r="T33" s="639">
        <v>2950</v>
      </c>
      <c r="U33" s="639">
        <v>2780</v>
      </c>
      <c r="V33" s="639">
        <v>2780</v>
      </c>
      <c r="W33" s="639"/>
      <c r="X33" s="639"/>
      <c r="Y33" s="639"/>
      <c r="Z33" s="639"/>
    </row>
    <row r="34" spans="1:26" s="309" customFormat="1" ht="21.9" customHeight="1">
      <c r="A34" s="84" t="s">
        <v>3612</v>
      </c>
      <c r="B34" s="48" t="s">
        <v>3613</v>
      </c>
      <c r="C34" s="48" t="s">
        <v>3614</v>
      </c>
      <c r="D34" s="48" t="s">
        <v>3615</v>
      </c>
      <c r="E34" s="48" t="s">
        <v>3616</v>
      </c>
      <c r="F34" s="48" t="s">
        <v>3617</v>
      </c>
      <c r="G34" s="388" t="s">
        <v>677</v>
      </c>
      <c r="H34" s="48" t="s">
        <v>3618</v>
      </c>
      <c r="I34" s="48" t="s">
        <v>3619</v>
      </c>
      <c r="J34" s="48" t="s">
        <v>3359</v>
      </c>
      <c r="K34" s="476">
        <f>L34/M34</f>
        <v>0.94535519125683065</v>
      </c>
      <c r="L34" s="218">
        <v>34.6</v>
      </c>
      <c r="M34" s="219">
        <v>36.6</v>
      </c>
      <c r="N34" s="43">
        <f>L34*M34</f>
        <v>1266.3600000000001</v>
      </c>
      <c r="O34" s="126">
        <v>6.24</v>
      </c>
      <c r="P34" s="68"/>
      <c r="Q34" s="68"/>
      <c r="R34" s="68">
        <v>2200</v>
      </c>
      <c r="S34" s="68">
        <v>2070</v>
      </c>
      <c r="T34" s="68">
        <v>2700</v>
      </c>
      <c r="U34" s="68">
        <v>2550</v>
      </c>
      <c r="V34" s="68">
        <v>2550</v>
      </c>
      <c r="W34" s="68"/>
      <c r="X34" s="68"/>
      <c r="Y34" s="68"/>
      <c r="Z34" s="68"/>
    </row>
    <row r="35" spans="1:26" s="309" customFormat="1" ht="21.9" customHeight="1">
      <c r="A35" s="84" t="s">
        <v>3621</v>
      </c>
      <c r="B35" s="505" t="s">
        <v>3622</v>
      </c>
      <c r="C35" s="505" t="s">
        <v>3623</v>
      </c>
      <c r="D35" s="505" t="s">
        <v>3624</v>
      </c>
      <c r="E35" s="387" t="s">
        <v>3625</v>
      </c>
      <c r="F35" s="505" t="s">
        <v>3626</v>
      </c>
      <c r="G35" s="505" t="s">
        <v>3627</v>
      </c>
      <c r="H35" s="505" t="s">
        <v>3628</v>
      </c>
      <c r="I35" s="505" t="s">
        <v>4133</v>
      </c>
      <c r="J35" s="505" t="s">
        <v>4134</v>
      </c>
      <c r="K35" s="516">
        <f>L35/M35</f>
        <v>0.65246636771300448</v>
      </c>
      <c r="L35" s="681">
        <v>29.1</v>
      </c>
      <c r="M35" s="508">
        <v>44.6</v>
      </c>
      <c r="N35" s="98">
        <f>L35*M35</f>
        <v>1297.8600000000001</v>
      </c>
      <c r="O35" s="509">
        <v>6.04</v>
      </c>
      <c r="P35" s="533"/>
      <c r="Q35" s="533">
        <v>3400</v>
      </c>
      <c r="R35" s="534">
        <v>3400</v>
      </c>
      <c r="S35" s="534">
        <v>3190</v>
      </c>
      <c r="T35" s="534">
        <v>4250</v>
      </c>
      <c r="U35" s="534">
        <v>4000</v>
      </c>
      <c r="V35" s="534">
        <v>4250</v>
      </c>
      <c r="W35" s="534"/>
      <c r="X35" s="534"/>
      <c r="Y35" s="534"/>
      <c r="Z35" s="534"/>
    </row>
    <row r="36" spans="1:26" s="309" customFormat="1" ht="21.9" customHeight="1">
      <c r="A36" s="84" t="s">
        <v>501</v>
      </c>
      <c r="B36" s="505" t="s">
        <v>502</v>
      </c>
      <c r="C36" s="505" t="s">
        <v>503</v>
      </c>
      <c r="D36" s="505" t="s">
        <v>504</v>
      </c>
      <c r="E36" s="387" t="s">
        <v>1966</v>
      </c>
      <c r="F36" s="505" t="s">
        <v>566</v>
      </c>
      <c r="G36" s="505" t="s">
        <v>3620</v>
      </c>
      <c r="H36" s="505" t="s">
        <v>505</v>
      </c>
      <c r="I36" s="505" t="s">
        <v>1502</v>
      </c>
      <c r="J36" s="505" t="s">
        <v>506</v>
      </c>
      <c r="K36" s="516">
        <f>L36/M36</f>
        <v>0.68385650224215244</v>
      </c>
      <c r="L36" s="681">
        <v>30.5</v>
      </c>
      <c r="M36" s="508">
        <v>44.6</v>
      </c>
      <c r="N36" s="98">
        <f>L36*M36</f>
        <v>1360.3</v>
      </c>
      <c r="O36" s="509">
        <v>6.5</v>
      </c>
      <c r="P36" s="533"/>
      <c r="Q36" s="533">
        <v>2900</v>
      </c>
      <c r="R36" s="534">
        <v>2900</v>
      </c>
      <c r="S36" s="534">
        <v>2730</v>
      </c>
      <c r="T36" s="534">
        <v>3550</v>
      </c>
      <c r="U36" s="534">
        <v>3350</v>
      </c>
      <c r="V36" s="534">
        <v>3550</v>
      </c>
      <c r="W36" s="534"/>
      <c r="X36" s="534"/>
      <c r="Y36" s="534"/>
      <c r="Z36" s="534"/>
    </row>
    <row r="37" spans="1:26" ht="21.9" customHeight="1">
      <c r="A37" s="99" t="s">
        <v>1665</v>
      </c>
      <c r="B37" s="101" t="s">
        <v>1666</v>
      </c>
      <c r="C37" s="101" t="s">
        <v>1667</v>
      </c>
      <c r="D37" s="101" t="s">
        <v>1983</v>
      </c>
      <c r="E37" s="636" t="s">
        <v>1469</v>
      </c>
      <c r="F37" s="48" t="s">
        <v>566</v>
      </c>
      <c r="G37" s="636" t="s">
        <v>3918</v>
      </c>
      <c r="H37" s="101" t="s">
        <v>1669</v>
      </c>
      <c r="I37" s="101" t="s">
        <v>564</v>
      </c>
      <c r="J37" s="101" t="s">
        <v>1670</v>
      </c>
      <c r="K37" s="556">
        <f t="shared" si="0"/>
        <v>0.7930232558139535</v>
      </c>
      <c r="L37" s="637">
        <v>34.1</v>
      </c>
      <c r="M37" s="567">
        <v>43</v>
      </c>
      <c r="N37" s="568">
        <f t="shared" si="1"/>
        <v>1466.3</v>
      </c>
      <c r="O37" s="638">
        <v>6.8</v>
      </c>
      <c r="P37" s="818">
        <v>2500</v>
      </c>
      <c r="Q37" s="818">
        <v>2500</v>
      </c>
      <c r="R37" s="639">
        <v>2500</v>
      </c>
      <c r="S37" s="639">
        <v>2340</v>
      </c>
      <c r="T37" s="639">
        <v>2800</v>
      </c>
      <c r="U37" s="639">
        <v>2640</v>
      </c>
      <c r="V37" s="639">
        <v>2640</v>
      </c>
      <c r="W37" s="639"/>
      <c r="X37" s="639"/>
      <c r="Y37" s="639"/>
      <c r="Z37" s="639"/>
    </row>
    <row r="38" spans="1:26" ht="21.9" customHeight="1">
      <c r="A38" s="99" t="s">
        <v>1671</v>
      </c>
      <c r="B38" s="101" t="s">
        <v>1666</v>
      </c>
      <c r="C38" s="101" t="s">
        <v>1667</v>
      </c>
      <c r="D38" s="101" t="s">
        <v>1984</v>
      </c>
      <c r="E38" s="636" t="s">
        <v>1469</v>
      </c>
      <c r="F38" s="48" t="s">
        <v>566</v>
      </c>
      <c r="G38" s="636" t="s">
        <v>3918</v>
      </c>
      <c r="H38" s="101" t="s">
        <v>1669</v>
      </c>
      <c r="I38" s="101" t="s">
        <v>564</v>
      </c>
      <c r="J38" s="101" t="s">
        <v>1672</v>
      </c>
      <c r="K38" s="556">
        <f>L38/M38</f>
        <v>0.7930232558139535</v>
      </c>
      <c r="L38" s="637">
        <v>34.1</v>
      </c>
      <c r="M38" s="567">
        <v>43</v>
      </c>
      <c r="N38" s="568">
        <f>L38*M38</f>
        <v>1466.3</v>
      </c>
      <c r="O38" s="638">
        <v>7.05</v>
      </c>
      <c r="P38" s="818"/>
      <c r="Q38" s="818">
        <v>2500</v>
      </c>
      <c r="R38" s="639">
        <v>2500</v>
      </c>
      <c r="S38" s="639">
        <v>2340</v>
      </c>
      <c r="T38" s="639">
        <v>2800</v>
      </c>
      <c r="U38" s="639">
        <v>2640</v>
      </c>
      <c r="V38" s="639">
        <v>2640</v>
      </c>
      <c r="W38" s="639"/>
      <c r="X38" s="639"/>
      <c r="Y38" s="639"/>
      <c r="Z38" s="639"/>
    </row>
    <row r="39" spans="1:26" ht="21.9" customHeight="1">
      <c r="A39" s="99" t="s">
        <v>1673</v>
      </c>
      <c r="B39" s="477" t="s">
        <v>1666</v>
      </c>
      <c r="C39" s="477" t="s">
        <v>1667</v>
      </c>
      <c r="D39" s="477" t="s">
        <v>1674</v>
      </c>
      <c r="E39" s="655" t="s">
        <v>1469</v>
      </c>
      <c r="F39" s="477" t="s">
        <v>567</v>
      </c>
      <c r="G39" s="655" t="s">
        <v>3918</v>
      </c>
      <c r="H39" s="477" t="s">
        <v>1669</v>
      </c>
      <c r="I39" s="477" t="s">
        <v>563</v>
      </c>
      <c r="J39" s="477" t="s">
        <v>1670</v>
      </c>
      <c r="K39" s="700">
        <f t="shared" si="0"/>
        <v>0.8046511627906977</v>
      </c>
      <c r="L39" s="694">
        <v>34.6</v>
      </c>
      <c r="M39" s="479">
        <v>43</v>
      </c>
      <c r="N39" s="478">
        <f t="shared" si="1"/>
        <v>1487.8</v>
      </c>
      <c r="O39" s="692">
        <v>6.88</v>
      </c>
      <c r="P39" s="819"/>
      <c r="Q39" s="819">
        <v>2500</v>
      </c>
      <c r="R39" s="701">
        <v>2500</v>
      </c>
      <c r="S39" s="701">
        <v>2340</v>
      </c>
      <c r="T39" s="701">
        <v>2800</v>
      </c>
      <c r="U39" s="701">
        <v>2640</v>
      </c>
      <c r="V39" s="701">
        <v>2640</v>
      </c>
      <c r="W39" s="701"/>
      <c r="X39" s="701"/>
      <c r="Y39" s="701"/>
      <c r="Z39" s="701"/>
    </row>
    <row r="40" spans="1:26" ht="21.9" customHeight="1">
      <c r="A40" s="99" t="s">
        <v>1675</v>
      </c>
      <c r="B40" s="477" t="s">
        <v>1666</v>
      </c>
      <c r="C40" s="477" t="s">
        <v>1667</v>
      </c>
      <c r="D40" s="477" t="s">
        <v>1674</v>
      </c>
      <c r="E40" s="655" t="s">
        <v>1469</v>
      </c>
      <c r="F40" s="477" t="s">
        <v>567</v>
      </c>
      <c r="G40" s="655" t="s">
        <v>3918</v>
      </c>
      <c r="H40" s="477" t="s">
        <v>1669</v>
      </c>
      <c r="I40" s="477" t="s">
        <v>563</v>
      </c>
      <c r="J40" s="477" t="s">
        <v>1672</v>
      </c>
      <c r="K40" s="700">
        <f>L40/M40</f>
        <v>0.8046511627906977</v>
      </c>
      <c r="L40" s="694">
        <v>34.6</v>
      </c>
      <c r="M40" s="479">
        <v>43</v>
      </c>
      <c r="N40" s="478">
        <f>L40*M40</f>
        <v>1487.8</v>
      </c>
      <c r="O40" s="692">
        <v>7.16</v>
      </c>
      <c r="P40" s="819"/>
      <c r="Q40" s="819">
        <v>2500</v>
      </c>
      <c r="R40" s="701">
        <v>2500</v>
      </c>
      <c r="S40" s="701">
        <v>2340</v>
      </c>
      <c r="T40" s="701">
        <v>2800</v>
      </c>
      <c r="U40" s="701">
        <v>2640</v>
      </c>
      <c r="V40" s="701">
        <v>2640</v>
      </c>
      <c r="W40" s="701"/>
      <c r="X40" s="701"/>
      <c r="Y40" s="701"/>
      <c r="Z40" s="701"/>
    </row>
    <row r="41" spans="1:26" ht="21.9" customHeight="1">
      <c r="A41" s="99" t="s">
        <v>1676</v>
      </c>
      <c r="B41" s="488" t="s">
        <v>1677</v>
      </c>
      <c r="C41" s="488" t="s">
        <v>1678</v>
      </c>
      <c r="D41" s="488" t="s">
        <v>4067</v>
      </c>
      <c r="E41" s="488" t="s">
        <v>4068</v>
      </c>
      <c r="F41" s="488" t="s">
        <v>4069</v>
      </c>
      <c r="G41" s="488" t="s">
        <v>4070</v>
      </c>
      <c r="H41" s="488" t="s">
        <v>4071</v>
      </c>
      <c r="I41" s="488" t="s">
        <v>4072</v>
      </c>
      <c r="J41" s="488" t="s">
        <v>123</v>
      </c>
      <c r="K41" s="686">
        <f t="shared" si="0"/>
        <v>0.89929742388758771</v>
      </c>
      <c r="L41" s="869">
        <v>38.4</v>
      </c>
      <c r="M41" s="757">
        <v>42.7</v>
      </c>
      <c r="N41" s="582">
        <f t="shared" si="1"/>
        <v>1639.68</v>
      </c>
      <c r="O41" s="865">
        <v>7.55</v>
      </c>
      <c r="P41" s="881"/>
      <c r="Q41" s="881"/>
      <c r="R41" s="881">
        <v>2100</v>
      </c>
      <c r="S41" s="881">
        <v>1980</v>
      </c>
      <c r="T41" s="881">
        <v>2700</v>
      </c>
      <c r="U41" s="881">
        <v>2540</v>
      </c>
      <c r="V41" s="881">
        <v>2540</v>
      </c>
      <c r="W41" s="881"/>
      <c r="X41" s="881"/>
      <c r="Y41" s="881"/>
      <c r="Z41" s="881"/>
    </row>
    <row r="42" spans="1:26" ht="21.9" customHeight="1">
      <c r="A42" s="99" t="s">
        <v>4073</v>
      </c>
      <c r="B42" s="488" t="s">
        <v>4074</v>
      </c>
      <c r="C42" s="488" t="s">
        <v>1678</v>
      </c>
      <c r="D42" s="488" t="s">
        <v>2580</v>
      </c>
      <c r="E42" s="488" t="s">
        <v>4068</v>
      </c>
      <c r="F42" s="488" t="s">
        <v>1668</v>
      </c>
      <c r="G42" s="488" t="s">
        <v>4070</v>
      </c>
      <c r="H42" s="488" t="s">
        <v>1669</v>
      </c>
      <c r="I42" s="488" t="s">
        <v>2581</v>
      </c>
      <c r="J42" s="488" t="s">
        <v>123</v>
      </c>
      <c r="K42" s="686">
        <f t="shared" si="0"/>
        <v>0.94158878504672894</v>
      </c>
      <c r="L42" s="869">
        <v>40.299999999999997</v>
      </c>
      <c r="M42" s="757">
        <v>42.8</v>
      </c>
      <c r="N42" s="490">
        <f t="shared" si="1"/>
        <v>1724.8399999999997</v>
      </c>
      <c r="O42" s="865">
        <v>8</v>
      </c>
      <c r="P42" s="881"/>
      <c r="Q42" s="881"/>
      <c r="R42" s="881">
        <v>2450</v>
      </c>
      <c r="S42" s="881">
        <v>1980</v>
      </c>
      <c r="T42" s="881">
        <v>2650</v>
      </c>
      <c r="U42" s="881">
        <v>2500</v>
      </c>
      <c r="V42" s="881">
        <v>2500</v>
      </c>
      <c r="W42" s="881"/>
      <c r="X42" s="881"/>
      <c r="Y42" s="881"/>
      <c r="Z42" s="881"/>
    </row>
    <row r="43" spans="1:26" ht="21.9" customHeight="1">
      <c r="A43" s="99" t="s">
        <v>1162</v>
      </c>
      <c r="B43" s="477" t="s">
        <v>1163</v>
      </c>
      <c r="C43" s="477" t="s">
        <v>4618</v>
      </c>
      <c r="D43" s="477" t="s">
        <v>4619</v>
      </c>
      <c r="E43" s="477" t="s">
        <v>4620</v>
      </c>
      <c r="F43" s="477" t="s">
        <v>4621</v>
      </c>
      <c r="G43" s="477" t="s">
        <v>4622</v>
      </c>
      <c r="H43" s="477" t="s">
        <v>4623</v>
      </c>
      <c r="I43" s="477" t="s">
        <v>4624</v>
      </c>
      <c r="J43" s="477" t="s">
        <v>4625</v>
      </c>
      <c r="K43" s="700">
        <f>L43/M43</f>
        <v>0.95327102803738317</v>
      </c>
      <c r="L43" s="719">
        <v>40.799999999999997</v>
      </c>
      <c r="M43" s="720">
        <v>42.8</v>
      </c>
      <c r="N43" s="478">
        <f>L43*M43</f>
        <v>1746.2399999999998</v>
      </c>
      <c r="O43" s="709">
        <v>8.3000000000000007</v>
      </c>
      <c r="P43" s="701"/>
      <c r="Q43" s="701"/>
      <c r="R43" s="701">
        <v>2450</v>
      </c>
      <c r="S43" s="701">
        <v>1980</v>
      </c>
      <c r="T43" s="701">
        <v>2650</v>
      </c>
      <c r="U43" s="701">
        <v>2500</v>
      </c>
      <c r="V43" s="701">
        <v>2500</v>
      </c>
      <c r="W43" s="701"/>
      <c r="X43" s="701"/>
      <c r="Y43" s="701"/>
      <c r="Z43" s="701"/>
    </row>
    <row r="44" spans="1:26" ht="21.9" customHeight="1">
      <c r="A44" s="99" t="s">
        <v>1750</v>
      </c>
      <c r="B44" s="477" t="s">
        <v>5109</v>
      </c>
      <c r="C44" s="477" t="s">
        <v>1751</v>
      </c>
      <c r="D44" s="477" t="s">
        <v>4075</v>
      </c>
      <c r="E44" s="477" t="s">
        <v>3151</v>
      </c>
      <c r="F44" s="477" t="s">
        <v>4944</v>
      </c>
      <c r="G44" s="655" t="s">
        <v>3918</v>
      </c>
      <c r="H44" s="477" t="s">
        <v>4945</v>
      </c>
      <c r="I44" s="477" t="s">
        <v>1419</v>
      </c>
      <c r="J44" s="477" t="s">
        <v>5282</v>
      </c>
      <c r="K44" s="700">
        <f t="shared" si="0"/>
        <v>0.59375</v>
      </c>
      <c r="L44" s="694">
        <v>38</v>
      </c>
      <c r="M44" s="479">
        <v>64</v>
      </c>
      <c r="N44" s="478">
        <f t="shared" si="1"/>
        <v>2432</v>
      </c>
      <c r="O44" s="692">
        <v>12</v>
      </c>
      <c r="P44" s="819">
        <v>3160</v>
      </c>
      <c r="Q44" s="819">
        <v>3300</v>
      </c>
      <c r="R44" s="701">
        <v>3300</v>
      </c>
      <c r="S44" s="701">
        <v>3110</v>
      </c>
      <c r="T44" s="701">
        <v>4120</v>
      </c>
      <c r="U44" s="701">
        <v>3890</v>
      </c>
      <c r="V44" s="701">
        <v>3890</v>
      </c>
      <c r="W44" s="701"/>
      <c r="X44" s="701"/>
      <c r="Y44" s="701"/>
      <c r="Z44" s="701"/>
    </row>
    <row r="45" spans="1:26" s="640" customFormat="1" ht="21.9" customHeight="1">
      <c r="A45" s="99" t="s">
        <v>1107</v>
      </c>
      <c r="B45" s="488" t="s">
        <v>1108</v>
      </c>
      <c r="C45" s="488" t="s">
        <v>1751</v>
      </c>
      <c r="D45" s="488" t="s">
        <v>1109</v>
      </c>
      <c r="E45" s="488" t="s">
        <v>3151</v>
      </c>
      <c r="F45" s="488" t="s">
        <v>1110</v>
      </c>
      <c r="G45" s="489" t="s">
        <v>3918</v>
      </c>
      <c r="H45" s="488" t="s">
        <v>4945</v>
      </c>
      <c r="I45" s="488" t="s">
        <v>1111</v>
      </c>
      <c r="J45" s="488" t="s">
        <v>5282</v>
      </c>
      <c r="K45" s="686">
        <f t="shared" si="0"/>
        <v>0.59375</v>
      </c>
      <c r="L45" s="644">
        <v>38</v>
      </c>
      <c r="M45" s="491">
        <v>64</v>
      </c>
      <c r="N45" s="490">
        <f t="shared" si="1"/>
        <v>2432</v>
      </c>
      <c r="O45" s="645">
        <v>12.3</v>
      </c>
      <c r="P45" s="881">
        <v>3160</v>
      </c>
      <c r="Q45" s="881">
        <v>3300</v>
      </c>
      <c r="R45" s="881">
        <v>3300</v>
      </c>
      <c r="S45" s="881">
        <v>3110</v>
      </c>
      <c r="T45" s="881">
        <v>4130</v>
      </c>
      <c r="U45" s="881">
        <v>3900</v>
      </c>
      <c r="V45" s="881">
        <v>3900</v>
      </c>
      <c r="W45" s="881"/>
      <c r="X45" s="881"/>
      <c r="Y45" s="881"/>
      <c r="Z45" s="881"/>
    </row>
    <row r="46" spans="1:26" s="640" customFormat="1" ht="21.9" customHeight="1">
      <c r="A46" s="99" t="s">
        <v>1112</v>
      </c>
      <c r="B46" s="488" t="s">
        <v>1108</v>
      </c>
      <c r="C46" s="488" t="s">
        <v>1751</v>
      </c>
      <c r="D46" s="488" t="s">
        <v>1113</v>
      </c>
      <c r="E46" s="488" t="s">
        <v>3151</v>
      </c>
      <c r="F46" s="488" t="s">
        <v>1110</v>
      </c>
      <c r="G46" s="489" t="s">
        <v>3918</v>
      </c>
      <c r="H46" s="488" t="s">
        <v>4945</v>
      </c>
      <c r="I46" s="488" t="s">
        <v>1419</v>
      </c>
      <c r="J46" s="488" t="s">
        <v>5282</v>
      </c>
      <c r="K46" s="686">
        <f t="shared" si="0"/>
        <v>0.65974440894568687</v>
      </c>
      <c r="L46" s="644">
        <v>41.3</v>
      </c>
      <c r="M46" s="491">
        <v>62.6</v>
      </c>
      <c r="N46" s="490">
        <f t="shared" si="1"/>
        <v>2585.3799999999997</v>
      </c>
      <c r="O46" s="645">
        <v>12</v>
      </c>
      <c r="P46" s="881"/>
      <c r="Q46" s="881">
        <v>3260</v>
      </c>
      <c r="R46" s="881">
        <f>Q46</f>
        <v>3260</v>
      </c>
      <c r="S46" s="881">
        <v>3060</v>
      </c>
      <c r="T46" s="881">
        <v>4000</v>
      </c>
      <c r="U46" s="881">
        <v>3760</v>
      </c>
      <c r="V46" s="881">
        <v>3760</v>
      </c>
      <c r="W46" s="881"/>
      <c r="X46" s="881"/>
      <c r="Y46" s="881"/>
      <c r="Z46" s="881"/>
    </row>
    <row r="47" spans="1:26" ht="21.9" customHeight="1">
      <c r="A47" s="99" t="s">
        <v>1114</v>
      </c>
      <c r="B47" s="477" t="s">
        <v>1108</v>
      </c>
      <c r="C47" s="477" t="s">
        <v>1751</v>
      </c>
      <c r="D47" s="477" t="s">
        <v>1115</v>
      </c>
      <c r="E47" s="477" t="s">
        <v>3151</v>
      </c>
      <c r="F47" s="477" t="s">
        <v>1110</v>
      </c>
      <c r="G47" s="655" t="s">
        <v>3918</v>
      </c>
      <c r="H47" s="477" t="s">
        <v>4945</v>
      </c>
      <c r="I47" s="477" t="s">
        <v>1116</v>
      </c>
      <c r="J47" s="477" t="s">
        <v>4013</v>
      </c>
      <c r="K47" s="700">
        <f t="shared" si="0"/>
        <v>0.46995377503852076</v>
      </c>
      <c r="L47" s="719">
        <v>30.5</v>
      </c>
      <c r="M47" s="720">
        <v>64.900000000000006</v>
      </c>
      <c r="N47" s="478">
        <f t="shared" si="1"/>
        <v>1979.4500000000003</v>
      </c>
      <c r="O47" s="709">
        <v>9.8000000000000007</v>
      </c>
      <c r="P47" s="701"/>
      <c r="Q47" s="701"/>
      <c r="R47" s="701">
        <v>4170</v>
      </c>
      <c r="S47" s="701">
        <v>3940</v>
      </c>
      <c r="T47" s="701">
        <v>5000</v>
      </c>
      <c r="U47" s="701">
        <v>4730</v>
      </c>
      <c r="V47" s="701">
        <v>4730</v>
      </c>
      <c r="W47" s="701"/>
      <c r="X47" s="701"/>
      <c r="Y47" s="701"/>
      <c r="Z47" s="701"/>
    </row>
    <row r="48" spans="1:26" s="640" customFormat="1" ht="21.9" customHeight="1">
      <c r="A48" s="99" t="s">
        <v>1117</v>
      </c>
      <c r="B48" s="477" t="s">
        <v>1108</v>
      </c>
      <c r="C48" s="477" t="s">
        <v>1751</v>
      </c>
      <c r="D48" s="477" t="s">
        <v>1118</v>
      </c>
      <c r="E48" s="477" t="s">
        <v>1119</v>
      </c>
      <c r="F48" s="477" t="s">
        <v>1120</v>
      </c>
      <c r="G48" s="655" t="s">
        <v>3918</v>
      </c>
      <c r="H48" s="477" t="s">
        <v>4945</v>
      </c>
      <c r="I48" s="477" t="s">
        <v>5303</v>
      </c>
      <c r="J48" s="477" t="s">
        <v>4013</v>
      </c>
      <c r="K48" s="700">
        <f t="shared" si="0"/>
        <v>0.51524879614767261</v>
      </c>
      <c r="L48" s="694">
        <v>32.1</v>
      </c>
      <c r="M48" s="479">
        <v>62.3</v>
      </c>
      <c r="N48" s="478">
        <f t="shared" si="1"/>
        <v>1999.83</v>
      </c>
      <c r="O48" s="692">
        <v>9.4</v>
      </c>
      <c r="P48" s="701"/>
      <c r="Q48" s="702"/>
      <c r="R48" s="701">
        <v>4200</v>
      </c>
      <c r="S48" s="701">
        <v>4000</v>
      </c>
      <c r="T48" s="701">
        <v>5200</v>
      </c>
      <c r="U48" s="701">
        <v>4900</v>
      </c>
      <c r="V48" s="701">
        <v>4900</v>
      </c>
      <c r="W48" s="702"/>
      <c r="X48" s="702"/>
      <c r="Y48" s="702"/>
      <c r="Z48" s="702"/>
    </row>
    <row r="49" spans="1:26" s="640" customFormat="1" ht="21.9" customHeight="1">
      <c r="A49" s="99" t="s">
        <v>5304</v>
      </c>
      <c r="B49" s="488" t="s">
        <v>1108</v>
      </c>
      <c r="C49" s="488" t="s">
        <v>1751</v>
      </c>
      <c r="D49" s="488" t="s">
        <v>5305</v>
      </c>
      <c r="E49" s="488" t="s">
        <v>3151</v>
      </c>
      <c r="F49" s="488" t="s">
        <v>1110</v>
      </c>
      <c r="G49" s="489" t="s">
        <v>3918</v>
      </c>
      <c r="H49" s="488" t="s">
        <v>4945</v>
      </c>
      <c r="I49" s="488" t="s">
        <v>5237</v>
      </c>
      <c r="J49" s="488" t="s">
        <v>5282</v>
      </c>
      <c r="K49" s="686">
        <f t="shared" si="0"/>
        <v>0.44598765432098764</v>
      </c>
      <c r="L49" s="644">
        <v>28.9</v>
      </c>
      <c r="M49" s="491">
        <v>64.8</v>
      </c>
      <c r="N49" s="490">
        <f t="shared" si="1"/>
        <v>1872.7199999999998</v>
      </c>
      <c r="O49" s="645">
        <v>9.5</v>
      </c>
      <c r="P49" s="881">
        <v>3830</v>
      </c>
      <c r="Q49" s="685">
        <v>4000</v>
      </c>
      <c r="R49" s="881">
        <v>4000</v>
      </c>
      <c r="S49" s="881">
        <v>3770</v>
      </c>
      <c r="T49" s="881">
        <v>5000</v>
      </c>
      <c r="U49" s="881">
        <v>4720</v>
      </c>
      <c r="V49" s="881">
        <v>4720</v>
      </c>
      <c r="W49" s="685"/>
      <c r="X49" s="685"/>
      <c r="Y49" s="685"/>
      <c r="Z49" s="685"/>
    </row>
    <row r="50" spans="1:26" s="640" customFormat="1" ht="23.25" customHeight="1">
      <c r="A50" s="99" t="s">
        <v>5238</v>
      </c>
      <c r="B50" s="488" t="s">
        <v>1108</v>
      </c>
      <c r="C50" s="488" t="s">
        <v>1751</v>
      </c>
      <c r="D50" s="488" t="s">
        <v>5305</v>
      </c>
      <c r="E50" s="488" t="s">
        <v>3151</v>
      </c>
      <c r="F50" s="488" t="s">
        <v>1110</v>
      </c>
      <c r="G50" s="489" t="s">
        <v>3918</v>
      </c>
      <c r="H50" s="488" t="s">
        <v>4945</v>
      </c>
      <c r="I50" s="488" t="s">
        <v>5237</v>
      </c>
      <c r="J50" s="488" t="s">
        <v>2569</v>
      </c>
      <c r="K50" s="686">
        <f t="shared" si="0"/>
        <v>0.44598765432098764</v>
      </c>
      <c r="L50" s="869">
        <v>28.9</v>
      </c>
      <c r="M50" s="757">
        <v>64.8</v>
      </c>
      <c r="N50" s="490">
        <f t="shared" si="1"/>
        <v>1872.7199999999998</v>
      </c>
      <c r="O50" s="865">
        <v>9.5</v>
      </c>
      <c r="P50" s="685"/>
      <c r="Q50" s="685"/>
      <c r="R50" s="685">
        <v>4000</v>
      </c>
      <c r="S50" s="685">
        <v>3770</v>
      </c>
      <c r="T50" s="685">
        <v>4900</v>
      </c>
      <c r="U50" s="685">
        <v>4630</v>
      </c>
      <c r="V50" s="685">
        <v>4630</v>
      </c>
      <c r="W50" s="685"/>
      <c r="X50" s="685"/>
      <c r="Y50" s="685"/>
      <c r="Z50" s="685"/>
    </row>
    <row r="51" spans="1:26" ht="21.9" customHeight="1">
      <c r="A51" s="99" t="s">
        <v>5239</v>
      </c>
      <c r="B51" s="477" t="s">
        <v>1108</v>
      </c>
      <c r="C51" s="477" t="s">
        <v>5240</v>
      </c>
      <c r="D51" s="477" t="s">
        <v>5241</v>
      </c>
      <c r="E51" s="477" t="s">
        <v>5242</v>
      </c>
      <c r="F51" s="477" t="s">
        <v>5243</v>
      </c>
      <c r="G51" s="477" t="s">
        <v>4582</v>
      </c>
      <c r="H51" s="477" t="s">
        <v>4945</v>
      </c>
      <c r="I51" s="477" t="s">
        <v>5244</v>
      </c>
      <c r="J51" s="477" t="s">
        <v>5282</v>
      </c>
      <c r="K51" s="700">
        <f t="shared" si="0"/>
        <v>0.48136645962732916</v>
      </c>
      <c r="L51" s="694">
        <v>31</v>
      </c>
      <c r="M51" s="479">
        <v>64.400000000000006</v>
      </c>
      <c r="N51" s="478">
        <f t="shared" si="1"/>
        <v>1996.4</v>
      </c>
      <c r="O51" s="692">
        <v>10.1</v>
      </c>
      <c r="P51" s="819"/>
      <c r="Q51" s="819"/>
      <c r="R51" s="701">
        <v>3600</v>
      </c>
      <c r="S51" s="701">
        <v>3400</v>
      </c>
      <c r="T51" s="701">
        <v>5100</v>
      </c>
      <c r="U51" s="701">
        <v>4790</v>
      </c>
      <c r="V51" s="701">
        <v>4790</v>
      </c>
      <c r="W51" s="701"/>
      <c r="X51" s="701"/>
      <c r="Y51" s="701"/>
      <c r="Z51" s="701"/>
    </row>
    <row r="52" spans="1:26" ht="21.9" customHeight="1">
      <c r="A52" s="99" t="s">
        <v>1630</v>
      </c>
      <c r="B52" s="477" t="s">
        <v>1631</v>
      </c>
      <c r="C52" s="477" t="s">
        <v>1599</v>
      </c>
      <c r="D52" s="477" t="s">
        <v>1600</v>
      </c>
      <c r="E52" s="477" t="s">
        <v>2193</v>
      </c>
      <c r="F52" s="477" t="s">
        <v>2194</v>
      </c>
      <c r="G52" s="477" t="s">
        <v>4582</v>
      </c>
      <c r="H52" s="477" t="s">
        <v>2195</v>
      </c>
      <c r="I52" s="477" t="s">
        <v>2196</v>
      </c>
      <c r="J52" s="477" t="s">
        <v>4154</v>
      </c>
      <c r="K52" s="700">
        <f>L52/M52</f>
        <v>0.48826291079812206</v>
      </c>
      <c r="L52" s="694">
        <v>31.2</v>
      </c>
      <c r="M52" s="479">
        <v>63.9</v>
      </c>
      <c r="N52" s="478">
        <f>L52*M52</f>
        <v>1993.6799999999998</v>
      </c>
      <c r="O52" s="692">
        <v>10.5</v>
      </c>
      <c r="P52" s="819"/>
      <c r="Q52" s="819"/>
      <c r="R52" s="701">
        <v>3600</v>
      </c>
      <c r="S52" s="701">
        <v>3400</v>
      </c>
      <c r="T52" s="701">
        <v>5100</v>
      </c>
      <c r="U52" s="701">
        <v>4790</v>
      </c>
      <c r="V52" s="701">
        <v>4790</v>
      </c>
      <c r="W52" s="701"/>
      <c r="X52" s="701"/>
      <c r="Y52" s="701"/>
      <c r="Z52" s="701"/>
    </row>
    <row r="53" spans="1:26" s="640" customFormat="1" ht="21.9" customHeight="1">
      <c r="A53" s="99" t="s">
        <v>5245</v>
      </c>
      <c r="B53" s="488" t="s">
        <v>1108</v>
      </c>
      <c r="C53" s="488" t="s">
        <v>1751</v>
      </c>
      <c r="D53" s="488" t="s">
        <v>5246</v>
      </c>
      <c r="E53" s="488" t="s">
        <v>1119</v>
      </c>
      <c r="F53" s="488" t="s">
        <v>1120</v>
      </c>
      <c r="G53" s="489" t="s">
        <v>3918</v>
      </c>
      <c r="H53" s="488" t="s">
        <v>4945</v>
      </c>
      <c r="I53" s="488" t="s">
        <v>1699</v>
      </c>
      <c r="J53" s="488" t="s">
        <v>4013</v>
      </c>
      <c r="K53" s="686">
        <f>L53/M53</f>
        <v>0.57605177993527512</v>
      </c>
      <c r="L53" s="644">
        <v>35.6</v>
      </c>
      <c r="M53" s="491">
        <v>61.8</v>
      </c>
      <c r="N53" s="490">
        <f>L53*M53</f>
        <v>2200.08</v>
      </c>
      <c r="O53" s="645">
        <v>10.45</v>
      </c>
      <c r="P53" s="881"/>
      <c r="Q53" s="685"/>
      <c r="R53" s="881">
        <v>3900</v>
      </c>
      <c r="S53" s="881">
        <v>3650</v>
      </c>
      <c r="T53" s="881">
        <v>4880</v>
      </c>
      <c r="U53" s="881">
        <v>4570</v>
      </c>
      <c r="V53" s="881">
        <v>4570</v>
      </c>
      <c r="W53" s="685"/>
      <c r="X53" s="685"/>
      <c r="Y53" s="685"/>
      <c r="Z53" s="685"/>
    </row>
    <row r="54" spans="1:26" ht="21.9" customHeight="1">
      <c r="A54" s="99" t="s">
        <v>1700</v>
      </c>
      <c r="B54" s="488" t="s">
        <v>1108</v>
      </c>
      <c r="C54" s="488" t="s">
        <v>5240</v>
      </c>
      <c r="D54" s="488" t="s">
        <v>1701</v>
      </c>
      <c r="E54" s="488" t="s">
        <v>3151</v>
      </c>
      <c r="F54" s="488" t="s">
        <v>5243</v>
      </c>
      <c r="G54" s="489" t="s">
        <v>3918</v>
      </c>
      <c r="H54" s="488" t="s">
        <v>4945</v>
      </c>
      <c r="I54" s="488" t="s">
        <v>1702</v>
      </c>
      <c r="J54" s="488" t="s">
        <v>2569</v>
      </c>
      <c r="K54" s="686">
        <f t="shared" si="0"/>
        <v>0.52656250000000004</v>
      </c>
      <c r="L54" s="644">
        <v>33.700000000000003</v>
      </c>
      <c r="M54" s="491">
        <v>64</v>
      </c>
      <c r="N54" s="490">
        <f t="shared" si="1"/>
        <v>2156.8000000000002</v>
      </c>
      <c r="O54" s="645">
        <v>11.3</v>
      </c>
      <c r="P54" s="690"/>
      <c r="Q54" s="690"/>
      <c r="R54" s="881">
        <v>4000</v>
      </c>
      <c r="S54" s="881">
        <v>3740</v>
      </c>
      <c r="T54" s="685">
        <v>4400</v>
      </c>
      <c r="U54" s="685">
        <v>4150</v>
      </c>
      <c r="V54" s="685">
        <v>4150</v>
      </c>
      <c r="W54" s="881"/>
      <c r="X54" s="881"/>
      <c r="Y54" s="881"/>
      <c r="Z54" s="881"/>
    </row>
    <row r="55" spans="1:26" ht="21.9" customHeight="1">
      <c r="A55" s="99" t="s">
        <v>1703</v>
      </c>
      <c r="B55" s="477" t="s">
        <v>1108</v>
      </c>
      <c r="C55" s="477" t="s">
        <v>1751</v>
      </c>
      <c r="D55" s="477" t="s">
        <v>5209</v>
      </c>
      <c r="E55" s="477" t="s">
        <v>3151</v>
      </c>
      <c r="F55" s="477" t="s">
        <v>1110</v>
      </c>
      <c r="G55" s="477" t="s">
        <v>2713</v>
      </c>
      <c r="H55" s="477" t="s">
        <v>4945</v>
      </c>
      <c r="I55" s="477" t="s">
        <v>439</v>
      </c>
      <c r="J55" s="477" t="s">
        <v>5282</v>
      </c>
      <c r="K55" s="700">
        <f t="shared" si="0"/>
        <v>0.5400313971742543</v>
      </c>
      <c r="L55" s="719">
        <v>34.4</v>
      </c>
      <c r="M55" s="720">
        <v>63.7</v>
      </c>
      <c r="N55" s="478">
        <f t="shared" si="1"/>
        <v>2191.2800000000002</v>
      </c>
      <c r="O55" s="709">
        <v>11.5</v>
      </c>
      <c r="P55" s="701"/>
      <c r="Q55" s="701"/>
      <c r="R55" s="701">
        <v>4200</v>
      </c>
      <c r="S55" s="701">
        <v>3910</v>
      </c>
      <c r="T55" s="701">
        <v>4400</v>
      </c>
      <c r="U55" s="701">
        <v>4140</v>
      </c>
      <c r="V55" s="701">
        <v>4140</v>
      </c>
      <c r="W55" s="701"/>
      <c r="X55" s="701"/>
      <c r="Y55" s="701"/>
      <c r="Z55" s="701"/>
    </row>
    <row r="56" spans="1:26" s="640" customFormat="1" ht="21.9" customHeight="1">
      <c r="A56" s="99" t="s">
        <v>440</v>
      </c>
      <c r="B56" s="477" t="s">
        <v>1108</v>
      </c>
      <c r="C56" s="477" t="s">
        <v>5240</v>
      </c>
      <c r="D56" s="477" t="s">
        <v>441</v>
      </c>
      <c r="E56" s="477" t="s">
        <v>3151</v>
      </c>
      <c r="F56" s="477" t="s">
        <v>1110</v>
      </c>
      <c r="G56" s="477" t="s">
        <v>2713</v>
      </c>
      <c r="H56" s="477" t="s">
        <v>4945</v>
      </c>
      <c r="I56" s="477" t="s">
        <v>439</v>
      </c>
      <c r="J56" s="477" t="s">
        <v>2569</v>
      </c>
      <c r="K56" s="700">
        <f t="shared" si="0"/>
        <v>0.53749999999999998</v>
      </c>
      <c r="L56" s="719">
        <v>34.4</v>
      </c>
      <c r="M56" s="720">
        <v>64</v>
      </c>
      <c r="N56" s="478">
        <f t="shared" si="1"/>
        <v>2201.6</v>
      </c>
      <c r="O56" s="709">
        <v>10.9</v>
      </c>
      <c r="P56" s="702"/>
      <c r="Q56" s="702">
        <v>3500</v>
      </c>
      <c r="R56" s="702">
        <v>4000</v>
      </c>
      <c r="S56" s="702">
        <v>3740</v>
      </c>
      <c r="T56" s="702">
        <v>4600</v>
      </c>
      <c r="U56" s="702">
        <v>4320</v>
      </c>
      <c r="V56" s="702">
        <v>4320</v>
      </c>
      <c r="W56" s="702"/>
      <c r="X56" s="702"/>
      <c r="Y56" s="702"/>
      <c r="Z56" s="702"/>
    </row>
    <row r="57" spans="1:26" s="640" customFormat="1" ht="21.9" customHeight="1">
      <c r="A57" s="99" t="s">
        <v>442</v>
      </c>
      <c r="B57" s="488" t="s">
        <v>1108</v>
      </c>
      <c r="C57" s="488" t="s">
        <v>1751</v>
      </c>
      <c r="D57" s="488" t="s">
        <v>1113</v>
      </c>
      <c r="E57" s="488" t="s">
        <v>3151</v>
      </c>
      <c r="F57" s="488" t="s">
        <v>1110</v>
      </c>
      <c r="G57" s="489" t="s">
        <v>3918</v>
      </c>
      <c r="H57" s="488" t="s">
        <v>4945</v>
      </c>
      <c r="I57" s="488" t="s">
        <v>1419</v>
      </c>
      <c r="J57" s="488" t="s">
        <v>2569</v>
      </c>
      <c r="K57" s="686">
        <f t="shared" si="0"/>
        <v>0.59375</v>
      </c>
      <c r="L57" s="644">
        <v>38</v>
      </c>
      <c r="M57" s="491">
        <v>64</v>
      </c>
      <c r="N57" s="490">
        <f t="shared" si="1"/>
        <v>2432</v>
      </c>
      <c r="O57" s="645">
        <v>12</v>
      </c>
      <c r="P57" s="685"/>
      <c r="Q57" s="685"/>
      <c r="R57" s="881">
        <v>3300</v>
      </c>
      <c r="S57" s="881">
        <v>3110</v>
      </c>
      <c r="T57" s="685">
        <v>4100</v>
      </c>
      <c r="U57" s="685">
        <v>4050</v>
      </c>
      <c r="V57" s="685">
        <v>4050</v>
      </c>
      <c r="W57" s="685"/>
      <c r="X57" s="685"/>
      <c r="Y57" s="685"/>
      <c r="Z57" s="685"/>
    </row>
    <row r="58" spans="1:26" ht="21.9" customHeight="1">
      <c r="A58" s="99" t="s">
        <v>443</v>
      </c>
      <c r="B58" s="488" t="s">
        <v>444</v>
      </c>
      <c r="C58" s="488" t="s">
        <v>5240</v>
      </c>
      <c r="D58" s="488" t="s">
        <v>445</v>
      </c>
      <c r="E58" s="488" t="s">
        <v>3151</v>
      </c>
      <c r="F58" s="488" t="s">
        <v>446</v>
      </c>
      <c r="G58" s="489" t="s">
        <v>3918</v>
      </c>
      <c r="H58" s="488" t="s">
        <v>4945</v>
      </c>
      <c r="I58" s="488" t="s">
        <v>1419</v>
      </c>
      <c r="J58" s="488" t="s">
        <v>2569</v>
      </c>
      <c r="K58" s="686">
        <f t="shared" si="0"/>
        <v>0.59375</v>
      </c>
      <c r="L58" s="644">
        <v>38</v>
      </c>
      <c r="M58" s="491">
        <v>64</v>
      </c>
      <c r="N58" s="490">
        <f t="shared" si="1"/>
        <v>2432</v>
      </c>
      <c r="O58" s="645">
        <v>12</v>
      </c>
      <c r="P58" s="690">
        <v>3160</v>
      </c>
      <c r="Q58" s="690">
        <v>3300</v>
      </c>
      <c r="R58" s="881">
        <v>3300</v>
      </c>
      <c r="S58" s="881">
        <v>3110</v>
      </c>
      <c r="T58" s="881">
        <v>4100</v>
      </c>
      <c r="U58" s="881">
        <v>3870</v>
      </c>
      <c r="V58" s="881">
        <v>3870</v>
      </c>
      <c r="W58" s="881"/>
      <c r="X58" s="881"/>
      <c r="Y58" s="881"/>
      <c r="Z58" s="881"/>
    </row>
    <row r="59" spans="1:26" s="640" customFormat="1" ht="21.9" customHeight="1">
      <c r="A59" s="99" t="s">
        <v>447</v>
      </c>
      <c r="B59" s="477" t="s">
        <v>1108</v>
      </c>
      <c r="C59" s="477" t="s">
        <v>1751</v>
      </c>
      <c r="D59" s="477" t="s">
        <v>448</v>
      </c>
      <c r="E59" s="477" t="s">
        <v>3151</v>
      </c>
      <c r="F59" s="477" t="s">
        <v>1110</v>
      </c>
      <c r="G59" s="655" t="s">
        <v>3918</v>
      </c>
      <c r="H59" s="477" t="s">
        <v>4945</v>
      </c>
      <c r="I59" s="477" t="s">
        <v>449</v>
      </c>
      <c r="J59" s="477" t="s">
        <v>2569</v>
      </c>
      <c r="K59" s="700">
        <f t="shared" si="0"/>
        <v>0.59375</v>
      </c>
      <c r="L59" s="719">
        <v>38</v>
      </c>
      <c r="M59" s="720">
        <v>64</v>
      </c>
      <c r="N59" s="478">
        <f t="shared" si="1"/>
        <v>2432</v>
      </c>
      <c r="O59" s="709">
        <v>12</v>
      </c>
      <c r="P59" s="702"/>
      <c r="Q59" s="702"/>
      <c r="R59" s="702">
        <v>3300</v>
      </c>
      <c r="S59" s="702">
        <v>3110</v>
      </c>
      <c r="T59" s="702">
        <v>4300</v>
      </c>
      <c r="U59" s="702">
        <v>4050</v>
      </c>
      <c r="V59" s="702">
        <v>4050</v>
      </c>
      <c r="W59" s="702"/>
      <c r="X59" s="702"/>
      <c r="Y59" s="702"/>
      <c r="Z59" s="702"/>
    </row>
    <row r="60" spans="1:26" ht="21.9" customHeight="1">
      <c r="A60" s="99" t="s">
        <v>450</v>
      </c>
      <c r="B60" s="477" t="s">
        <v>1108</v>
      </c>
      <c r="C60" s="477" t="s">
        <v>5240</v>
      </c>
      <c r="D60" s="477" t="s">
        <v>451</v>
      </c>
      <c r="E60" s="477" t="s">
        <v>3151</v>
      </c>
      <c r="F60" s="477" t="s">
        <v>4308</v>
      </c>
      <c r="G60" s="655" t="s">
        <v>3918</v>
      </c>
      <c r="H60" s="477" t="s">
        <v>4945</v>
      </c>
      <c r="I60" s="477" t="s">
        <v>452</v>
      </c>
      <c r="J60" s="477" t="s">
        <v>2569</v>
      </c>
      <c r="K60" s="700">
        <f t="shared" si="0"/>
        <v>0.59375</v>
      </c>
      <c r="L60" s="694">
        <v>38</v>
      </c>
      <c r="M60" s="479">
        <v>64</v>
      </c>
      <c r="N60" s="478">
        <f t="shared" si="1"/>
        <v>2432</v>
      </c>
      <c r="O60" s="692">
        <v>12.75</v>
      </c>
      <c r="P60" s="819"/>
      <c r="Q60" s="819">
        <v>3300</v>
      </c>
      <c r="R60" s="701">
        <v>3300</v>
      </c>
      <c r="S60" s="701">
        <v>3110</v>
      </c>
      <c r="T60" s="702">
        <v>4300</v>
      </c>
      <c r="U60" s="702">
        <v>4050</v>
      </c>
      <c r="V60" s="702">
        <v>4050</v>
      </c>
      <c r="W60" s="701"/>
      <c r="X60" s="701"/>
      <c r="Y60" s="701"/>
      <c r="Z60" s="701"/>
    </row>
    <row r="61" spans="1:26" s="640" customFormat="1" ht="21.9" customHeight="1">
      <c r="A61" s="99" t="s">
        <v>453</v>
      </c>
      <c r="B61" s="488" t="s">
        <v>1108</v>
      </c>
      <c r="C61" s="488" t="s">
        <v>1751</v>
      </c>
      <c r="D61" s="488" t="s">
        <v>5202</v>
      </c>
      <c r="E61" s="488" t="s">
        <v>3151</v>
      </c>
      <c r="F61" s="488" t="s">
        <v>5243</v>
      </c>
      <c r="G61" s="488" t="s">
        <v>454</v>
      </c>
      <c r="H61" s="488" t="s">
        <v>4945</v>
      </c>
      <c r="I61" s="488" t="s">
        <v>4882</v>
      </c>
      <c r="J61" s="488" t="s">
        <v>5282</v>
      </c>
      <c r="K61" s="686">
        <f>L61/M61</f>
        <v>0.59843749999999996</v>
      </c>
      <c r="L61" s="644">
        <v>38.299999999999997</v>
      </c>
      <c r="M61" s="491">
        <v>64</v>
      </c>
      <c r="N61" s="490">
        <f>L61*M61</f>
        <v>2451.1999999999998</v>
      </c>
      <c r="O61" s="645">
        <v>12.7</v>
      </c>
      <c r="P61" s="881">
        <v>3160</v>
      </c>
      <c r="Q61" s="881">
        <v>3300</v>
      </c>
      <c r="R61" s="881">
        <v>3300</v>
      </c>
      <c r="S61" s="881">
        <v>3110</v>
      </c>
      <c r="T61" s="881">
        <v>4130</v>
      </c>
      <c r="U61" s="881">
        <v>3900</v>
      </c>
      <c r="V61" s="881">
        <v>3900</v>
      </c>
      <c r="W61" s="881"/>
      <c r="X61" s="881"/>
      <c r="Y61" s="881"/>
      <c r="Z61" s="881"/>
    </row>
    <row r="62" spans="1:26" s="309" customFormat="1" ht="21.9" customHeight="1">
      <c r="A62" s="84" t="s">
        <v>4018</v>
      </c>
      <c r="B62" s="499" t="s">
        <v>1631</v>
      </c>
      <c r="C62" s="499" t="s">
        <v>1599</v>
      </c>
      <c r="D62" s="499" t="s">
        <v>4019</v>
      </c>
      <c r="E62" s="499" t="s">
        <v>4481</v>
      </c>
      <c r="F62" s="499" t="s">
        <v>4308</v>
      </c>
      <c r="G62" s="862" t="s">
        <v>677</v>
      </c>
      <c r="H62" s="499" t="s">
        <v>2195</v>
      </c>
      <c r="I62" s="499" t="s">
        <v>4020</v>
      </c>
      <c r="J62" s="499" t="s">
        <v>4154</v>
      </c>
      <c r="K62" s="548">
        <f>L62/M62</f>
        <v>0.62031250000000004</v>
      </c>
      <c r="L62" s="845">
        <v>39.700000000000003</v>
      </c>
      <c r="M62" s="501">
        <v>64</v>
      </c>
      <c r="N62" s="582">
        <f>L62*M62</f>
        <v>2540.8000000000002</v>
      </c>
      <c r="O62" s="847">
        <v>12.84</v>
      </c>
      <c r="P62" s="882"/>
      <c r="Q62" s="882"/>
      <c r="R62" s="883">
        <v>3400</v>
      </c>
      <c r="S62" s="883">
        <v>3210</v>
      </c>
      <c r="T62" s="586">
        <v>4230</v>
      </c>
      <c r="U62" s="586">
        <v>3970</v>
      </c>
      <c r="V62" s="586">
        <v>3970</v>
      </c>
      <c r="W62" s="883"/>
      <c r="X62" s="883"/>
      <c r="Y62" s="883"/>
      <c r="Z62" s="883"/>
    </row>
    <row r="63" spans="1:26" ht="21.9" customHeight="1">
      <c r="A63" s="99" t="s">
        <v>455</v>
      </c>
      <c r="B63" s="488" t="s">
        <v>1108</v>
      </c>
      <c r="C63" s="488" t="s">
        <v>5240</v>
      </c>
      <c r="D63" s="488" t="s">
        <v>456</v>
      </c>
      <c r="E63" s="488" t="s">
        <v>3151</v>
      </c>
      <c r="F63" s="488" t="s">
        <v>1110</v>
      </c>
      <c r="G63" s="489" t="s">
        <v>3918</v>
      </c>
      <c r="H63" s="488" t="s">
        <v>4945</v>
      </c>
      <c r="I63" s="488" t="s">
        <v>457</v>
      </c>
      <c r="J63" s="488" t="s">
        <v>2569</v>
      </c>
      <c r="K63" s="686">
        <f t="shared" si="0"/>
        <v>0.62656250000000002</v>
      </c>
      <c r="L63" s="644">
        <v>40.1</v>
      </c>
      <c r="M63" s="491">
        <v>64</v>
      </c>
      <c r="N63" s="490">
        <f t="shared" si="1"/>
        <v>2566.4</v>
      </c>
      <c r="O63" s="645">
        <v>12.9</v>
      </c>
      <c r="P63" s="690"/>
      <c r="Q63" s="690"/>
      <c r="R63" s="881">
        <v>3300</v>
      </c>
      <c r="S63" s="881">
        <v>3260</v>
      </c>
      <c r="T63" s="685">
        <v>3900</v>
      </c>
      <c r="U63" s="685">
        <v>3660</v>
      </c>
      <c r="V63" s="685">
        <v>3660</v>
      </c>
      <c r="W63" s="881"/>
      <c r="X63" s="881"/>
      <c r="Y63" s="881"/>
      <c r="Z63" s="881"/>
    </row>
    <row r="64" spans="1:26" ht="21.9" customHeight="1">
      <c r="A64" s="84" t="s">
        <v>692</v>
      </c>
      <c r="B64" s="505" t="s">
        <v>693</v>
      </c>
      <c r="C64" s="505" t="s">
        <v>694</v>
      </c>
      <c r="D64" s="505" t="s">
        <v>695</v>
      </c>
      <c r="E64" s="505" t="s">
        <v>691</v>
      </c>
      <c r="F64" s="505" t="s">
        <v>696</v>
      </c>
      <c r="G64" s="387" t="s">
        <v>697</v>
      </c>
      <c r="H64" s="505" t="s">
        <v>698</v>
      </c>
      <c r="I64" s="505" t="s">
        <v>699</v>
      </c>
      <c r="J64" s="505" t="s">
        <v>515</v>
      </c>
      <c r="K64" s="516">
        <f>L64/M64</f>
        <v>0.72683706070287535</v>
      </c>
      <c r="L64" s="681">
        <v>45.5</v>
      </c>
      <c r="M64" s="508">
        <v>62.6</v>
      </c>
      <c r="N64" s="98">
        <f>L64*M64</f>
        <v>2848.3</v>
      </c>
      <c r="O64" s="509">
        <v>14.3</v>
      </c>
      <c r="P64" s="533"/>
      <c r="Q64" s="533"/>
      <c r="R64" s="534">
        <v>3050</v>
      </c>
      <c r="S64" s="534">
        <v>2840</v>
      </c>
      <c r="T64" s="534">
        <v>3780</v>
      </c>
      <c r="U64" s="534">
        <v>3550</v>
      </c>
      <c r="V64" s="534">
        <v>3550</v>
      </c>
      <c r="W64" s="534"/>
      <c r="X64" s="534"/>
      <c r="Y64" s="701"/>
      <c r="Z64" s="701"/>
    </row>
    <row r="65" spans="1:26" ht="21.9" customHeight="1">
      <c r="A65" s="99" t="s">
        <v>458</v>
      </c>
      <c r="B65" s="477" t="s">
        <v>459</v>
      </c>
      <c r="C65" s="477" t="s">
        <v>460</v>
      </c>
      <c r="D65" s="477" t="s">
        <v>461</v>
      </c>
      <c r="E65" s="477" t="s">
        <v>462</v>
      </c>
      <c r="F65" s="477" t="s">
        <v>880</v>
      </c>
      <c r="G65" s="655" t="s">
        <v>3918</v>
      </c>
      <c r="H65" s="477" t="s">
        <v>463</v>
      </c>
      <c r="I65" s="477" t="s">
        <v>4076</v>
      </c>
      <c r="J65" s="477" t="s">
        <v>5282</v>
      </c>
      <c r="K65" s="700">
        <f t="shared" si="0"/>
        <v>0.44897959183673469</v>
      </c>
      <c r="L65" s="694">
        <v>44</v>
      </c>
      <c r="M65" s="479">
        <v>98</v>
      </c>
      <c r="N65" s="478">
        <f t="shared" si="1"/>
        <v>4312</v>
      </c>
      <c r="O65" s="692">
        <v>22</v>
      </c>
      <c r="P65" s="701">
        <v>4030</v>
      </c>
      <c r="Q65" s="701">
        <v>4030</v>
      </c>
      <c r="R65" s="701">
        <v>4030</v>
      </c>
      <c r="S65" s="701">
        <v>3820</v>
      </c>
      <c r="T65" s="701">
        <v>5300</v>
      </c>
      <c r="U65" s="701">
        <v>5010</v>
      </c>
      <c r="V65" s="701">
        <v>5010</v>
      </c>
      <c r="W65" s="702"/>
      <c r="X65" s="702"/>
      <c r="Y65" s="702"/>
      <c r="Z65" s="702"/>
    </row>
    <row r="66" spans="1:26" s="640" customFormat="1" ht="21.9" customHeight="1">
      <c r="A66" s="99" t="s">
        <v>4077</v>
      </c>
      <c r="B66" s="488" t="s">
        <v>459</v>
      </c>
      <c r="C66" s="488" t="s">
        <v>460</v>
      </c>
      <c r="D66" s="488" t="s">
        <v>1359</v>
      </c>
      <c r="E66" s="488" t="s">
        <v>462</v>
      </c>
      <c r="F66" s="488" t="s">
        <v>4078</v>
      </c>
      <c r="G66" s="489" t="s">
        <v>3918</v>
      </c>
      <c r="H66" s="488" t="s">
        <v>463</v>
      </c>
      <c r="I66" s="488" t="s">
        <v>4079</v>
      </c>
      <c r="J66" s="488" t="s">
        <v>5282</v>
      </c>
      <c r="K66" s="686">
        <f t="shared" si="0"/>
        <v>0.41938775510204085</v>
      </c>
      <c r="L66" s="869">
        <v>41.1</v>
      </c>
      <c r="M66" s="757">
        <v>98</v>
      </c>
      <c r="N66" s="490">
        <f t="shared" si="1"/>
        <v>4027.8</v>
      </c>
      <c r="O66" s="865">
        <v>20.5</v>
      </c>
      <c r="P66" s="685"/>
      <c r="Q66" s="685">
        <v>5000</v>
      </c>
      <c r="R66" s="685">
        <v>5200</v>
      </c>
      <c r="S66" s="685">
        <v>4880</v>
      </c>
      <c r="T66" s="685">
        <v>6500</v>
      </c>
      <c r="U66" s="685">
        <v>6100</v>
      </c>
      <c r="V66" s="685">
        <v>6100</v>
      </c>
      <c r="W66" s="685"/>
      <c r="X66" s="685"/>
      <c r="Y66" s="685"/>
      <c r="Z66" s="685"/>
    </row>
    <row r="67" spans="1:26" ht="21.9" customHeight="1">
      <c r="A67" s="99" t="s">
        <v>4080</v>
      </c>
      <c r="B67" s="488" t="s">
        <v>459</v>
      </c>
      <c r="C67" s="488" t="s">
        <v>4081</v>
      </c>
      <c r="D67" s="488" t="s">
        <v>4082</v>
      </c>
      <c r="E67" s="488" t="s">
        <v>462</v>
      </c>
      <c r="F67" s="488" t="s">
        <v>4078</v>
      </c>
      <c r="G67" s="489" t="s">
        <v>3918</v>
      </c>
      <c r="H67" s="488" t="s">
        <v>463</v>
      </c>
      <c r="I67" s="488" t="s">
        <v>4083</v>
      </c>
      <c r="J67" s="488" t="s">
        <v>4013</v>
      </c>
      <c r="K67" s="686">
        <f t="shared" si="0"/>
        <v>0.41734693877551021</v>
      </c>
      <c r="L67" s="644">
        <v>40.9</v>
      </c>
      <c r="M67" s="491">
        <v>98</v>
      </c>
      <c r="N67" s="490">
        <f t="shared" si="1"/>
        <v>4008.2</v>
      </c>
      <c r="O67" s="645">
        <v>21.8</v>
      </c>
      <c r="P67" s="690">
        <v>4310</v>
      </c>
      <c r="Q67" s="690">
        <v>4500</v>
      </c>
      <c r="R67" s="881">
        <v>4500</v>
      </c>
      <c r="S67" s="881">
        <v>4260</v>
      </c>
      <c r="T67" s="881">
        <v>6300</v>
      </c>
      <c r="U67" s="881">
        <v>5920</v>
      </c>
      <c r="V67" s="881">
        <v>5920</v>
      </c>
      <c r="W67" s="881"/>
      <c r="X67" s="881"/>
      <c r="Y67" s="881"/>
      <c r="Z67" s="881"/>
    </row>
    <row r="68" spans="1:26" s="640" customFormat="1" ht="21.9" customHeight="1">
      <c r="A68" s="99" t="s">
        <v>4084</v>
      </c>
      <c r="B68" s="477" t="s">
        <v>459</v>
      </c>
      <c r="C68" s="477" t="s">
        <v>460</v>
      </c>
      <c r="D68" s="477" t="s">
        <v>4085</v>
      </c>
      <c r="E68" s="477" t="s">
        <v>462</v>
      </c>
      <c r="F68" s="477" t="s">
        <v>4078</v>
      </c>
      <c r="G68" s="655" t="s">
        <v>3918</v>
      </c>
      <c r="H68" s="477" t="s">
        <v>463</v>
      </c>
      <c r="I68" s="477" t="s">
        <v>4086</v>
      </c>
      <c r="J68" s="477" t="s">
        <v>4013</v>
      </c>
      <c r="K68" s="700">
        <f t="shared" si="0"/>
        <v>0.44897959183673469</v>
      </c>
      <c r="L68" s="694">
        <v>44</v>
      </c>
      <c r="M68" s="479">
        <v>98</v>
      </c>
      <c r="N68" s="478">
        <f t="shared" si="1"/>
        <v>4312</v>
      </c>
      <c r="O68" s="692">
        <v>22.5</v>
      </c>
      <c r="P68" s="701">
        <v>4030</v>
      </c>
      <c r="Q68" s="702"/>
      <c r="R68" s="702">
        <v>4900</v>
      </c>
      <c r="S68" s="702">
        <v>4600</v>
      </c>
      <c r="T68" s="701">
        <v>6100</v>
      </c>
      <c r="U68" s="701">
        <v>5720</v>
      </c>
      <c r="V68" s="701">
        <v>5720</v>
      </c>
      <c r="W68" s="702"/>
      <c r="X68" s="702"/>
      <c r="Y68" s="702"/>
      <c r="Z68" s="702"/>
    </row>
    <row r="69" spans="1:26" s="640" customFormat="1" ht="21.9" customHeight="1">
      <c r="A69" s="99" t="s">
        <v>4087</v>
      </c>
      <c r="B69" s="477" t="s">
        <v>459</v>
      </c>
      <c r="C69" s="477" t="s">
        <v>460</v>
      </c>
      <c r="D69" s="477" t="s">
        <v>3166</v>
      </c>
      <c r="E69" s="477" t="s">
        <v>462</v>
      </c>
      <c r="F69" s="477" t="s">
        <v>4078</v>
      </c>
      <c r="G69" s="655" t="s">
        <v>3918</v>
      </c>
      <c r="H69" s="477" t="s">
        <v>463</v>
      </c>
      <c r="I69" s="477" t="s">
        <v>3167</v>
      </c>
      <c r="J69" s="477" t="s">
        <v>5282</v>
      </c>
      <c r="K69" s="700">
        <f t="shared" si="0"/>
        <v>0.41632653061224489</v>
      </c>
      <c r="L69" s="694">
        <v>40.799999999999997</v>
      </c>
      <c r="M69" s="479">
        <v>98</v>
      </c>
      <c r="N69" s="478">
        <f t="shared" si="1"/>
        <v>3998.3999999999996</v>
      </c>
      <c r="O69" s="692">
        <v>20.100000000000001</v>
      </c>
      <c r="P69" s="701">
        <v>4400</v>
      </c>
      <c r="Q69" s="702">
        <v>4400</v>
      </c>
      <c r="R69" s="702">
        <v>4400</v>
      </c>
      <c r="S69" s="702">
        <v>4170</v>
      </c>
      <c r="T69" s="702">
        <v>5500</v>
      </c>
      <c r="U69" s="702">
        <v>5210</v>
      </c>
      <c r="V69" s="702">
        <v>5210</v>
      </c>
      <c r="W69" s="702"/>
      <c r="X69" s="702"/>
      <c r="Y69" s="702"/>
      <c r="Z69" s="702"/>
    </row>
    <row r="70" spans="1:26" s="640" customFormat="1" ht="21.9" customHeight="1">
      <c r="A70" s="99" t="s">
        <v>3168</v>
      </c>
      <c r="B70" s="488" t="s">
        <v>459</v>
      </c>
      <c r="C70" s="488" t="s">
        <v>460</v>
      </c>
      <c r="D70" s="488" t="s">
        <v>3166</v>
      </c>
      <c r="E70" s="488" t="s">
        <v>462</v>
      </c>
      <c r="F70" s="488" t="s">
        <v>4078</v>
      </c>
      <c r="G70" s="489" t="s">
        <v>3918</v>
      </c>
      <c r="H70" s="488" t="s">
        <v>463</v>
      </c>
      <c r="I70" s="488" t="s">
        <v>3167</v>
      </c>
      <c r="J70" s="488" t="s">
        <v>5282</v>
      </c>
      <c r="K70" s="686">
        <f t="shared" si="0"/>
        <v>0.41632653061224489</v>
      </c>
      <c r="L70" s="644">
        <v>40.799999999999997</v>
      </c>
      <c r="M70" s="491">
        <v>98</v>
      </c>
      <c r="N70" s="490">
        <f t="shared" si="1"/>
        <v>3998.3999999999996</v>
      </c>
      <c r="O70" s="645">
        <v>20.100000000000001</v>
      </c>
      <c r="P70" s="881"/>
      <c r="Q70" s="881"/>
      <c r="R70" s="881">
        <v>4600</v>
      </c>
      <c r="S70" s="881">
        <v>4350</v>
      </c>
      <c r="T70" s="881">
        <v>6000</v>
      </c>
      <c r="U70" s="881">
        <v>5660</v>
      </c>
      <c r="V70" s="881">
        <v>5660</v>
      </c>
      <c r="W70" s="685"/>
      <c r="X70" s="685"/>
      <c r="Y70" s="685"/>
      <c r="Z70" s="685"/>
    </row>
    <row r="71" spans="1:26" s="640" customFormat="1" ht="21.9" customHeight="1">
      <c r="A71" s="84" t="s">
        <v>3360</v>
      </c>
      <c r="B71" s="499" t="s">
        <v>3361</v>
      </c>
      <c r="C71" s="499" t="s">
        <v>3362</v>
      </c>
      <c r="D71" s="499" t="s">
        <v>2099</v>
      </c>
      <c r="E71" s="499" t="s">
        <v>3363</v>
      </c>
      <c r="F71" s="499" t="s">
        <v>3364</v>
      </c>
      <c r="G71" s="499" t="s">
        <v>3468</v>
      </c>
      <c r="H71" s="499" t="s">
        <v>3365</v>
      </c>
      <c r="I71" s="499" t="s">
        <v>3366</v>
      </c>
      <c r="J71" s="499" t="s">
        <v>1013</v>
      </c>
      <c r="K71" s="548">
        <f t="shared" si="0"/>
        <v>0.32653061224489793</v>
      </c>
      <c r="L71" s="845">
        <v>32</v>
      </c>
      <c r="M71" s="501">
        <v>98</v>
      </c>
      <c r="N71" s="582">
        <f t="shared" si="1"/>
        <v>3136</v>
      </c>
      <c r="O71" s="847">
        <v>15.6</v>
      </c>
      <c r="P71" s="883"/>
      <c r="Q71" s="883"/>
      <c r="R71" s="883">
        <v>6060</v>
      </c>
      <c r="S71" s="883">
        <v>5700</v>
      </c>
      <c r="T71" s="883">
        <v>7370</v>
      </c>
      <c r="U71" s="883">
        <v>6970</v>
      </c>
      <c r="V71" s="883">
        <v>6970</v>
      </c>
      <c r="W71" s="586"/>
      <c r="X71" s="685"/>
      <c r="Y71" s="685"/>
      <c r="Z71" s="685"/>
    </row>
    <row r="72" spans="1:26" s="640" customFormat="1" ht="21.75" customHeight="1">
      <c r="A72" s="99" t="s">
        <v>3170</v>
      </c>
      <c r="B72" s="477" t="s">
        <v>459</v>
      </c>
      <c r="C72" s="477" t="s">
        <v>460</v>
      </c>
      <c r="D72" s="477" t="s">
        <v>3171</v>
      </c>
      <c r="E72" s="477" t="s">
        <v>462</v>
      </c>
      <c r="F72" s="477" t="s">
        <v>4078</v>
      </c>
      <c r="G72" s="477" t="s">
        <v>3468</v>
      </c>
      <c r="H72" s="477" t="s">
        <v>463</v>
      </c>
      <c r="I72" s="477" t="s">
        <v>3169</v>
      </c>
      <c r="J72" s="477" t="s">
        <v>4013</v>
      </c>
      <c r="K72" s="700">
        <f>L72/M72</f>
        <v>0.44897959183673469</v>
      </c>
      <c r="L72" s="694">
        <v>44</v>
      </c>
      <c r="M72" s="479">
        <v>98</v>
      </c>
      <c r="N72" s="478">
        <f>L72*M72</f>
        <v>4312</v>
      </c>
      <c r="O72" s="692">
        <v>21.7</v>
      </c>
      <c r="P72" s="701">
        <v>4030</v>
      </c>
      <c r="Q72" s="701">
        <v>4030</v>
      </c>
      <c r="R72" s="701">
        <v>4030</v>
      </c>
      <c r="S72" s="701">
        <v>3820</v>
      </c>
      <c r="T72" s="701">
        <v>6100</v>
      </c>
      <c r="U72" s="701">
        <v>5720</v>
      </c>
      <c r="V72" s="701">
        <v>5720</v>
      </c>
      <c r="W72" s="702"/>
      <c r="X72" s="702"/>
      <c r="Y72" s="702"/>
      <c r="Z72" s="702"/>
    </row>
    <row r="73" spans="1:26" s="857" customFormat="1" ht="21.9" customHeight="1">
      <c r="A73" s="84" t="s">
        <v>2822</v>
      </c>
      <c r="B73" s="499" t="s">
        <v>2823</v>
      </c>
      <c r="C73" s="499" t="s">
        <v>2824</v>
      </c>
      <c r="D73" s="499" t="s">
        <v>2825</v>
      </c>
      <c r="E73" s="499" t="s">
        <v>2826</v>
      </c>
      <c r="F73" s="499" t="s">
        <v>2827</v>
      </c>
      <c r="G73" s="499" t="s">
        <v>2828</v>
      </c>
      <c r="H73" s="499" t="s">
        <v>2829</v>
      </c>
      <c r="I73" s="499" t="s">
        <v>2830</v>
      </c>
      <c r="J73" s="499" t="s">
        <v>2831</v>
      </c>
      <c r="K73" s="548">
        <f>L73/M73</f>
        <v>0.32349726775956283</v>
      </c>
      <c r="L73" s="716">
        <v>29.6</v>
      </c>
      <c r="M73" s="587">
        <v>91.5</v>
      </c>
      <c r="N73" s="582">
        <f>L73*M73</f>
        <v>2708.4</v>
      </c>
      <c r="O73" s="717">
        <v>13.84</v>
      </c>
      <c r="P73" s="586"/>
      <c r="Q73" s="586"/>
      <c r="R73" s="586">
        <v>6600</v>
      </c>
      <c r="S73" s="586">
        <v>6200</v>
      </c>
      <c r="T73" s="586">
        <v>8150</v>
      </c>
      <c r="U73" s="586">
        <v>7680</v>
      </c>
      <c r="V73" s="586">
        <v>7680</v>
      </c>
      <c r="W73" s="586"/>
      <c r="X73" s="586"/>
      <c r="Y73" s="586"/>
      <c r="Z73" s="586"/>
    </row>
    <row r="74" spans="1:26" s="640" customFormat="1" ht="21.9" customHeight="1">
      <c r="A74" s="99" t="s">
        <v>3172</v>
      </c>
      <c r="B74" s="477" t="s">
        <v>3011</v>
      </c>
      <c r="C74" s="477" t="s">
        <v>4169</v>
      </c>
      <c r="D74" s="477" t="s">
        <v>4170</v>
      </c>
      <c r="E74" s="477" t="s">
        <v>3559</v>
      </c>
      <c r="F74" s="477" t="s">
        <v>880</v>
      </c>
      <c r="G74" s="655" t="s">
        <v>3918</v>
      </c>
      <c r="H74" s="477" t="s">
        <v>3560</v>
      </c>
      <c r="I74" s="477" t="s">
        <v>3561</v>
      </c>
      <c r="J74" s="477" t="s">
        <v>4013</v>
      </c>
      <c r="K74" s="700">
        <f t="shared" si="0"/>
        <v>0.42000000000000004</v>
      </c>
      <c r="L74" s="719">
        <v>35.700000000000003</v>
      </c>
      <c r="M74" s="720">
        <v>85</v>
      </c>
      <c r="N74" s="478">
        <f t="shared" si="1"/>
        <v>3034.5000000000005</v>
      </c>
      <c r="O74" s="709">
        <v>13.7</v>
      </c>
      <c r="P74" s="701"/>
      <c r="Q74" s="701"/>
      <c r="R74" s="701">
        <v>5400</v>
      </c>
      <c r="S74" s="701">
        <v>5050</v>
      </c>
      <c r="T74" s="701">
        <v>6000</v>
      </c>
      <c r="U74" s="701">
        <v>5660</v>
      </c>
      <c r="V74" s="701">
        <v>5660</v>
      </c>
      <c r="W74" s="702"/>
      <c r="X74" s="702"/>
      <c r="Y74" s="702"/>
      <c r="Z74" s="702"/>
    </row>
    <row r="75" spans="1:26" ht="21.9" customHeight="1">
      <c r="A75" s="99" t="s">
        <v>3173</v>
      </c>
      <c r="B75" s="488" t="s">
        <v>459</v>
      </c>
      <c r="C75" s="488" t="s">
        <v>4081</v>
      </c>
      <c r="D75" s="488" t="s">
        <v>3174</v>
      </c>
      <c r="E75" s="488" t="s">
        <v>462</v>
      </c>
      <c r="F75" s="488" t="s">
        <v>4078</v>
      </c>
      <c r="G75" s="489" t="s">
        <v>3918</v>
      </c>
      <c r="H75" s="488" t="s">
        <v>463</v>
      </c>
      <c r="I75" s="488" t="s">
        <v>3175</v>
      </c>
      <c r="J75" s="488" t="s">
        <v>4013</v>
      </c>
      <c r="K75" s="686">
        <f t="shared" si="0"/>
        <v>0.41879350348027844</v>
      </c>
      <c r="L75" s="644">
        <v>36.1</v>
      </c>
      <c r="M75" s="491">
        <v>86.2</v>
      </c>
      <c r="N75" s="490">
        <f t="shared" si="1"/>
        <v>3111.82</v>
      </c>
      <c r="O75" s="645">
        <v>14.3</v>
      </c>
      <c r="P75" s="690"/>
      <c r="Q75" s="690"/>
      <c r="R75" s="881">
        <v>5700</v>
      </c>
      <c r="S75" s="881">
        <v>5320</v>
      </c>
      <c r="T75" s="881">
        <v>6160</v>
      </c>
      <c r="U75" s="881">
        <v>5800</v>
      </c>
      <c r="V75" s="881">
        <v>5800</v>
      </c>
      <c r="W75" s="881"/>
      <c r="X75" s="881"/>
      <c r="Y75" s="881"/>
      <c r="Z75" s="881"/>
    </row>
    <row r="76" spans="1:26" s="855" customFormat="1" ht="21.9" customHeight="1">
      <c r="A76" s="84" t="s">
        <v>56</v>
      </c>
      <c r="B76" s="499" t="s">
        <v>57</v>
      </c>
      <c r="C76" s="499" t="s">
        <v>58</v>
      </c>
      <c r="D76" s="499" t="s">
        <v>59</v>
      </c>
      <c r="E76" s="499" t="s">
        <v>60</v>
      </c>
      <c r="F76" s="499" t="s">
        <v>61</v>
      </c>
      <c r="G76" s="499" t="s">
        <v>3689</v>
      </c>
      <c r="H76" s="499" t="s">
        <v>3690</v>
      </c>
      <c r="I76" s="499" t="s">
        <v>675</v>
      </c>
      <c r="J76" s="499" t="s">
        <v>4154</v>
      </c>
      <c r="K76" s="548">
        <f>L76/M76</f>
        <v>0.35060639470782801</v>
      </c>
      <c r="L76" s="716">
        <v>31.8</v>
      </c>
      <c r="M76" s="587">
        <v>90.7</v>
      </c>
      <c r="N76" s="582">
        <f>L76*M76</f>
        <v>2884.26</v>
      </c>
      <c r="O76" s="717">
        <v>14.8</v>
      </c>
      <c r="P76" s="586"/>
      <c r="Q76" s="586"/>
      <c r="R76" s="586">
        <v>5600</v>
      </c>
      <c r="S76" s="586">
        <v>5300</v>
      </c>
      <c r="T76" s="586">
        <v>6850</v>
      </c>
      <c r="U76" s="586">
        <v>6480</v>
      </c>
      <c r="V76" s="586">
        <v>6480</v>
      </c>
      <c r="W76" s="586"/>
      <c r="X76" s="868"/>
      <c r="Y76" s="868"/>
      <c r="Z76" s="868"/>
    </row>
    <row r="77" spans="1:26" s="640" customFormat="1" ht="21.9" customHeight="1">
      <c r="A77" s="84" t="s">
        <v>676</v>
      </c>
      <c r="B77" s="505" t="s">
        <v>3011</v>
      </c>
      <c r="C77" s="505" t="s">
        <v>4169</v>
      </c>
      <c r="D77" s="505" t="s">
        <v>3562</v>
      </c>
      <c r="E77" s="505" t="s">
        <v>3559</v>
      </c>
      <c r="F77" s="505" t="s">
        <v>880</v>
      </c>
      <c r="G77" s="387" t="s">
        <v>677</v>
      </c>
      <c r="H77" s="505" t="s">
        <v>3560</v>
      </c>
      <c r="I77" s="505" t="s">
        <v>3563</v>
      </c>
      <c r="J77" s="505" t="s">
        <v>4154</v>
      </c>
      <c r="K77" s="516">
        <f t="shared" si="0"/>
        <v>0.42688679245283023</v>
      </c>
      <c r="L77" s="681">
        <v>36.200000000000003</v>
      </c>
      <c r="M77" s="508">
        <v>84.8</v>
      </c>
      <c r="N77" s="98">
        <f t="shared" si="1"/>
        <v>3069.76</v>
      </c>
      <c r="O77" s="509">
        <v>14.1</v>
      </c>
      <c r="P77" s="534"/>
      <c r="Q77" s="534"/>
      <c r="R77" s="534">
        <v>5300</v>
      </c>
      <c r="S77" s="534">
        <v>4960</v>
      </c>
      <c r="T77" s="534">
        <v>7200</v>
      </c>
      <c r="U77" s="534">
        <v>6700</v>
      </c>
      <c r="V77" s="534">
        <v>6700</v>
      </c>
      <c r="W77" s="532"/>
      <c r="X77" s="702"/>
      <c r="Y77" s="702"/>
      <c r="Z77" s="702"/>
    </row>
    <row r="78" spans="1:26" s="640" customFormat="1" ht="21.9" customHeight="1">
      <c r="A78" s="84" t="s">
        <v>678</v>
      </c>
      <c r="B78" s="505" t="s">
        <v>3011</v>
      </c>
      <c r="C78" s="505" t="s">
        <v>4169</v>
      </c>
      <c r="D78" s="505" t="s">
        <v>3001</v>
      </c>
      <c r="E78" s="387" t="s">
        <v>60</v>
      </c>
      <c r="F78" s="505" t="s">
        <v>880</v>
      </c>
      <c r="G78" s="387" t="s">
        <v>677</v>
      </c>
      <c r="H78" s="505" t="s">
        <v>3560</v>
      </c>
      <c r="I78" s="505" t="s">
        <v>3564</v>
      </c>
      <c r="J78" s="505" t="s">
        <v>3064</v>
      </c>
      <c r="K78" s="516">
        <f t="shared" si="0"/>
        <v>0.37334689725330622</v>
      </c>
      <c r="L78" s="697">
        <v>36.700000000000003</v>
      </c>
      <c r="M78" s="666">
        <v>98.3</v>
      </c>
      <c r="N78" s="98">
        <f t="shared" si="1"/>
        <v>3607.61</v>
      </c>
      <c r="O78" s="695">
        <v>14.5</v>
      </c>
      <c r="P78" s="534"/>
      <c r="Q78" s="534"/>
      <c r="R78" s="534">
        <v>5340</v>
      </c>
      <c r="S78" s="534">
        <v>5060</v>
      </c>
      <c r="T78" s="534">
        <v>7200</v>
      </c>
      <c r="U78" s="534">
        <v>6800</v>
      </c>
      <c r="V78" s="534">
        <v>6800</v>
      </c>
      <c r="W78" s="532"/>
      <c r="X78" s="702"/>
      <c r="Y78" s="702"/>
      <c r="Z78" s="702"/>
    </row>
    <row r="79" spans="1:26" s="855" customFormat="1" ht="21.9" customHeight="1">
      <c r="A79" s="84" t="s">
        <v>679</v>
      </c>
      <c r="B79" s="499" t="s">
        <v>57</v>
      </c>
      <c r="C79" s="499" t="s">
        <v>58</v>
      </c>
      <c r="D79" s="499" t="s">
        <v>680</v>
      </c>
      <c r="E79" s="499" t="s">
        <v>60</v>
      </c>
      <c r="F79" s="499" t="s">
        <v>61</v>
      </c>
      <c r="G79" s="499" t="s">
        <v>3689</v>
      </c>
      <c r="H79" s="499" t="s">
        <v>3690</v>
      </c>
      <c r="I79" s="499" t="s">
        <v>681</v>
      </c>
      <c r="J79" s="499" t="s">
        <v>4154</v>
      </c>
      <c r="K79" s="548">
        <f>L79/M79</f>
        <v>0.36633663366336627</v>
      </c>
      <c r="L79" s="716">
        <v>33.299999999999997</v>
      </c>
      <c r="M79" s="587">
        <v>90.9</v>
      </c>
      <c r="N79" s="582">
        <f>L79*M79</f>
        <v>3026.97</v>
      </c>
      <c r="O79" s="717">
        <v>15.54</v>
      </c>
      <c r="P79" s="586"/>
      <c r="Q79" s="586"/>
      <c r="R79" s="586">
        <v>5400</v>
      </c>
      <c r="S79" s="586">
        <v>5100</v>
      </c>
      <c r="T79" s="586">
        <v>6600</v>
      </c>
      <c r="U79" s="586">
        <v>6240</v>
      </c>
      <c r="V79" s="586">
        <v>6240</v>
      </c>
      <c r="W79" s="586"/>
      <c r="X79" s="868"/>
      <c r="Y79" s="868"/>
      <c r="Z79" s="868"/>
    </row>
    <row r="80" spans="1:26" s="857" customFormat="1" ht="21.9" customHeight="1">
      <c r="A80" s="84" t="s">
        <v>1839</v>
      </c>
      <c r="B80" s="505" t="s">
        <v>3011</v>
      </c>
      <c r="C80" s="505" t="s">
        <v>4169</v>
      </c>
      <c r="D80" s="505" t="s">
        <v>1840</v>
      </c>
      <c r="E80" s="499" t="s">
        <v>1841</v>
      </c>
      <c r="F80" s="505" t="s">
        <v>880</v>
      </c>
      <c r="G80" s="505" t="s">
        <v>1842</v>
      </c>
      <c r="H80" s="505" t="s">
        <v>3560</v>
      </c>
      <c r="I80" s="505" t="s">
        <v>1843</v>
      </c>
      <c r="J80" s="505" t="s">
        <v>1844</v>
      </c>
      <c r="K80" s="516">
        <f>L80/M80</f>
        <v>0.33673469387755101</v>
      </c>
      <c r="L80" s="697">
        <v>33</v>
      </c>
      <c r="M80" s="666">
        <v>98</v>
      </c>
      <c r="N80" s="98">
        <f>L80*M80</f>
        <v>3234</v>
      </c>
      <c r="O80" s="695">
        <v>16.5</v>
      </c>
      <c r="P80" s="534"/>
      <c r="Q80" s="534"/>
      <c r="R80" s="534">
        <v>6050</v>
      </c>
      <c r="S80" s="534">
        <v>5700</v>
      </c>
      <c r="T80" s="532">
        <v>7400</v>
      </c>
      <c r="U80" s="532">
        <v>7000</v>
      </c>
      <c r="V80" s="532">
        <v>7000</v>
      </c>
      <c r="W80" s="532"/>
      <c r="X80" s="532"/>
      <c r="Y80" s="532"/>
      <c r="Z80" s="532"/>
    </row>
    <row r="81" spans="1:26" s="640" customFormat="1" ht="21.9" customHeight="1">
      <c r="A81" s="99" t="s">
        <v>3176</v>
      </c>
      <c r="B81" s="488" t="s">
        <v>3011</v>
      </c>
      <c r="C81" s="488" t="s">
        <v>4169</v>
      </c>
      <c r="D81" s="488" t="s">
        <v>3002</v>
      </c>
      <c r="E81" s="488" t="s">
        <v>3559</v>
      </c>
      <c r="F81" s="488" t="s">
        <v>880</v>
      </c>
      <c r="G81" s="489" t="s">
        <v>3918</v>
      </c>
      <c r="H81" s="488" t="s">
        <v>3560</v>
      </c>
      <c r="I81" s="488" t="s">
        <v>2206</v>
      </c>
      <c r="J81" s="488" t="s">
        <v>5282</v>
      </c>
      <c r="K81" s="686">
        <f t="shared" si="0"/>
        <v>0.38555442522889116</v>
      </c>
      <c r="L81" s="869">
        <v>37.9</v>
      </c>
      <c r="M81" s="757">
        <v>98.3</v>
      </c>
      <c r="N81" s="490">
        <f t="shared" si="1"/>
        <v>3725.5699999999997</v>
      </c>
      <c r="O81" s="865">
        <v>16.899999999999999</v>
      </c>
      <c r="P81" s="881"/>
      <c r="Q81" s="881">
        <v>5300</v>
      </c>
      <c r="R81" s="881">
        <v>5300</v>
      </c>
      <c r="S81" s="881">
        <v>4990</v>
      </c>
      <c r="T81" s="685">
        <v>6600</v>
      </c>
      <c r="U81" s="685">
        <v>6220</v>
      </c>
      <c r="V81" s="685">
        <v>6220</v>
      </c>
      <c r="W81" s="685"/>
      <c r="X81" s="685"/>
      <c r="Y81" s="685"/>
      <c r="Z81" s="685"/>
    </row>
    <row r="82" spans="1:26" s="640" customFormat="1" ht="21.9" customHeight="1">
      <c r="A82" s="99" t="s">
        <v>3177</v>
      </c>
      <c r="B82" s="477" t="s">
        <v>3011</v>
      </c>
      <c r="C82" s="477" t="s">
        <v>4169</v>
      </c>
      <c r="D82" s="477" t="s">
        <v>3002</v>
      </c>
      <c r="E82" s="477" t="s">
        <v>3559</v>
      </c>
      <c r="F82" s="477" t="s">
        <v>880</v>
      </c>
      <c r="G82" s="655" t="s">
        <v>3918</v>
      </c>
      <c r="H82" s="477" t="s">
        <v>3560</v>
      </c>
      <c r="I82" s="477" t="s">
        <v>2206</v>
      </c>
      <c r="J82" s="477" t="s">
        <v>4013</v>
      </c>
      <c r="K82" s="700">
        <f>L82/M82</f>
        <v>0.38555442522889116</v>
      </c>
      <c r="L82" s="719">
        <v>37.9</v>
      </c>
      <c r="M82" s="720">
        <v>98.3</v>
      </c>
      <c r="N82" s="478">
        <f>L82*M82</f>
        <v>3725.5699999999997</v>
      </c>
      <c r="O82" s="709">
        <v>16.899999999999999</v>
      </c>
      <c r="P82" s="701"/>
      <c r="Q82" s="701">
        <v>5300</v>
      </c>
      <c r="R82" s="701">
        <v>5300</v>
      </c>
      <c r="S82" s="701">
        <v>4990</v>
      </c>
      <c r="T82" s="702">
        <v>6600</v>
      </c>
      <c r="U82" s="702">
        <v>6220</v>
      </c>
      <c r="V82" s="702">
        <v>6220</v>
      </c>
      <c r="W82" s="702"/>
      <c r="X82" s="702"/>
      <c r="Y82" s="702"/>
      <c r="Z82" s="702"/>
    </row>
    <row r="83" spans="1:26" s="640" customFormat="1" ht="21.9" customHeight="1">
      <c r="A83" s="99" t="s">
        <v>3178</v>
      </c>
      <c r="B83" s="477" t="s">
        <v>3011</v>
      </c>
      <c r="C83" s="477" t="s">
        <v>4169</v>
      </c>
      <c r="D83" s="477" t="s">
        <v>3179</v>
      </c>
      <c r="E83" s="477" t="s">
        <v>3559</v>
      </c>
      <c r="F83" s="477" t="s">
        <v>880</v>
      </c>
      <c r="G83" s="477" t="s">
        <v>3180</v>
      </c>
      <c r="H83" s="477" t="s">
        <v>3560</v>
      </c>
      <c r="I83" s="477" t="s">
        <v>3181</v>
      </c>
      <c r="J83" s="477" t="s">
        <v>4013</v>
      </c>
      <c r="K83" s="700">
        <f>L83/M83</f>
        <v>0.38860630722278744</v>
      </c>
      <c r="L83" s="719">
        <v>38.200000000000003</v>
      </c>
      <c r="M83" s="720">
        <v>98.3</v>
      </c>
      <c r="N83" s="478">
        <f>L83*M83</f>
        <v>3755.06</v>
      </c>
      <c r="O83" s="709">
        <v>16.899999999999999</v>
      </c>
      <c r="P83" s="701"/>
      <c r="Q83" s="701"/>
      <c r="R83" s="701">
        <v>5500</v>
      </c>
      <c r="S83" s="701">
        <v>5170</v>
      </c>
      <c r="T83" s="702">
        <v>6600</v>
      </c>
      <c r="U83" s="702">
        <v>6210</v>
      </c>
      <c r="V83" s="702">
        <v>6210</v>
      </c>
      <c r="W83" s="702"/>
      <c r="X83" s="702"/>
      <c r="Y83" s="702"/>
      <c r="Z83" s="702"/>
    </row>
    <row r="84" spans="1:26" s="640" customFormat="1" ht="21.9" customHeight="1">
      <c r="A84" s="99" t="s">
        <v>3182</v>
      </c>
      <c r="B84" s="488" t="s">
        <v>459</v>
      </c>
      <c r="C84" s="488" t="s">
        <v>4081</v>
      </c>
      <c r="D84" s="488" t="s">
        <v>4005</v>
      </c>
      <c r="E84" s="488" t="s">
        <v>462</v>
      </c>
      <c r="F84" s="488" t="s">
        <v>4078</v>
      </c>
      <c r="G84" s="488" t="s">
        <v>3183</v>
      </c>
      <c r="H84" s="488" t="s">
        <v>463</v>
      </c>
      <c r="I84" s="488" t="s">
        <v>3184</v>
      </c>
      <c r="J84" s="488" t="s">
        <v>4013</v>
      </c>
      <c r="K84" s="686">
        <f>L84/M84</f>
        <v>0.49375709421112374</v>
      </c>
      <c r="L84" s="644">
        <v>43.5</v>
      </c>
      <c r="M84" s="491">
        <v>88.1</v>
      </c>
      <c r="N84" s="490">
        <f>L84*M84</f>
        <v>3832.35</v>
      </c>
      <c r="O84" s="645">
        <v>16.7</v>
      </c>
      <c r="P84" s="690"/>
      <c r="Q84" s="690"/>
      <c r="R84" s="881">
        <v>4400</v>
      </c>
      <c r="S84" s="881">
        <v>4130</v>
      </c>
      <c r="T84" s="881">
        <v>5500</v>
      </c>
      <c r="U84" s="881">
        <v>5150</v>
      </c>
      <c r="V84" s="881">
        <v>5150</v>
      </c>
      <c r="W84" s="685"/>
      <c r="X84" s="685"/>
      <c r="Y84" s="685"/>
      <c r="Z84" s="685"/>
    </row>
    <row r="85" spans="1:26" s="640" customFormat="1" ht="21.9" customHeight="1">
      <c r="A85" s="99" t="s">
        <v>3185</v>
      </c>
      <c r="B85" s="488" t="s">
        <v>459</v>
      </c>
      <c r="C85" s="488" t="s">
        <v>460</v>
      </c>
      <c r="D85" s="488" t="s">
        <v>3122</v>
      </c>
      <c r="E85" s="488" t="s">
        <v>462</v>
      </c>
      <c r="F85" s="488" t="s">
        <v>4078</v>
      </c>
      <c r="G85" s="488" t="s">
        <v>3123</v>
      </c>
      <c r="H85" s="488" t="s">
        <v>463</v>
      </c>
      <c r="I85" s="488" t="s">
        <v>3124</v>
      </c>
      <c r="J85" s="488" t="s">
        <v>4013</v>
      </c>
      <c r="K85" s="686">
        <f>L85/M85</f>
        <v>0.40347071583514099</v>
      </c>
      <c r="L85" s="869">
        <v>37.200000000000003</v>
      </c>
      <c r="M85" s="757">
        <v>92.2</v>
      </c>
      <c r="N85" s="490">
        <f>L85*M85</f>
        <v>3429.84</v>
      </c>
      <c r="O85" s="865">
        <v>17.45</v>
      </c>
      <c r="P85" s="685"/>
      <c r="Q85" s="685"/>
      <c r="R85" s="685">
        <v>4740</v>
      </c>
      <c r="S85" s="685">
        <v>4450</v>
      </c>
      <c r="T85" s="685">
        <v>5900</v>
      </c>
      <c r="U85" s="685">
        <v>5530</v>
      </c>
      <c r="V85" s="685">
        <v>5530</v>
      </c>
      <c r="W85" s="685"/>
      <c r="X85" s="685"/>
      <c r="Y85" s="685"/>
      <c r="Z85" s="685"/>
    </row>
    <row r="86" spans="1:26" s="640" customFormat="1" ht="21.9" customHeight="1">
      <c r="A86" s="99" t="s">
        <v>3125</v>
      </c>
      <c r="B86" s="477" t="s">
        <v>3011</v>
      </c>
      <c r="C86" s="477" t="s">
        <v>4169</v>
      </c>
      <c r="D86" s="477" t="s">
        <v>3565</v>
      </c>
      <c r="E86" s="477" t="s">
        <v>3559</v>
      </c>
      <c r="F86" s="477" t="s">
        <v>880</v>
      </c>
      <c r="G86" s="655" t="s">
        <v>3918</v>
      </c>
      <c r="H86" s="477" t="s">
        <v>3560</v>
      </c>
      <c r="I86" s="477" t="s">
        <v>3126</v>
      </c>
      <c r="J86" s="477" t="s">
        <v>4013</v>
      </c>
      <c r="K86" s="700">
        <f t="shared" si="0"/>
        <v>0.49882352941176467</v>
      </c>
      <c r="L86" s="694">
        <v>42.4</v>
      </c>
      <c r="M86" s="479">
        <v>85</v>
      </c>
      <c r="N86" s="478">
        <f t="shared" si="1"/>
        <v>3604</v>
      </c>
      <c r="O86" s="692">
        <v>16.399999999999999</v>
      </c>
      <c r="P86" s="702"/>
      <c r="Q86" s="702">
        <v>4550</v>
      </c>
      <c r="R86" s="701">
        <v>4550</v>
      </c>
      <c r="S86" s="701">
        <v>4260</v>
      </c>
      <c r="T86" s="702">
        <v>5400</v>
      </c>
      <c r="U86" s="702">
        <v>5070</v>
      </c>
      <c r="V86" s="702">
        <v>5070</v>
      </c>
      <c r="W86" s="702"/>
      <c r="X86" s="702"/>
      <c r="Y86" s="702"/>
      <c r="Z86" s="702"/>
    </row>
    <row r="87" spans="1:26" s="640" customFormat="1" ht="21.9" customHeight="1">
      <c r="A87" s="99" t="s">
        <v>3071</v>
      </c>
      <c r="B87" s="477" t="s">
        <v>459</v>
      </c>
      <c r="C87" s="477" t="s">
        <v>460</v>
      </c>
      <c r="D87" s="477" t="s">
        <v>5209</v>
      </c>
      <c r="E87" s="477" t="s">
        <v>462</v>
      </c>
      <c r="F87" s="477" t="s">
        <v>4078</v>
      </c>
      <c r="G87" s="655" t="s">
        <v>3918</v>
      </c>
      <c r="H87" s="477" t="s">
        <v>463</v>
      </c>
      <c r="I87" s="477" t="s">
        <v>3072</v>
      </c>
      <c r="J87" s="477" t="s">
        <v>4013</v>
      </c>
      <c r="K87" s="700">
        <f t="shared" si="0"/>
        <v>0.41734693877551021</v>
      </c>
      <c r="L87" s="719">
        <v>40.9</v>
      </c>
      <c r="M87" s="720">
        <v>98</v>
      </c>
      <c r="N87" s="478">
        <f t="shared" si="1"/>
        <v>4008.2</v>
      </c>
      <c r="O87" s="709">
        <v>18.600000000000001</v>
      </c>
      <c r="P87" s="702"/>
      <c r="Q87" s="702"/>
      <c r="R87" s="702">
        <v>5300</v>
      </c>
      <c r="S87" s="702">
        <v>5000</v>
      </c>
      <c r="T87" s="702">
        <v>6700</v>
      </c>
      <c r="U87" s="702">
        <v>6270</v>
      </c>
      <c r="V87" s="702">
        <v>6270</v>
      </c>
      <c r="W87" s="702"/>
      <c r="X87" s="702"/>
      <c r="Y87" s="702"/>
      <c r="Z87" s="702"/>
    </row>
    <row r="88" spans="1:26" ht="21.9" customHeight="1">
      <c r="A88" s="99" t="s">
        <v>3073</v>
      </c>
      <c r="B88" s="488" t="s">
        <v>459</v>
      </c>
      <c r="C88" s="488" t="s">
        <v>4081</v>
      </c>
      <c r="D88" s="488" t="s">
        <v>53</v>
      </c>
      <c r="E88" s="488" t="s">
        <v>462</v>
      </c>
      <c r="F88" s="488" t="s">
        <v>4078</v>
      </c>
      <c r="G88" s="489" t="s">
        <v>3918</v>
      </c>
      <c r="H88" s="488" t="s">
        <v>463</v>
      </c>
      <c r="I88" s="488" t="s">
        <v>4072</v>
      </c>
      <c r="J88" s="488" t="s">
        <v>4013</v>
      </c>
      <c r="K88" s="686">
        <f t="shared" si="0"/>
        <v>0.4642857142857143</v>
      </c>
      <c r="L88" s="644">
        <v>39</v>
      </c>
      <c r="M88" s="491">
        <v>84</v>
      </c>
      <c r="N88" s="490">
        <f t="shared" si="1"/>
        <v>3276</v>
      </c>
      <c r="O88" s="645">
        <v>17.8</v>
      </c>
      <c r="P88" s="690"/>
      <c r="Q88" s="690"/>
      <c r="R88" s="881">
        <v>4500</v>
      </c>
      <c r="S88" s="881">
        <v>4230</v>
      </c>
      <c r="T88" s="881">
        <v>6100</v>
      </c>
      <c r="U88" s="881">
        <v>5710</v>
      </c>
      <c r="V88" s="881">
        <v>5710</v>
      </c>
      <c r="W88" s="881"/>
      <c r="X88" s="881"/>
      <c r="Y88" s="881"/>
      <c r="Z88" s="881"/>
    </row>
    <row r="89" spans="1:26" s="309" customFormat="1" ht="21.9" customHeight="1">
      <c r="A89" s="844" t="s">
        <v>507</v>
      </c>
      <c r="B89" s="499" t="s">
        <v>508</v>
      </c>
      <c r="C89" s="499" t="s">
        <v>509</v>
      </c>
      <c r="D89" s="499" t="s">
        <v>510</v>
      </c>
      <c r="E89" s="499" t="s">
        <v>511</v>
      </c>
      <c r="F89" s="499" t="s">
        <v>512</v>
      </c>
      <c r="G89" s="499" t="s">
        <v>513</v>
      </c>
      <c r="H89" s="499" t="s">
        <v>514</v>
      </c>
      <c r="I89" s="499" t="s">
        <v>1967</v>
      </c>
      <c r="J89" s="499" t="s">
        <v>515</v>
      </c>
      <c r="K89" s="548">
        <f>L89/M89</f>
        <v>0.40476190476190482</v>
      </c>
      <c r="L89" s="845">
        <v>39.1</v>
      </c>
      <c r="M89" s="501">
        <v>96.6</v>
      </c>
      <c r="N89" s="582">
        <f>L89*M89</f>
        <v>3777.06</v>
      </c>
      <c r="O89" s="847">
        <v>19.05</v>
      </c>
      <c r="P89" s="882"/>
      <c r="Q89" s="882"/>
      <c r="R89" s="883">
        <v>5150</v>
      </c>
      <c r="S89" s="883">
        <v>4820</v>
      </c>
      <c r="T89" s="883">
        <v>6500</v>
      </c>
      <c r="U89" s="883">
        <v>6050</v>
      </c>
      <c r="V89" s="883">
        <v>6050</v>
      </c>
      <c r="W89" s="883"/>
      <c r="X89" s="883"/>
      <c r="Y89" s="883"/>
      <c r="Z89" s="883"/>
    </row>
    <row r="90" spans="1:26" ht="21.9" customHeight="1">
      <c r="A90" s="820" t="s">
        <v>54</v>
      </c>
      <c r="B90" s="477" t="s">
        <v>459</v>
      </c>
      <c r="C90" s="477" t="s">
        <v>4081</v>
      </c>
      <c r="D90" s="477" t="s">
        <v>53</v>
      </c>
      <c r="E90" s="477" t="s">
        <v>462</v>
      </c>
      <c r="F90" s="477" t="s">
        <v>4078</v>
      </c>
      <c r="G90" s="655" t="s">
        <v>3918</v>
      </c>
      <c r="H90" s="477" t="s">
        <v>463</v>
      </c>
      <c r="I90" s="477" t="s">
        <v>3583</v>
      </c>
      <c r="J90" s="477" t="s">
        <v>4013</v>
      </c>
      <c r="K90" s="700">
        <f t="shared" si="0"/>
        <v>0.43877551020408162</v>
      </c>
      <c r="L90" s="694">
        <v>43</v>
      </c>
      <c r="M90" s="479">
        <v>98</v>
      </c>
      <c r="N90" s="478">
        <f t="shared" si="1"/>
        <v>4214</v>
      </c>
      <c r="O90" s="692">
        <v>19.399999999999999</v>
      </c>
      <c r="P90" s="819"/>
      <c r="Q90" s="819"/>
      <c r="R90" s="701">
        <v>5150</v>
      </c>
      <c r="S90" s="701">
        <v>4820</v>
      </c>
      <c r="T90" s="701">
        <v>6500</v>
      </c>
      <c r="U90" s="701">
        <v>6050</v>
      </c>
      <c r="V90" s="701">
        <v>6050</v>
      </c>
      <c r="W90" s="701"/>
      <c r="X90" s="701"/>
      <c r="Y90" s="701"/>
      <c r="Z90" s="701"/>
    </row>
    <row r="91" spans="1:26" ht="21.9" customHeight="1">
      <c r="A91" s="99" t="s">
        <v>55</v>
      </c>
      <c r="B91" s="477" t="s">
        <v>459</v>
      </c>
      <c r="C91" s="477" t="s">
        <v>4081</v>
      </c>
      <c r="D91" s="477" t="s">
        <v>2036</v>
      </c>
      <c r="E91" s="477" t="s">
        <v>462</v>
      </c>
      <c r="F91" s="477" t="s">
        <v>4078</v>
      </c>
      <c r="G91" s="477" t="s">
        <v>492</v>
      </c>
      <c r="H91" s="477" t="s">
        <v>463</v>
      </c>
      <c r="I91" s="477" t="s">
        <v>1950</v>
      </c>
      <c r="J91" s="477" t="s">
        <v>2569</v>
      </c>
      <c r="K91" s="700">
        <f t="shared" si="0"/>
        <v>0.44285714285714284</v>
      </c>
      <c r="L91" s="694">
        <v>43.4</v>
      </c>
      <c r="M91" s="479">
        <v>98</v>
      </c>
      <c r="N91" s="478">
        <f t="shared" si="1"/>
        <v>4253.2</v>
      </c>
      <c r="O91" s="692">
        <v>18.8</v>
      </c>
      <c r="P91" s="819"/>
      <c r="Q91" s="819"/>
      <c r="R91" s="701">
        <v>4460</v>
      </c>
      <c r="S91" s="701">
        <v>4210</v>
      </c>
      <c r="T91" s="701">
        <v>6400</v>
      </c>
      <c r="U91" s="701">
        <v>5990</v>
      </c>
      <c r="V91" s="701">
        <v>5990</v>
      </c>
      <c r="W91" s="701"/>
      <c r="X91" s="701"/>
      <c r="Y91" s="701"/>
      <c r="Z91" s="701"/>
    </row>
    <row r="92" spans="1:26" s="640" customFormat="1" ht="21.9" customHeight="1">
      <c r="A92" s="99" t="s">
        <v>1951</v>
      </c>
      <c r="B92" s="488" t="s">
        <v>3011</v>
      </c>
      <c r="C92" s="488" t="s">
        <v>4169</v>
      </c>
      <c r="D92" s="488" t="s">
        <v>4903</v>
      </c>
      <c r="E92" s="488" t="s">
        <v>3559</v>
      </c>
      <c r="F92" s="488" t="s">
        <v>880</v>
      </c>
      <c r="G92" s="488" t="s">
        <v>492</v>
      </c>
      <c r="H92" s="488" t="s">
        <v>3560</v>
      </c>
      <c r="I92" s="488" t="s">
        <v>4904</v>
      </c>
      <c r="J92" s="488" t="s">
        <v>4260</v>
      </c>
      <c r="K92" s="686">
        <f>L92/M92</f>
        <v>0.45370370370370372</v>
      </c>
      <c r="L92" s="869">
        <v>44.1</v>
      </c>
      <c r="M92" s="757">
        <v>97.2</v>
      </c>
      <c r="N92" s="490">
        <f>L92*M92</f>
        <v>4286.5200000000004</v>
      </c>
      <c r="O92" s="865">
        <v>19.899999999999999</v>
      </c>
      <c r="P92" s="881">
        <v>4700</v>
      </c>
      <c r="Q92" s="881"/>
      <c r="R92" s="881">
        <v>4800</v>
      </c>
      <c r="S92" s="881">
        <v>4500</v>
      </c>
      <c r="T92" s="881">
        <v>6000</v>
      </c>
      <c r="U92" s="881">
        <v>5630</v>
      </c>
      <c r="V92" s="881">
        <v>5630</v>
      </c>
      <c r="W92" s="685"/>
      <c r="X92" s="685"/>
      <c r="Y92" s="685"/>
      <c r="Z92" s="685"/>
    </row>
    <row r="93" spans="1:26" s="857" customFormat="1" ht="21.9" customHeight="1">
      <c r="A93" s="84" t="s">
        <v>4462</v>
      </c>
      <c r="B93" s="499" t="s">
        <v>4463</v>
      </c>
      <c r="C93" s="499" t="s">
        <v>4464</v>
      </c>
      <c r="D93" s="499" t="s">
        <v>4465</v>
      </c>
      <c r="E93" s="499" t="s">
        <v>3559</v>
      </c>
      <c r="F93" s="499" t="s">
        <v>4466</v>
      </c>
      <c r="G93" s="499" t="s">
        <v>4467</v>
      </c>
      <c r="H93" s="499" t="s">
        <v>3560</v>
      </c>
      <c r="I93" s="499" t="s">
        <v>493</v>
      </c>
      <c r="J93" s="499" t="s">
        <v>4260</v>
      </c>
      <c r="K93" s="548">
        <f>L93/M93</f>
        <v>0.42056074766355139</v>
      </c>
      <c r="L93" s="716">
        <v>40.5</v>
      </c>
      <c r="M93" s="587">
        <v>96.3</v>
      </c>
      <c r="N93" s="582">
        <f>L93*M93</f>
        <v>3900.15</v>
      </c>
      <c r="O93" s="717">
        <v>19.5</v>
      </c>
      <c r="P93" s="883"/>
      <c r="Q93" s="883"/>
      <c r="R93" s="883">
        <v>5090</v>
      </c>
      <c r="S93" s="883">
        <v>4780</v>
      </c>
      <c r="T93" s="883">
        <v>6300</v>
      </c>
      <c r="U93" s="883">
        <v>5930</v>
      </c>
      <c r="V93" s="883">
        <v>5930</v>
      </c>
      <c r="W93" s="586"/>
      <c r="X93" s="586"/>
      <c r="Y93" s="586"/>
      <c r="Z93" s="586"/>
    </row>
    <row r="94" spans="1:26" ht="21.9" customHeight="1">
      <c r="A94" s="641" t="s">
        <v>2519</v>
      </c>
      <c r="B94" s="477" t="s">
        <v>3011</v>
      </c>
      <c r="C94" s="477" t="s">
        <v>460</v>
      </c>
      <c r="D94" s="477" t="s">
        <v>4981</v>
      </c>
      <c r="E94" s="477" t="s">
        <v>3559</v>
      </c>
      <c r="F94" s="477" t="s">
        <v>880</v>
      </c>
      <c r="G94" s="655" t="s">
        <v>3918</v>
      </c>
      <c r="H94" s="477" t="s">
        <v>3560</v>
      </c>
      <c r="I94" s="477" t="s">
        <v>175</v>
      </c>
      <c r="J94" s="477" t="s">
        <v>2569</v>
      </c>
      <c r="K94" s="700">
        <f>L94/M94</f>
        <v>0.41734693877551021</v>
      </c>
      <c r="L94" s="694">
        <v>40.9</v>
      </c>
      <c r="M94" s="479">
        <v>98</v>
      </c>
      <c r="N94" s="478">
        <f>L94*M94</f>
        <v>4008.2</v>
      </c>
      <c r="O94" s="692">
        <v>20.8</v>
      </c>
      <c r="P94" s="819"/>
      <c r="Q94" s="819"/>
      <c r="R94" s="701">
        <v>4800</v>
      </c>
      <c r="S94" s="701">
        <v>4520</v>
      </c>
      <c r="T94" s="701">
        <v>5900</v>
      </c>
      <c r="U94" s="701">
        <v>5570</v>
      </c>
      <c r="V94" s="701">
        <v>5570</v>
      </c>
      <c r="W94" s="701"/>
      <c r="X94" s="701"/>
      <c r="Y94" s="701"/>
      <c r="Z94" s="701"/>
    </row>
    <row r="95" spans="1:26" s="640" customFormat="1" ht="21.9" customHeight="1">
      <c r="A95" s="99" t="s">
        <v>2520</v>
      </c>
      <c r="B95" s="477" t="s">
        <v>3011</v>
      </c>
      <c r="C95" s="477" t="s">
        <v>4169</v>
      </c>
      <c r="D95" s="477" t="s">
        <v>2521</v>
      </c>
      <c r="E95" s="477" t="s">
        <v>3559</v>
      </c>
      <c r="F95" s="477" t="s">
        <v>880</v>
      </c>
      <c r="G95" s="655" t="s">
        <v>3918</v>
      </c>
      <c r="H95" s="477" t="s">
        <v>3560</v>
      </c>
      <c r="I95" s="477" t="s">
        <v>2522</v>
      </c>
      <c r="J95" s="477" t="s">
        <v>5282</v>
      </c>
      <c r="K95" s="700">
        <f t="shared" si="0"/>
        <v>0.42448979591836739</v>
      </c>
      <c r="L95" s="719">
        <v>41.6</v>
      </c>
      <c r="M95" s="720">
        <v>98</v>
      </c>
      <c r="N95" s="478">
        <f t="shared" si="1"/>
        <v>4076.8</v>
      </c>
      <c r="O95" s="709">
        <v>20</v>
      </c>
      <c r="P95" s="701"/>
      <c r="Q95" s="701"/>
      <c r="R95" s="701">
        <v>4400</v>
      </c>
      <c r="S95" s="701">
        <v>4140</v>
      </c>
      <c r="T95" s="701">
        <v>5900</v>
      </c>
      <c r="U95" s="701">
        <v>5530</v>
      </c>
      <c r="V95" s="701">
        <v>5530</v>
      </c>
      <c r="W95" s="702"/>
      <c r="X95" s="702"/>
      <c r="Y95" s="702"/>
      <c r="Z95" s="702"/>
    </row>
    <row r="96" spans="1:26" s="640" customFormat="1" ht="21.9" customHeight="1">
      <c r="A96" s="99" t="s">
        <v>2523</v>
      </c>
      <c r="B96" s="488" t="s">
        <v>459</v>
      </c>
      <c r="C96" s="488" t="s">
        <v>460</v>
      </c>
      <c r="D96" s="488" t="s">
        <v>3166</v>
      </c>
      <c r="E96" s="488" t="s">
        <v>462</v>
      </c>
      <c r="F96" s="488" t="s">
        <v>4078</v>
      </c>
      <c r="G96" s="489" t="s">
        <v>3918</v>
      </c>
      <c r="H96" s="488" t="s">
        <v>463</v>
      </c>
      <c r="I96" s="488" t="s">
        <v>3167</v>
      </c>
      <c r="J96" s="488" t="s">
        <v>4013</v>
      </c>
      <c r="K96" s="686">
        <f t="shared" si="0"/>
        <v>0.41632653061224489</v>
      </c>
      <c r="L96" s="869">
        <v>40.799999999999997</v>
      </c>
      <c r="M96" s="757">
        <v>98</v>
      </c>
      <c r="N96" s="490">
        <f t="shared" si="1"/>
        <v>3998.3999999999996</v>
      </c>
      <c r="O96" s="865"/>
      <c r="P96" s="685"/>
      <c r="Q96" s="685"/>
      <c r="R96" s="685">
        <v>4400</v>
      </c>
      <c r="S96" s="685">
        <v>4170</v>
      </c>
      <c r="T96" s="881">
        <v>6400</v>
      </c>
      <c r="U96" s="881">
        <v>6010</v>
      </c>
      <c r="V96" s="881">
        <v>6010</v>
      </c>
      <c r="W96" s="685"/>
      <c r="X96" s="685"/>
      <c r="Y96" s="685"/>
      <c r="Z96" s="685"/>
    </row>
    <row r="97" spans="1:26" s="640" customFormat="1" ht="21.9" customHeight="1">
      <c r="A97" s="99" t="s">
        <v>2524</v>
      </c>
      <c r="B97" s="488" t="s">
        <v>3011</v>
      </c>
      <c r="C97" s="488" t="s">
        <v>4169</v>
      </c>
      <c r="D97" s="488" t="s">
        <v>174</v>
      </c>
      <c r="E97" s="488" t="s">
        <v>3559</v>
      </c>
      <c r="F97" s="488" t="s">
        <v>880</v>
      </c>
      <c r="G97" s="489" t="s">
        <v>3918</v>
      </c>
      <c r="H97" s="488" t="s">
        <v>463</v>
      </c>
      <c r="I97" s="488" t="s">
        <v>175</v>
      </c>
      <c r="J97" s="488" t="s">
        <v>5282</v>
      </c>
      <c r="K97" s="686">
        <f t="shared" si="0"/>
        <v>0.41734693877551021</v>
      </c>
      <c r="L97" s="644">
        <v>40.9</v>
      </c>
      <c r="M97" s="491">
        <v>98</v>
      </c>
      <c r="N97" s="490">
        <f t="shared" si="1"/>
        <v>4008.2</v>
      </c>
      <c r="O97" s="645">
        <v>20.100000000000001</v>
      </c>
      <c r="P97" s="881">
        <v>4400</v>
      </c>
      <c r="Q97" s="685">
        <v>4400</v>
      </c>
      <c r="R97" s="685">
        <v>4400</v>
      </c>
      <c r="S97" s="685">
        <v>4170</v>
      </c>
      <c r="T97" s="685">
        <v>5500</v>
      </c>
      <c r="U97" s="685">
        <v>5210</v>
      </c>
      <c r="V97" s="685">
        <v>5210</v>
      </c>
      <c r="W97" s="685"/>
      <c r="X97" s="685"/>
      <c r="Y97" s="685"/>
      <c r="Z97" s="685"/>
    </row>
    <row r="98" spans="1:26" s="640" customFormat="1" ht="21.9" customHeight="1">
      <c r="A98" s="99" t="s">
        <v>91</v>
      </c>
      <c r="B98" s="477" t="s">
        <v>3011</v>
      </c>
      <c r="C98" s="477" t="s">
        <v>4169</v>
      </c>
      <c r="D98" s="477" t="s">
        <v>176</v>
      </c>
      <c r="E98" s="477" t="s">
        <v>3559</v>
      </c>
      <c r="F98" s="477" t="s">
        <v>880</v>
      </c>
      <c r="G98" s="477" t="s">
        <v>492</v>
      </c>
      <c r="H98" s="477" t="s">
        <v>3560</v>
      </c>
      <c r="I98" s="477" t="s">
        <v>92</v>
      </c>
      <c r="J98" s="477" t="s">
        <v>776</v>
      </c>
      <c r="K98" s="700">
        <f t="shared" si="0"/>
        <v>0.41734693877551021</v>
      </c>
      <c r="L98" s="719">
        <v>40.9</v>
      </c>
      <c r="M98" s="720">
        <v>98</v>
      </c>
      <c r="N98" s="478">
        <f t="shared" si="1"/>
        <v>4008.2</v>
      </c>
      <c r="O98" s="709">
        <v>20.100000000000001</v>
      </c>
      <c r="P98" s="701"/>
      <c r="Q98" s="701"/>
      <c r="R98" s="701">
        <v>5200</v>
      </c>
      <c r="S98" s="701">
        <v>4880</v>
      </c>
      <c r="T98" s="701">
        <v>6500</v>
      </c>
      <c r="U98" s="701">
        <v>6100</v>
      </c>
      <c r="V98" s="701">
        <v>6100</v>
      </c>
      <c r="W98" s="702"/>
      <c r="X98" s="702"/>
      <c r="Y98" s="702"/>
      <c r="Z98" s="702"/>
    </row>
    <row r="99" spans="1:26" s="640" customFormat="1" ht="21.9" customHeight="1">
      <c r="A99" s="99" t="s">
        <v>93</v>
      </c>
      <c r="B99" s="477" t="s">
        <v>3011</v>
      </c>
      <c r="C99" s="477" t="s">
        <v>4169</v>
      </c>
      <c r="D99" s="477" t="s">
        <v>176</v>
      </c>
      <c r="E99" s="477" t="s">
        <v>3559</v>
      </c>
      <c r="F99" s="477" t="s">
        <v>880</v>
      </c>
      <c r="G99" s="477" t="s">
        <v>492</v>
      </c>
      <c r="H99" s="477" t="s">
        <v>3560</v>
      </c>
      <c r="I99" s="477" t="s">
        <v>92</v>
      </c>
      <c r="J99" s="477" t="s">
        <v>4013</v>
      </c>
      <c r="K99" s="700">
        <f>L99/M99</f>
        <v>0.41734693877551021</v>
      </c>
      <c r="L99" s="719">
        <v>40.9</v>
      </c>
      <c r="M99" s="720">
        <v>98</v>
      </c>
      <c r="N99" s="478">
        <f>L99*M99</f>
        <v>4008.2</v>
      </c>
      <c r="O99" s="709">
        <v>20.100000000000001</v>
      </c>
      <c r="P99" s="701"/>
      <c r="Q99" s="701"/>
      <c r="R99" s="701">
        <v>5200</v>
      </c>
      <c r="S99" s="701">
        <v>4880</v>
      </c>
      <c r="T99" s="701">
        <v>6500</v>
      </c>
      <c r="U99" s="701">
        <v>6100</v>
      </c>
      <c r="V99" s="701">
        <v>6100</v>
      </c>
      <c r="W99" s="702"/>
      <c r="X99" s="702"/>
      <c r="Y99" s="702"/>
      <c r="Z99" s="702"/>
    </row>
    <row r="100" spans="1:26" s="640" customFormat="1" ht="21.9" customHeight="1">
      <c r="A100" s="641" t="s">
        <v>94</v>
      </c>
      <c r="B100" s="488" t="s">
        <v>3011</v>
      </c>
      <c r="C100" s="488" t="s">
        <v>4169</v>
      </c>
      <c r="D100" s="488" t="s">
        <v>4982</v>
      </c>
      <c r="E100" s="488" t="s">
        <v>3559</v>
      </c>
      <c r="F100" s="488" t="s">
        <v>880</v>
      </c>
      <c r="G100" s="489" t="s">
        <v>3918</v>
      </c>
      <c r="H100" s="488" t="s">
        <v>3560</v>
      </c>
      <c r="I100" s="488" t="s">
        <v>4983</v>
      </c>
      <c r="J100" s="488" t="s">
        <v>5282</v>
      </c>
      <c r="K100" s="686">
        <f t="shared" si="0"/>
        <v>0.42244897959183669</v>
      </c>
      <c r="L100" s="869">
        <v>41.4</v>
      </c>
      <c r="M100" s="757">
        <v>98</v>
      </c>
      <c r="N100" s="490">
        <f t="shared" si="1"/>
        <v>4057.2</v>
      </c>
      <c r="O100" s="865">
        <v>20.399999999999999</v>
      </c>
      <c r="P100" s="881"/>
      <c r="Q100" s="881"/>
      <c r="R100" s="881">
        <v>4400</v>
      </c>
      <c r="S100" s="881">
        <v>4170</v>
      </c>
      <c r="T100" s="881">
        <v>5500</v>
      </c>
      <c r="U100" s="881">
        <v>5210</v>
      </c>
      <c r="V100" s="881">
        <v>5210</v>
      </c>
      <c r="W100" s="685"/>
      <c r="X100" s="685"/>
      <c r="Y100" s="685"/>
      <c r="Z100" s="685"/>
    </row>
    <row r="101" spans="1:26" s="640" customFormat="1" ht="21.9" customHeight="1">
      <c r="A101" s="641" t="s">
        <v>95</v>
      </c>
      <c r="B101" s="488" t="s">
        <v>3011</v>
      </c>
      <c r="C101" s="488" t="s">
        <v>4169</v>
      </c>
      <c r="D101" s="488" t="s">
        <v>96</v>
      </c>
      <c r="E101" s="488" t="s">
        <v>3559</v>
      </c>
      <c r="F101" s="488" t="s">
        <v>880</v>
      </c>
      <c r="G101" s="489" t="s">
        <v>3918</v>
      </c>
      <c r="H101" s="488" t="s">
        <v>3560</v>
      </c>
      <c r="I101" s="488" t="s">
        <v>4983</v>
      </c>
      <c r="J101" s="488" t="s">
        <v>4013</v>
      </c>
      <c r="K101" s="686">
        <f t="shared" si="0"/>
        <v>0.42244897959183669</v>
      </c>
      <c r="L101" s="869">
        <v>41.4</v>
      </c>
      <c r="M101" s="757">
        <v>98</v>
      </c>
      <c r="N101" s="490">
        <f t="shared" si="1"/>
        <v>4057.2</v>
      </c>
      <c r="O101" s="865">
        <v>20.399999999999999</v>
      </c>
      <c r="P101" s="881"/>
      <c r="Q101" s="881"/>
      <c r="R101" s="881">
        <v>4400</v>
      </c>
      <c r="S101" s="881">
        <v>4170</v>
      </c>
      <c r="T101" s="881">
        <v>5500</v>
      </c>
      <c r="U101" s="881">
        <v>5210</v>
      </c>
      <c r="V101" s="881">
        <v>5210</v>
      </c>
      <c r="W101" s="685"/>
      <c r="X101" s="685"/>
      <c r="Y101" s="685"/>
      <c r="Z101" s="685"/>
    </row>
    <row r="102" spans="1:26" s="640" customFormat="1" ht="21.9" customHeight="1">
      <c r="A102" s="641" t="s">
        <v>97</v>
      </c>
      <c r="B102" s="477" t="s">
        <v>3011</v>
      </c>
      <c r="C102" s="477" t="s">
        <v>4169</v>
      </c>
      <c r="D102" s="477" t="s">
        <v>3631</v>
      </c>
      <c r="E102" s="477" t="s">
        <v>3559</v>
      </c>
      <c r="F102" s="477" t="s">
        <v>880</v>
      </c>
      <c r="G102" s="655" t="s">
        <v>3918</v>
      </c>
      <c r="H102" s="477" t="s">
        <v>3560</v>
      </c>
      <c r="I102" s="477" t="s">
        <v>1625</v>
      </c>
      <c r="J102" s="477" t="s">
        <v>5282</v>
      </c>
      <c r="K102" s="700">
        <f t="shared" si="0"/>
        <v>0.48515864892528143</v>
      </c>
      <c r="L102" s="719">
        <v>47.4</v>
      </c>
      <c r="M102" s="720">
        <v>97.7</v>
      </c>
      <c r="N102" s="478">
        <f t="shared" si="1"/>
        <v>4630.9799999999996</v>
      </c>
      <c r="O102" s="709">
        <v>20.399999999999999</v>
      </c>
      <c r="P102" s="701"/>
      <c r="Q102" s="701"/>
      <c r="R102" s="701">
        <v>4400</v>
      </c>
      <c r="S102" s="701">
        <v>4130</v>
      </c>
      <c r="T102" s="701">
        <v>5500</v>
      </c>
      <c r="U102" s="701">
        <v>5170</v>
      </c>
      <c r="V102" s="701">
        <v>5170</v>
      </c>
      <c r="W102" s="702"/>
      <c r="X102" s="702"/>
      <c r="Y102" s="702"/>
      <c r="Z102" s="702"/>
    </row>
    <row r="103" spans="1:26" s="640" customFormat="1" ht="21.9" customHeight="1">
      <c r="A103" s="99" t="s">
        <v>98</v>
      </c>
      <c r="B103" s="477" t="s">
        <v>459</v>
      </c>
      <c r="C103" s="477" t="s">
        <v>460</v>
      </c>
      <c r="D103" s="477" t="s">
        <v>99</v>
      </c>
      <c r="E103" s="477" t="s">
        <v>462</v>
      </c>
      <c r="F103" s="477" t="s">
        <v>4078</v>
      </c>
      <c r="G103" s="655" t="s">
        <v>3918</v>
      </c>
      <c r="H103" s="477" t="s">
        <v>463</v>
      </c>
      <c r="I103" s="477" t="s">
        <v>100</v>
      </c>
      <c r="J103" s="477" t="s">
        <v>5282</v>
      </c>
      <c r="K103" s="700">
        <f t="shared" si="0"/>
        <v>0.44078269824922761</v>
      </c>
      <c r="L103" s="694">
        <v>42.8</v>
      </c>
      <c r="M103" s="479">
        <v>97.1</v>
      </c>
      <c r="N103" s="478">
        <f t="shared" si="1"/>
        <v>4155.8799999999992</v>
      </c>
      <c r="O103" s="692">
        <v>20.6</v>
      </c>
      <c r="P103" s="701">
        <v>4120</v>
      </c>
      <c r="Q103" s="701">
        <v>4300</v>
      </c>
      <c r="R103" s="701">
        <v>4300</v>
      </c>
      <c r="S103" s="701">
        <v>4070</v>
      </c>
      <c r="T103" s="702">
        <v>6100</v>
      </c>
      <c r="U103" s="702">
        <v>5730</v>
      </c>
      <c r="V103" s="702">
        <v>5730</v>
      </c>
      <c r="W103" s="702"/>
      <c r="X103" s="702"/>
      <c r="Y103" s="702"/>
      <c r="Z103" s="702"/>
    </row>
    <row r="104" spans="1:26" s="640" customFormat="1" ht="21.9" customHeight="1">
      <c r="A104" s="99" t="s">
        <v>3368</v>
      </c>
      <c r="B104" s="488" t="s">
        <v>459</v>
      </c>
      <c r="C104" s="488" t="s">
        <v>460</v>
      </c>
      <c r="D104" s="488" t="s">
        <v>99</v>
      </c>
      <c r="E104" s="488" t="s">
        <v>462</v>
      </c>
      <c r="F104" s="488" t="s">
        <v>4078</v>
      </c>
      <c r="G104" s="489" t="s">
        <v>3918</v>
      </c>
      <c r="H104" s="488" t="s">
        <v>463</v>
      </c>
      <c r="I104" s="488" t="s">
        <v>100</v>
      </c>
      <c r="J104" s="488" t="s">
        <v>4013</v>
      </c>
      <c r="K104" s="686">
        <f>L104/M104</f>
        <v>0.44078269824922761</v>
      </c>
      <c r="L104" s="644">
        <v>42.8</v>
      </c>
      <c r="M104" s="491">
        <v>97.1</v>
      </c>
      <c r="N104" s="490">
        <f>L104*M104</f>
        <v>4155.8799999999992</v>
      </c>
      <c r="O104" s="645">
        <v>20.6</v>
      </c>
      <c r="P104" s="881">
        <v>4120</v>
      </c>
      <c r="Q104" s="881">
        <v>4300</v>
      </c>
      <c r="R104" s="881">
        <v>4300</v>
      </c>
      <c r="S104" s="881">
        <v>4070</v>
      </c>
      <c r="T104" s="685">
        <v>6100</v>
      </c>
      <c r="U104" s="685">
        <v>5730</v>
      </c>
      <c r="V104" s="685">
        <v>5730</v>
      </c>
      <c r="W104" s="685"/>
      <c r="X104" s="685"/>
      <c r="Y104" s="685"/>
      <c r="Z104" s="685"/>
    </row>
    <row r="105" spans="1:26" s="640" customFormat="1" ht="21.9" customHeight="1">
      <c r="A105" s="99" t="s">
        <v>101</v>
      </c>
      <c r="B105" s="488" t="s">
        <v>459</v>
      </c>
      <c r="C105" s="488" t="s">
        <v>460</v>
      </c>
      <c r="D105" s="488" t="s">
        <v>102</v>
      </c>
      <c r="E105" s="488" t="s">
        <v>462</v>
      </c>
      <c r="F105" s="488" t="s">
        <v>4078</v>
      </c>
      <c r="G105" s="489" t="s">
        <v>3918</v>
      </c>
      <c r="H105" s="488" t="s">
        <v>463</v>
      </c>
      <c r="I105" s="488" t="s">
        <v>103</v>
      </c>
      <c r="J105" s="488" t="s">
        <v>5282</v>
      </c>
      <c r="K105" s="686">
        <f t="shared" si="0"/>
        <v>0.44183673469387752</v>
      </c>
      <c r="L105" s="644">
        <v>43.3</v>
      </c>
      <c r="M105" s="491">
        <v>98</v>
      </c>
      <c r="N105" s="490">
        <f t="shared" si="1"/>
        <v>4243.3999999999996</v>
      </c>
      <c r="O105" s="645">
        <v>21.1</v>
      </c>
      <c r="P105" s="685"/>
      <c r="Q105" s="881">
        <v>4200</v>
      </c>
      <c r="R105" s="881">
        <v>4200</v>
      </c>
      <c r="S105" s="881">
        <v>3980</v>
      </c>
      <c r="T105" s="685">
        <v>6100</v>
      </c>
      <c r="U105" s="685">
        <v>5730</v>
      </c>
      <c r="V105" s="685">
        <v>5730</v>
      </c>
      <c r="W105" s="685"/>
      <c r="X105" s="685"/>
      <c r="Y105" s="685"/>
      <c r="Z105" s="685"/>
    </row>
    <row r="106" spans="1:26" s="640" customFormat="1" ht="21.9" customHeight="1">
      <c r="A106" s="99" t="s">
        <v>104</v>
      </c>
      <c r="B106" s="477" t="s">
        <v>3011</v>
      </c>
      <c r="C106" s="477" t="s">
        <v>4169</v>
      </c>
      <c r="D106" s="477" t="s">
        <v>105</v>
      </c>
      <c r="E106" s="477" t="s">
        <v>3559</v>
      </c>
      <c r="F106" s="477" t="s">
        <v>967</v>
      </c>
      <c r="G106" s="655" t="s">
        <v>3918</v>
      </c>
      <c r="H106" s="477" t="s">
        <v>3560</v>
      </c>
      <c r="I106" s="477" t="s">
        <v>106</v>
      </c>
      <c r="J106" s="477" t="s">
        <v>177</v>
      </c>
      <c r="K106" s="700">
        <f t="shared" si="0"/>
        <v>0.54004329004328999</v>
      </c>
      <c r="L106" s="694">
        <v>49.9</v>
      </c>
      <c r="M106" s="479">
        <v>92.4</v>
      </c>
      <c r="N106" s="478">
        <f t="shared" si="1"/>
        <v>4610.76</v>
      </c>
      <c r="O106" s="692">
        <v>20.5</v>
      </c>
      <c r="P106" s="701">
        <v>3860</v>
      </c>
      <c r="Q106" s="702">
        <v>4030</v>
      </c>
      <c r="R106" s="702">
        <v>4030</v>
      </c>
      <c r="S106" s="702">
        <v>3780</v>
      </c>
      <c r="T106" s="702">
        <v>5200</v>
      </c>
      <c r="U106" s="702">
        <v>4870</v>
      </c>
      <c r="V106" s="702">
        <v>4870</v>
      </c>
      <c r="W106" s="702"/>
      <c r="X106" s="702"/>
      <c r="Y106" s="702"/>
      <c r="Z106" s="702"/>
    </row>
    <row r="107" spans="1:26" s="640" customFormat="1" ht="21.9" customHeight="1">
      <c r="A107" s="99" t="s">
        <v>107</v>
      </c>
      <c r="B107" s="488" t="s">
        <v>3011</v>
      </c>
      <c r="C107" s="488" t="s">
        <v>4169</v>
      </c>
      <c r="D107" s="488" t="s">
        <v>105</v>
      </c>
      <c r="E107" s="488" t="s">
        <v>3559</v>
      </c>
      <c r="F107" s="488" t="s">
        <v>967</v>
      </c>
      <c r="G107" s="489" t="s">
        <v>3918</v>
      </c>
      <c r="H107" s="488" t="s">
        <v>3560</v>
      </c>
      <c r="I107" s="488" t="s">
        <v>106</v>
      </c>
      <c r="J107" s="488" t="s">
        <v>108</v>
      </c>
      <c r="K107" s="686">
        <f>L107/M107</f>
        <v>0.54004329004328999</v>
      </c>
      <c r="L107" s="644">
        <v>49.9</v>
      </c>
      <c r="M107" s="491">
        <v>92.4</v>
      </c>
      <c r="N107" s="490">
        <f>L107*M107</f>
        <v>4610.76</v>
      </c>
      <c r="O107" s="645">
        <v>20.5</v>
      </c>
      <c r="P107" s="881">
        <v>3860</v>
      </c>
      <c r="Q107" s="685">
        <v>4030</v>
      </c>
      <c r="R107" s="685">
        <v>4030</v>
      </c>
      <c r="S107" s="685">
        <v>3800</v>
      </c>
      <c r="T107" s="685">
        <v>5200</v>
      </c>
      <c r="U107" s="685">
        <v>4870</v>
      </c>
      <c r="V107" s="685">
        <v>4870</v>
      </c>
      <c r="W107" s="685"/>
      <c r="X107" s="685"/>
      <c r="Y107" s="685"/>
      <c r="Z107" s="685"/>
    </row>
    <row r="108" spans="1:26" s="640" customFormat="1" ht="21.9" customHeight="1">
      <c r="A108" s="99" t="s">
        <v>1365</v>
      </c>
      <c r="B108" s="488" t="s">
        <v>3011</v>
      </c>
      <c r="C108" s="488" t="s">
        <v>460</v>
      </c>
      <c r="D108" s="488" t="s">
        <v>1366</v>
      </c>
      <c r="E108" s="488" t="s">
        <v>3559</v>
      </c>
      <c r="F108" s="488" t="s">
        <v>4078</v>
      </c>
      <c r="G108" s="489" t="s">
        <v>3918</v>
      </c>
      <c r="H108" s="488" t="s">
        <v>463</v>
      </c>
      <c r="I108" s="488" t="s">
        <v>2023</v>
      </c>
      <c r="J108" s="488" t="s">
        <v>178</v>
      </c>
      <c r="K108" s="686">
        <f t="shared" si="0"/>
        <v>0.5</v>
      </c>
      <c r="L108" s="644">
        <v>48.8</v>
      </c>
      <c r="M108" s="491">
        <v>97.6</v>
      </c>
      <c r="N108" s="490">
        <f t="shared" si="1"/>
        <v>4762.8799999999992</v>
      </c>
      <c r="O108" s="645">
        <v>22</v>
      </c>
      <c r="P108" s="881">
        <v>4040</v>
      </c>
      <c r="Q108" s="685">
        <v>4220</v>
      </c>
      <c r="R108" s="685">
        <v>4900</v>
      </c>
      <c r="S108" s="685">
        <v>4560</v>
      </c>
      <c r="T108" s="685">
        <v>5600</v>
      </c>
      <c r="U108" s="685">
        <v>5240</v>
      </c>
      <c r="V108" s="685">
        <v>5240</v>
      </c>
      <c r="W108" s="685"/>
      <c r="X108" s="685"/>
      <c r="Y108" s="685"/>
      <c r="Z108" s="685"/>
    </row>
    <row r="109" spans="1:26" s="640" customFormat="1" ht="21.9" customHeight="1">
      <c r="A109" s="99" t="s">
        <v>2024</v>
      </c>
      <c r="B109" s="477" t="s">
        <v>459</v>
      </c>
      <c r="C109" s="477" t="s">
        <v>460</v>
      </c>
      <c r="D109" s="477" t="s">
        <v>2025</v>
      </c>
      <c r="E109" s="477" t="s">
        <v>462</v>
      </c>
      <c r="F109" s="477" t="s">
        <v>4078</v>
      </c>
      <c r="G109" s="655" t="s">
        <v>3918</v>
      </c>
      <c r="H109" s="477" t="s">
        <v>463</v>
      </c>
      <c r="I109" s="477" t="s">
        <v>4076</v>
      </c>
      <c r="J109" s="477" t="s">
        <v>177</v>
      </c>
      <c r="K109" s="700">
        <f t="shared" ref="K109:K119" si="2">L109/M109</f>
        <v>0.44897959183673469</v>
      </c>
      <c r="L109" s="694">
        <v>44</v>
      </c>
      <c r="M109" s="479">
        <v>98</v>
      </c>
      <c r="N109" s="478">
        <f t="shared" ref="N109:N119" si="3">L109*M109</f>
        <v>4312</v>
      </c>
      <c r="O109" s="692">
        <v>22</v>
      </c>
      <c r="P109" s="701">
        <v>4030</v>
      </c>
      <c r="Q109" s="701">
        <v>4200</v>
      </c>
      <c r="R109" s="701">
        <v>4200</v>
      </c>
      <c r="S109" s="701">
        <v>3970</v>
      </c>
      <c r="T109" s="701">
        <v>5300</v>
      </c>
      <c r="U109" s="701">
        <v>5010</v>
      </c>
      <c r="V109" s="701">
        <v>5010</v>
      </c>
      <c r="W109" s="702"/>
      <c r="X109" s="702"/>
      <c r="Y109" s="702"/>
      <c r="Z109" s="702"/>
    </row>
    <row r="110" spans="1:26" s="640" customFormat="1" ht="21.9" customHeight="1">
      <c r="A110" s="99" t="s">
        <v>2027</v>
      </c>
      <c r="B110" s="477" t="s">
        <v>459</v>
      </c>
      <c r="C110" s="477" t="s">
        <v>460</v>
      </c>
      <c r="D110" s="477" t="s">
        <v>2025</v>
      </c>
      <c r="E110" s="477" t="s">
        <v>462</v>
      </c>
      <c r="F110" s="477" t="s">
        <v>4078</v>
      </c>
      <c r="G110" s="655" t="s">
        <v>3918</v>
      </c>
      <c r="H110" s="477" t="s">
        <v>463</v>
      </c>
      <c r="I110" s="477" t="s">
        <v>4076</v>
      </c>
      <c r="J110" s="477" t="s">
        <v>108</v>
      </c>
      <c r="K110" s="700">
        <f>L110/M110</f>
        <v>0.44897959183673469</v>
      </c>
      <c r="L110" s="694">
        <v>44</v>
      </c>
      <c r="M110" s="479">
        <v>98</v>
      </c>
      <c r="N110" s="478">
        <f>L110*M110</f>
        <v>4312</v>
      </c>
      <c r="O110" s="692">
        <v>22.5</v>
      </c>
      <c r="P110" s="701">
        <v>4030</v>
      </c>
      <c r="Q110" s="701">
        <v>4200</v>
      </c>
      <c r="R110" s="701">
        <v>4200</v>
      </c>
      <c r="S110" s="701">
        <v>3970</v>
      </c>
      <c r="T110" s="701">
        <v>5300</v>
      </c>
      <c r="U110" s="701">
        <v>5010</v>
      </c>
      <c r="V110" s="701">
        <v>5010</v>
      </c>
      <c r="W110" s="702"/>
      <c r="X110" s="702"/>
      <c r="Y110" s="702"/>
      <c r="Z110" s="702"/>
    </row>
    <row r="111" spans="1:26" s="640" customFormat="1" ht="21.9" customHeight="1">
      <c r="A111" s="641" t="s">
        <v>2026</v>
      </c>
      <c r="B111" s="488" t="s">
        <v>459</v>
      </c>
      <c r="C111" s="488" t="s">
        <v>460</v>
      </c>
      <c r="D111" s="488" t="s">
        <v>2025</v>
      </c>
      <c r="E111" s="488" t="s">
        <v>462</v>
      </c>
      <c r="F111" s="488" t="s">
        <v>4078</v>
      </c>
      <c r="G111" s="488" t="s">
        <v>3632</v>
      </c>
      <c r="H111" s="488" t="s">
        <v>463</v>
      </c>
      <c r="I111" s="488" t="s">
        <v>2638</v>
      </c>
      <c r="J111" s="488" t="s">
        <v>108</v>
      </c>
      <c r="K111" s="686">
        <f t="shared" si="2"/>
        <v>0.54329004329004327</v>
      </c>
      <c r="L111" s="644">
        <v>50.2</v>
      </c>
      <c r="M111" s="491">
        <v>92.4</v>
      </c>
      <c r="N111" s="490">
        <f t="shared" si="3"/>
        <v>4638.4800000000005</v>
      </c>
      <c r="O111" s="645">
        <v>20.85</v>
      </c>
      <c r="P111" s="881"/>
      <c r="Q111" s="881">
        <v>4000</v>
      </c>
      <c r="R111" s="881">
        <v>4000</v>
      </c>
      <c r="S111" s="881">
        <v>3750</v>
      </c>
      <c r="T111" s="881">
        <v>5000</v>
      </c>
      <c r="U111" s="881">
        <v>4690</v>
      </c>
      <c r="V111" s="881">
        <v>4690</v>
      </c>
      <c r="W111" s="685"/>
      <c r="X111" s="685"/>
      <c r="Y111" s="685"/>
      <c r="Z111" s="685"/>
    </row>
    <row r="112" spans="1:26" s="857" customFormat="1" ht="21.9" customHeight="1">
      <c r="A112" s="84" t="s">
        <v>332</v>
      </c>
      <c r="B112" s="499" t="s">
        <v>4135</v>
      </c>
      <c r="C112" s="499" t="s">
        <v>4136</v>
      </c>
      <c r="D112" s="499" t="s">
        <v>4137</v>
      </c>
      <c r="E112" s="499" t="s">
        <v>4138</v>
      </c>
      <c r="F112" s="499" t="s">
        <v>4139</v>
      </c>
      <c r="G112" s="499" t="s">
        <v>4140</v>
      </c>
      <c r="H112" s="499" t="s">
        <v>4141</v>
      </c>
      <c r="I112" s="499" t="s">
        <v>4142</v>
      </c>
      <c r="J112" s="499" t="s">
        <v>4143</v>
      </c>
      <c r="K112" s="548">
        <f>L112/M112</f>
        <v>0.53257142857142858</v>
      </c>
      <c r="L112" s="845">
        <v>46.6</v>
      </c>
      <c r="M112" s="501">
        <v>87.5</v>
      </c>
      <c r="N112" s="582">
        <f>L112*M112</f>
        <v>4077.5</v>
      </c>
      <c r="O112" s="847">
        <v>22.1</v>
      </c>
      <c r="P112" s="883"/>
      <c r="Q112" s="883"/>
      <c r="R112" s="883">
        <v>4300</v>
      </c>
      <c r="S112" s="883">
        <v>4000</v>
      </c>
      <c r="T112" s="883">
        <v>5440</v>
      </c>
      <c r="U112" s="883">
        <v>5080</v>
      </c>
      <c r="V112" s="883">
        <v>5080</v>
      </c>
      <c r="W112" s="586"/>
      <c r="X112" s="586"/>
      <c r="Y112" s="586"/>
      <c r="Z112" s="586"/>
    </row>
    <row r="113" spans="1:26" s="640" customFormat="1" ht="21.9" customHeight="1">
      <c r="A113" s="99" t="s">
        <v>2028</v>
      </c>
      <c r="B113" s="477" t="s">
        <v>459</v>
      </c>
      <c r="C113" s="477" t="s">
        <v>460</v>
      </c>
      <c r="D113" s="477" t="s">
        <v>2029</v>
      </c>
      <c r="E113" s="477" t="s">
        <v>462</v>
      </c>
      <c r="F113" s="477" t="s">
        <v>4078</v>
      </c>
      <c r="G113" s="655" t="s">
        <v>3918</v>
      </c>
      <c r="H113" s="477" t="s">
        <v>463</v>
      </c>
      <c r="I113" s="477" t="s">
        <v>3169</v>
      </c>
      <c r="J113" s="477" t="s">
        <v>5282</v>
      </c>
      <c r="K113" s="700">
        <f t="shared" si="2"/>
        <v>0.44897959183673469</v>
      </c>
      <c r="L113" s="719">
        <v>44</v>
      </c>
      <c r="M113" s="720">
        <v>98</v>
      </c>
      <c r="N113" s="478">
        <f t="shared" si="3"/>
        <v>4312</v>
      </c>
      <c r="O113" s="709">
        <v>22.2</v>
      </c>
      <c r="P113" s="702"/>
      <c r="Q113" s="702"/>
      <c r="R113" s="702">
        <v>4200</v>
      </c>
      <c r="S113" s="702">
        <v>3970</v>
      </c>
      <c r="T113" s="702">
        <v>5300</v>
      </c>
      <c r="U113" s="702">
        <v>5010</v>
      </c>
      <c r="V113" s="702">
        <v>5010</v>
      </c>
      <c r="W113" s="702"/>
      <c r="X113" s="702"/>
      <c r="Y113" s="702"/>
      <c r="Z113" s="702"/>
    </row>
    <row r="114" spans="1:26" s="857" customFormat="1" ht="21.9" customHeight="1">
      <c r="A114" s="84" t="s">
        <v>4791</v>
      </c>
      <c r="B114" s="505" t="s">
        <v>4144</v>
      </c>
      <c r="C114" s="505" t="s">
        <v>661</v>
      </c>
      <c r="D114" s="505" t="s">
        <v>662</v>
      </c>
      <c r="E114" s="505" t="s">
        <v>4138</v>
      </c>
      <c r="F114" s="505" t="s">
        <v>663</v>
      </c>
      <c r="G114" s="505" t="s">
        <v>4140</v>
      </c>
      <c r="H114" s="505" t="s">
        <v>664</v>
      </c>
      <c r="I114" s="505" t="s">
        <v>4142</v>
      </c>
      <c r="J114" s="505" t="s">
        <v>4143</v>
      </c>
      <c r="K114" s="516">
        <f>L114/M114</f>
        <v>0.4823284823284823</v>
      </c>
      <c r="L114" s="681">
        <v>46.4</v>
      </c>
      <c r="M114" s="508">
        <v>96.2</v>
      </c>
      <c r="N114" s="98">
        <f>L114*M114</f>
        <v>4463.68</v>
      </c>
      <c r="O114" s="509">
        <v>22.14</v>
      </c>
      <c r="P114" s="534"/>
      <c r="Q114" s="534"/>
      <c r="R114" s="534">
        <v>4700</v>
      </c>
      <c r="S114" s="534">
        <v>4400</v>
      </c>
      <c r="T114" s="534">
        <v>5900</v>
      </c>
      <c r="U114" s="534">
        <v>5530</v>
      </c>
      <c r="V114" s="534">
        <v>5530</v>
      </c>
      <c r="W114" s="532"/>
      <c r="X114" s="532"/>
      <c r="Y114" s="532"/>
      <c r="Z114" s="532"/>
    </row>
    <row r="115" spans="1:26" s="640" customFormat="1" ht="21.9" customHeight="1">
      <c r="A115" s="641" t="s">
        <v>2030</v>
      </c>
      <c r="B115" s="488" t="s">
        <v>459</v>
      </c>
      <c r="C115" s="488" t="s">
        <v>460</v>
      </c>
      <c r="D115" s="488" t="s">
        <v>2031</v>
      </c>
      <c r="E115" s="488" t="s">
        <v>462</v>
      </c>
      <c r="F115" s="488" t="s">
        <v>4078</v>
      </c>
      <c r="G115" s="488" t="s">
        <v>3632</v>
      </c>
      <c r="H115" s="488" t="s">
        <v>463</v>
      </c>
      <c r="I115" s="488" t="s">
        <v>2032</v>
      </c>
      <c r="J115" s="488" t="s">
        <v>108</v>
      </c>
      <c r="K115" s="686">
        <f>L115/M115</f>
        <v>0.55399568034557234</v>
      </c>
      <c r="L115" s="644">
        <v>51.3</v>
      </c>
      <c r="M115" s="491">
        <v>92.6</v>
      </c>
      <c r="N115" s="490">
        <f>L115*M115</f>
        <v>4750.3799999999992</v>
      </c>
      <c r="O115" s="645">
        <v>21.2</v>
      </c>
      <c r="P115" s="881"/>
      <c r="Q115" s="881">
        <v>3950</v>
      </c>
      <c r="R115" s="881">
        <v>3950</v>
      </c>
      <c r="S115" s="881">
        <v>3700</v>
      </c>
      <c r="T115" s="881">
        <v>4920</v>
      </c>
      <c r="U115" s="881">
        <v>4620</v>
      </c>
      <c r="V115" s="881">
        <v>4620</v>
      </c>
      <c r="W115" s="685"/>
      <c r="X115" s="685"/>
      <c r="Y115" s="685"/>
      <c r="Z115" s="685"/>
    </row>
    <row r="116" spans="1:26" s="640" customFormat="1" ht="21.9" customHeight="1">
      <c r="A116" s="99" t="s">
        <v>2033</v>
      </c>
      <c r="B116" s="488" t="s">
        <v>459</v>
      </c>
      <c r="C116" s="488" t="s">
        <v>460</v>
      </c>
      <c r="D116" s="488" t="s">
        <v>4498</v>
      </c>
      <c r="E116" s="488" t="s">
        <v>462</v>
      </c>
      <c r="F116" s="488" t="s">
        <v>4078</v>
      </c>
      <c r="G116" s="489" t="s">
        <v>3918</v>
      </c>
      <c r="H116" s="488" t="s">
        <v>463</v>
      </c>
      <c r="I116" s="488" t="s">
        <v>4499</v>
      </c>
      <c r="J116" s="488" t="s">
        <v>5282</v>
      </c>
      <c r="K116" s="686">
        <f t="shared" si="2"/>
        <v>0.52307692307692311</v>
      </c>
      <c r="L116" s="869">
        <v>51</v>
      </c>
      <c r="M116" s="757">
        <v>97.5</v>
      </c>
      <c r="N116" s="490">
        <f t="shared" si="3"/>
        <v>4972.5</v>
      </c>
      <c r="O116" s="865">
        <v>22.6</v>
      </c>
      <c r="P116" s="685"/>
      <c r="Q116" s="685"/>
      <c r="R116" s="685">
        <v>4200</v>
      </c>
      <c r="S116" s="685">
        <v>3940</v>
      </c>
      <c r="T116" s="685">
        <v>5500</v>
      </c>
      <c r="U116" s="685">
        <v>5140</v>
      </c>
      <c r="V116" s="685">
        <v>5140</v>
      </c>
      <c r="W116" s="685"/>
      <c r="X116" s="685"/>
      <c r="Y116" s="685"/>
      <c r="Z116" s="685"/>
    </row>
    <row r="117" spans="1:26" s="640" customFormat="1" ht="21.9" customHeight="1">
      <c r="A117" s="99" t="s">
        <v>4500</v>
      </c>
      <c r="B117" s="477" t="s">
        <v>459</v>
      </c>
      <c r="C117" s="477" t="s">
        <v>460</v>
      </c>
      <c r="D117" s="477" t="s">
        <v>4501</v>
      </c>
      <c r="E117" s="477" t="s">
        <v>462</v>
      </c>
      <c r="F117" s="477" t="s">
        <v>4078</v>
      </c>
      <c r="G117" s="655" t="s">
        <v>3918</v>
      </c>
      <c r="H117" s="477" t="s">
        <v>463</v>
      </c>
      <c r="I117" s="477" t="s">
        <v>4502</v>
      </c>
      <c r="J117" s="477" t="s">
        <v>5282</v>
      </c>
      <c r="K117" s="700">
        <f t="shared" si="2"/>
        <v>0.53590010405827271</v>
      </c>
      <c r="L117" s="719">
        <v>51.5</v>
      </c>
      <c r="M117" s="720">
        <v>96.1</v>
      </c>
      <c r="N117" s="478">
        <f t="shared" si="3"/>
        <v>4949.1499999999996</v>
      </c>
      <c r="O117" s="709">
        <v>22.9</v>
      </c>
      <c r="P117" s="702"/>
      <c r="Q117" s="702">
        <v>3800</v>
      </c>
      <c r="R117" s="702">
        <v>4200</v>
      </c>
      <c r="S117" s="702">
        <v>3930</v>
      </c>
      <c r="T117" s="702">
        <v>5300</v>
      </c>
      <c r="U117" s="702">
        <v>4960</v>
      </c>
      <c r="V117" s="702">
        <v>4960</v>
      </c>
      <c r="W117" s="702"/>
      <c r="X117" s="702"/>
      <c r="Y117" s="702"/>
      <c r="Z117" s="702"/>
    </row>
    <row r="118" spans="1:26" s="640" customFormat="1" ht="21.9" customHeight="1">
      <c r="A118" s="99" t="s">
        <v>4503</v>
      </c>
      <c r="B118" s="477" t="s">
        <v>459</v>
      </c>
      <c r="C118" s="477" t="s">
        <v>460</v>
      </c>
      <c r="D118" s="477" t="s">
        <v>3764</v>
      </c>
      <c r="E118" s="477" t="s">
        <v>462</v>
      </c>
      <c r="F118" s="477" t="s">
        <v>4078</v>
      </c>
      <c r="G118" s="655" t="s">
        <v>3918</v>
      </c>
      <c r="H118" s="477" t="s">
        <v>463</v>
      </c>
      <c r="I118" s="477" t="s">
        <v>3765</v>
      </c>
      <c r="J118" s="477" t="s">
        <v>5282</v>
      </c>
      <c r="K118" s="700">
        <f t="shared" si="2"/>
        <v>0.57142857142857151</v>
      </c>
      <c r="L118" s="719">
        <v>55.6</v>
      </c>
      <c r="M118" s="720">
        <v>97.3</v>
      </c>
      <c r="N118" s="478">
        <f t="shared" si="3"/>
        <v>5409.88</v>
      </c>
      <c r="O118" s="709">
        <v>24.7</v>
      </c>
      <c r="P118" s="702"/>
      <c r="Q118" s="702">
        <v>4050</v>
      </c>
      <c r="R118" s="702">
        <v>4050</v>
      </c>
      <c r="S118" s="702">
        <v>3780</v>
      </c>
      <c r="T118" s="702">
        <v>5100</v>
      </c>
      <c r="U118" s="702">
        <v>4760</v>
      </c>
      <c r="V118" s="702">
        <v>4760</v>
      </c>
      <c r="W118" s="702"/>
      <c r="X118" s="702"/>
      <c r="Y118" s="702"/>
      <c r="Z118" s="702"/>
    </row>
    <row r="119" spans="1:26" s="640" customFormat="1" ht="21.9" customHeight="1">
      <c r="A119" s="99" t="s">
        <v>3766</v>
      </c>
      <c r="B119" s="488" t="s">
        <v>3767</v>
      </c>
      <c r="C119" s="488" t="s">
        <v>3768</v>
      </c>
      <c r="D119" s="488" t="s">
        <v>3769</v>
      </c>
      <c r="E119" s="489" t="s">
        <v>751</v>
      </c>
      <c r="F119" s="488" t="s">
        <v>752</v>
      </c>
      <c r="G119" s="489" t="s">
        <v>3918</v>
      </c>
      <c r="H119" s="488" t="s">
        <v>753</v>
      </c>
      <c r="I119" s="488" t="s">
        <v>754</v>
      </c>
      <c r="J119" s="488" t="s">
        <v>755</v>
      </c>
      <c r="K119" s="686">
        <f t="shared" si="2"/>
        <v>0.40642857142857142</v>
      </c>
      <c r="L119" s="644">
        <v>56.9</v>
      </c>
      <c r="M119" s="492">
        <v>140</v>
      </c>
      <c r="N119" s="490">
        <f t="shared" si="3"/>
        <v>7966</v>
      </c>
      <c r="O119" s="645">
        <v>43</v>
      </c>
      <c r="P119" s="881">
        <v>5360</v>
      </c>
      <c r="Q119" s="881">
        <v>5600</v>
      </c>
      <c r="R119" s="881">
        <v>5600</v>
      </c>
      <c r="S119" s="881">
        <v>5240</v>
      </c>
      <c r="T119" s="881">
        <v>7000</v>
      </c>
      <c r="U119" s="881">
        <v>6550</v>
      </c>
      <c r="V119" s="881">
        <v>6550</v>
      </c>
      <c r="W119" s="685"/>
      <c r="X119" s="685"/>
      <c r="Y119" s="685"/>
      <c r="Z119" s="685"/>
    </row>
    <row r="120" spans="1:26" s="640" customFormat="1" ht="21.9" customHeight="1">
      <c r="A120" s="821"/>
      <c r="B120" s="165"/>
      <c r="C120" s="165"/>
      <c r="D120" s="165"/>
      <c r="E120" s="165"/>
      <c r="F120" s="165"/>
      <c r="G120" s="165"/>
      <c r="H120" s="165"/>
      <c r="I120" s="165"/>
      <c r="J120" s="165"/>
      <c r="K120" s="822"/>
      <c r="L120" s="799"/>
      <c r="M120" s="823"/>
      <c r="N120" s="824"/>
    </row>
    <row r="121" spans="1:26" s="640" customFormat="1" ht="21.9" customHeight="1">
      <c r="A121" s="821"/>
      <c r="B121" s="165"/>
      <c r="C121" s="165"/>
      <c r="D121" s="165"/>
      <c r="E121" s="165"/>
      <c r="F121" s="165"/>
      <c r="G121" s="165"/>
      <c r="H121" s="165"/>
      <c r="I121" s="165"/>
      <c r="J121" s="165"/>
      <c r="K121" s="822"/>
      <c r="L121" s="799"/>
      <c r="M121" s="823"/>
      <c r="N121" s="824"/>
    </row>
    <row r="122" spans="1:26" s="640" customFormat="1" ht="21.9" customHeight="1">
      <c r="A122" s="821"/>
      <c r="B122" s="165"/>
      <c r="C122" s="165"/>
      <c r="D122" s="165"/>
      <c r="E122" s="165"/>
      <c r="F122" s="165"/>
      <c r="G122" s="165"/>
      <c r="H122" s="165"/>
      <c r="I122" s="165"/>
      <c r="J122" s="165"/>
      <c r="K122" s="822"/>
      <c r="L122" s="799"/>
      <c r="M122" s="823"/>
      <c r="N122" s="824"/>
    </row>
    <row r="123" spans="1:26" s="640" customFormat="1" ht="21.9" customHeight="1">
      <c r="A123" s="821"/>
      <c r="B123" s="165"/>
      <c r="C123" s="165"/>
      <c r="D123" s="165"/>
      <c r="E123" s="165"/>
      <c r="F123" s="165"/>
      <c r="G123" s="165"/>
      <c r="H123" s="165"/>
      <c r="I123" s="165"/>
      <c r="J123" s="165"/>
      <c r="K123" s="822"/>
      <c r="L123" s="799"/>
      <c r="M123" s="823"/>
      <c r="N123" s="824"/>
    </row>
    <row r="124" spans="1:26" s="640" customFormat="1" ht="21.9" customHeight="1">
      <c r="A124" s="821"/>
      <c r="B124" s="165"/>
      <c r="C124" s="165"/>
      <c r="D124" s="165"/>
      <c r="E124" s="165"/>
      <c r="F124" s="165"/>
      <c r="G124" s="165"/>
      <c r="H124" s="165"/>
      <c r="I124" s="165"/>
      <c r="J124" s="165"/>
      <c r="K124" s="822"/>
      <c r="L124" s="799"/>
      <c r="M124" s="823"/>
      <c r="N124" s="824"/>
    </row>
    <row r="125" spans="1:26" s="640" customFormat="1" ht="21.9" customHeight="1">
      <c r="A125" s="821"/>
      <c r="B125" s="165"/>
      <c r="C125" s="165"/>
      <c r="D125" s="165"/>
      <c r="E125" s="165"/>
      <c r="F125" s="165"/>
      <c r="G125" s="165"/>
      <c r="H125" s="165"/>
      <c r="I125" s="165"/>
      <c r="J125" s="165"/>
      <c r="K125" s="822"/>
      <c r="L125" s="799"/>
      <c r="M125" s="823"/>
      <c r="N125" s="824"/>
    </row>
    <row r="126" spans="1:26" s="640" customFormat="1" ht="21.9" customHeight="1">
      <c r="A126" s="821"/>
      <c r="B126" s="165"/>
      <c r="C126" s="165"/>
      <c r="D126" s="165"/>
      <c r="E126" s="165"/>
      <c r="F126" s="165"/>
      <c r="G126" s="165"/>
      <c r="H126" s="165"/>
      <c r="I126" s="165"/>
      <c r="J126" s="165"/>
      <c r="K126" s="822"/>
      <c r="L126" s="799"/>
      <c r="M126" s="823"/>
      <c r="N126" s="824"/>
    </row>
    <row r="127" spans="1:26" s="640" customFormat="1" ht="21.9" customHeight="1">
      <c r="A127" s="821"/>
      <c r="B127" s="165"/>
      <c r="C127" s="165"/>
      <c r="D127" s="165"/>
      <c r="E127" s="165"/>
      <c r="F127" s="165"/>
      <c r="G127" s="165"/>
      <c r="H127" s="165"/>
      <c r="I127" s="165"/>
      <c r="J127" s="165"/>
      <c r="K127" s="822"/>
      <c r="L127" s="799"/>
      <c r="M127" s="823"/>
      <c r="N127" s="824"/>
    </row>
    <row r="128" spans="1:26" s="640" customFormat="1" ht="21.9" customHeight="1">
      <c r="A128" s="821"/>
      <c r="B128" s="165"/>
      <c r="C128" s="165"/>
      <c r="D128" s="165"/>
      <c r="E128" s="165"/>
      <c r="F128" s="165"/>
      <c r="G128" s="165"/>
      <c r="H128" s="165"/>
      <c r="I128" s="165"/>
      <c r="J128" s="165"/>
      <c r="K128" s="822"/>
      <c r="L128" s="799"/>
      <c r="M128" s="823"/>
      <c r="N128" s="824"/>
    </row>
    <row r="129" spans="1:14" s="640" customFormat="1" ht="21.9" customHeight="1">
      <c r="A129" s="821"/>
      <c r="B129" s="165"/>
      <c r="C129" s="165"/>
      <c r="D129" s="165"/>
      <c r="E129" s="165"/>
      <c r="F129" s="165"/>
      <c r="G129" s="165"/>
      <c r="H129" s="165"/>
      <c r="I129" s="165"/>
      <c r="J129" s="165"/>
      <c r="K129" s="822"/>
      <c r="L129" s="799"/>
      <c r="M129" s="823"/>
      <c r="N129" s="824"/>
    </row>
    <row r="130" spans="1:14" s="640" customFormat="1" ht="21.9" customHeight="1">
      <c r="A130" s="821"/>
      <c r="B130" s="165"/>
      <c r="C130" s="165"/>
      <c r="D130" s="165"/>
      <c r="E130" s="165"/>
      <c r="F130" s="165"/>
      <c r="G130" s="165"/>
      <c r="H130" s="165"/>
      <c r="I130" s="165"/>
      <c r="J130" s="165"/>
      <c r="K130" s="822"/>
      <c r="L130" s="799"/>
      <c r="M130" s="823"/>
      <c r="N130" s="824"/>
    </row>
    <row r="131" spans="1:14" s="640" customFormat="1" ht="21.9" customHeight="1">
      <c r="A131" s="821"/>
      <c r="B131" s="165"/>
      <c r="C131" s="165"/>
      <c r="D131" s="165"/>
      <c r="E131" s="165"/>
      <c r="F131" s="165"/>
      <c r="G131" s="165"/>
      <c r="H131" s="165"/>
      <c r="I131" s="165"/>
      <c r="J131" s="165"/>
      <c r="K131" s="822"/>
      <c r="L131" s="799"/>
      <c r="M131" s="823"/>
      <c r="N131" s="824"/>
    </row>
    <row r="132" spans="1:14" s="640" customFormat="1" ht="21.9" customHeight="1">
      <c r="A132" s="821"/>
      <c r="B132" s="165"/>
      <c r="C132" s="165"/>
      <c r="D132" s="165"/>
      <c r="E132" s="165"/>
      <c r="F132" s="165"/>
      <c r="G132" s="165"/>
      <c r="H132" s="165"/>
      <c r="I132" s="165"/>
      <c r="J132" s="165"/>
      <c r="K132" s="822"/>
      <c r="L132" s="799"/>
      <c r="M132" s="823"/>
      <c r="N132" s="824"/>
    </row>
    <row r="133" spans="1:14" s="640" customFormat="1" ht="21.9" customHeight="1">
      <c r="A133" s="821"/>
      <c r="B133" s="165"/>
      <c r="C133" s="165"/>
      <c r="D133" s="165"/>
      <c r="E133" s="165"/>
      <c r="F133" s="165"/>
      <c r="G133" s="165"/>
      <c r="H133" s="165"/>
      <c r="I133" s="165"/>
      <c r="J133" s="165"/>
      <c r="K133" s="822"/>
      <c r="L133" s="799"/>
      <c r="M133" s="823"/>
      <c r="N133" s="824"/>
    </row>
    <row r="134" spans="1:14" s="640" customFormat="1" ht="21.9" customHeight="1">
      <c r="A134" s="821"/>
      <c r="B134" s="165"/>
      <c r="C134" s="165"/>
      <c r="D134" s="165"/>
      <c r="E134" s="165"/>
      <c r="F134" s="165"/>
      <c r="G134" s="165"/>
      <c r="H134" s="165"/>
      <c r="I134" s="165"/>
      <c r="J134" s="165"/>
      <c r="K134" s="822"/>
      <c r="L134" s="799"/>
      <c r="M134" s="823"/>
      <c r="N134" s="824"/>
    </row>
    <row r="135" spans="1:14" s="640" customFormat="1" ht="21.9" customHeight="1">
      <c r="A135" s="821"/>
      <c r="B135" s="165"/>
      <c r="C135" s="165"/>
      <c r="D135" s="165"/>
      <c r="E135" s="165"/>
      <c r="F135" s="165"/>
      <c r="G135" s="165"/>
      <c r="H135" s="165"/>
      <c r="I135" s="165"/>
      <c r="J135" s="165"/>
      <c r="K135" s="822"/>
      <c r="L135" s="799"/>
      <c r="M135" s="823"/>
      <c r="N135" s="824"/>
    </row>
    <row r="136" spans="1:14" s="640" customFormat="1" ht="21.9" customHeight="1">
      <c r="A136" s="821"/>
      <c r="B136" s="165"/>
      <c r="C136" s="165"/>
      <c r="D136" s="165"/>
      <c r="E136" s="165"/>
      <c r="F136" s="165"/>
      <c r="G136" s="165"/>
      <c r="H136" s="165"/>
      <c r="I136" s="165"/>
      <c r="J136" s="165"/>
      <c r="K136" s="822"/>
      <c r="L136" s="799"/>
      <c r="M136" s="823"/>
      <c r="N136" s="824"/>
    </row>
    <row r="137" spans="1:14" s="640" customFormat="1" ht="21.9" customHeight="1">
      <c r="A137" s="821"/>
      <c r="B137" s="165"/>
      <c r="C137" s="165"/>
      <c r="D137" s="165"/>
      <c r="E137" s="165"/>
      <c r="F137" s="165"/>
      <c r="G137" s="165"/>
      <c r="H137" s="165"/>
      <c r="I137" s="165"/>
      <c r="J137" s="165"/>
      <c r="K137" s="822"/>
      <c r="L137" s="799"/>
      <c r="M137" s="823"/>
      <c r="N137" s="824"/>
    </row>
    <row r="138" spans="1:14" s="640" customFormat="1" ht="21.9" customHeight="1">
      <c r="A138" s="821"/>
      <c r="B138" s="165"/>
      <c r="C138" s="165"/>
      <c r="D138" s="165"/>
      <c r="E138" s="165"/>
      <c r="F138" s="165"/>
      <c r="G138" s="165"/>
      <c r="H138" s="165"/>
      <c r="I138" s="165"/>
      <c r="J138" s="165"/>
      <c r="K138" s="822"/>
      <c r="L138" s="799"/>
      <c r="M138" s="823"/>
      <c r="N138" s="824"/>
    </row>
    <row r="139" spans="1:14" s="640" customFormat="1" ht="21.9" customHeight="1">
      <c r="A139" s="821"/>
      <c r="B139" s="165"/>
      <c r="C139" s="165"/>
      <c r="D139" s="165"/>
      <c r="E139" s="165"/>
      <c r="F139" s="165"/>
      <c r="G139" s="165"/>
      <c r="H139" s="165"/>
      <c r="I139" s="165"/>
      <c r="J139" s="165"/>
      <c r="K139" s="822"/>
      <c r="L139" s="799"/>
      <c r="M139" s="823"/>
      <c r="N139" s="824"/>
    </row>
    <row r="140" spans="1:14" s="640" customFormat="1" ht="21.9" customHeight="1">
      <c r="A140" s="821"/>
      <c r="B140" s="165"/>
      <c r="C140" s="165"/>
      <c r="D140" s="165"/>
      <c r="E140" s="165"/>
      <c r="F140" s="165"/>
      <c r="G140" s="165"/>
      <c r="H140" s="165"/>
      <c r="I140" s="165"/>
      <c r="J140" s="165"/>
      <c r="K140" s="822"/>
      <c r="L140" s="799"/>
      <c r="M140" s="823"/>
      <c r="N140" s="824"/>
    </row>
    <row r="141" spans="1:14" s="640" customFormat="1" ht="21.9" customHeight="1">
      <c r="A141" s="821"/>
      <c r="B141" s="165"/>
      <c r="C141" s="165"/>
      <c r="D141" s="165"/>
      <c r="E141" s="165"/>
      <c r="F141" s="165"/>
      <c r="G141" s="165"/>
      <c r="H141" s="165"/>
      <c r="I141" s="165"/>
      <c r="J141" s="165"/>
      <c r="K141" s="822"/>
      <c r="L141" s="799"/>
      <c r="M141" s="823"/>
      <c r="N141" s="824"/>
    </row>
    <row r="142" spans="1:14" s="640" customFormat="1" ht="21.9" customHeight="1">
      <c r="A142" s="821"/>
      <c r="B142" s="165"/>
      <c r="C142" s="165"/>
      <c r="D142" s="165"/>
      <c r="E142" s="165"/>
      <c r="F142" s="165"/>
      <c r="G142" s="165"/>
      <c r="H142" s="165"/>
      <c r="I142" s="165"/>
      <c r="J142" s="165"/>
      <c r="K142" s="822"/>
      <c r="L142" s="799"/>
      <c r="M142" s="823"/>
      <c r="N142" s="824"/>
    </row>
    <row r="143" spans="1:14" s="640" customFormat="1" ht="21.9" customHeight="1">
      <c r="A143" s="821"/>
      <c r="B143" s="165"/>
      <c r="C143" s="165"/>
      <c r="D143" s="165"/>
      <c r="E143" s="165"/>
      <c r="F143" s="165"/>
      <c r="G143" s="165"/>
      <c r="H143" s="165"/>
      <c r="I143" s="165"/>
      <c r="J143" s="165"/>
      <c r="K143" s="822"/>
      <c r="L143" s="799"/>
      <c r="M143" s="823"/>
      <c r="N143" s="824"/>
    </row>
    <row r="144" spans="1:14" s="640" customFormat="1" ht="21.9" customHeight="1">
      <c r="A144" s="821"/>
      <c r="B144" s="165"/>
      <c r="C144" s="165"/>
      <c r="D144" s="165"/>
      <c r="E144" s="165"/>
      <c r="F144" s="165"/>
      <c r="G144" s="165"/>
      <c r="H144" s="165"/>
      <c r="I144" s="165"/>
      <c r="J144" s="165"/>
      <c r="K144" s="822"/>
      <c r="L144" s="799"/>
      <c r="M144" s="823"/>
      <c r="N144" s="824"/>
    </row>
    <row r="145" spans="1:14" s="640" customFormat="1" ht="21.9" customHeight="1">
      <c r="A145" s="821"/>
      <c r="B145" s="165"/>
      <c r="C145" s="165"/>
      <c r="D145" s="165"/>
      <c r="E145" s="165"/>
      <c r="F145" s="165"/>
      <c r="G145" s="165"/>
      <c r="H145" s="165"/>
      <c r="I145" s="165"/>
      <c r="J145" s="165"/>
      <c r="K145" s="822"/>
      <c r="L145" s="799"/>
      <c r="M145" s="823"/>
      <c r="N145" s="824"/>
    </row>
    <row r="146" spans="1:14" s="640" customFormat="1" ht="21.9" customHeight="1">
      <c r="A146" s="821"/>
      <c r="B146" s="165"/>
      <c r="C146" s="165"/>
      <c r="D146" s="165"/>
      <c r="E146" s="165"/>
      <c r="F146" s="165"/>
      <c r="G146" s="165"/>
      <c r="H146" s="165"/>
      <c r="I146" s="165"/>
      <c r="J146" s="165"/>
      <c r="K146" s="822"/>
      <c r="L146" s="799"/>
      <c r="M146" s="823"/>
      <c r="N146" s="824"/>
    </row>
    <row r="147" spans="1:14" s="640" customFormat="1" ht="21.9" customHeight="1">
      <c r="A147" s="821"/>
      <c r="B147" s="165"/>
      <c r="C147" s="165"/>
      <c r="D147" s="165"/>
      <c r="E147" s="165"/>
      <c r="F147" s="165"/>
      <c r="G147" s="165"/>
      <c r="H147" s="165"/>
      <c r="I147" s="165"/>
      <c r="J147" s="165"/>
      <c r="K147" s="822"/>
      <c r="L147" s="799"/>
      <c r="M147" s="823"/>
      <c r="N147" s="824"/>
    </row>
    <row r="148" spans="1:14" s="640" customFormat="1" ht="21.9" customHeight="1">
      <c r="A148" s="821"/>
      <c r="B148" s="165"/>
      <c r="C148" s="165"/>
      <c r="D148" s="165"/>
      <c r="E148" s="165"/>
      <c r="F148" s="165"/>
      <c r="G148" s="165"/>
      <c r="H148" s="165"/>
      <c r="I148" s="165"/>
      <c r="J148" s="165"/>
      <c r="K148" s="822"/>
      <c r="L148" s="799"/>
      <c r="M148" s="823"/>
      <c r="N148" s="824"/>
    </row>
    <row r="149" spans="1:14" s="640" customFormat="1" ht="21.9" customHeight="1">
      <c r="A149" s="821"/>
      <c r="B149" s="165"/>
      <c r="C149" s="165"/>
      <c r="D149" s="165"/>
      <c r="E149" s="165"/>
      <c r="F149" s="165"/>
      <c r="G149" s="165"/>
      <c r="H149" s="165"/>
      <c r="I149" s="165"/>
      <c r="J149" s="165"/>
      <c r="K149" s="822"/>
      <c r="L149" s="799"/>
      <c r="M149" s="823"/>
      <c r="N149" s="824"/>
    </row>
    <row r="150" spans="1:14" s="640" customFormat="1" ht="21.9" customHeight="1">
      <c r="A150" s="821"/>
      <c r="B150" s="165"/>
      <c r="C150" s="165"/>
      <c r="D150" s="165"/>
      <c r="E150" s="165"/>
      <c r="F150" s="165"/>
      <c r="G150" s="165"/>
      <c r="H150" s="165"/>
      <c r="I150" s="165"/>
      <c r="J150" s="165"/>
      <c r="K150" s="822"/>
      <c r="L150" s="799"/>
      <c r="M150" s="823"/>
      <c r="N150" s="824"/>
    </row>
    <row r="151" spans="1:14" s="640" customFormat="1" ht="21.9" customHeight="1">
      <c r="A151" s="821"/>
      <c r="B151" s="165"/>
      <c r="C151" s="165"/>
      <c r="D151" s="165"/>
      <c r="E151" s="165"/>
      <c r="F151" s="165"/>
      <c r="G151" s="165"/>
      <c r="H151" s="165"/>
      <c r="I151" s="165"/>
      <c r="J151" s="165"/>
      <c r="K151" s="822"/>
      <c r="L151" s="799"/>
      <c r="M151" s="823"/>
      <c r="N151" s="824"/>
    </row>
    <row r="152" spans="1:14" s="640" customFormat="1" ht="21.9" customHeight="1">
      <c r="A152" s="821"/>
      <c r="B152" s="165"/>
      <c r="C152" s="165"/>
      <c r="D152" s="165"/>
      <c r="E152" s="165"/>
      <c r="F152" s="165"/>
      <c r="G152" s="165"/>
      <c r="H152" s="165"/>
      <c r="I152" s="165"/>
      <c r="J152" s="165"/>
      <c r="K152" s="822"/>
      <c r="L152" s="799"/>
      <c r="M152" s="823"/>
      <c r="N152" s="824"/>
    </row>
    <row r="153" spans="1:14" s="640" customFormat="1" ht="21.9" customHeight="1">
      <c r="A153" s="821"/>
      <c r="B153" s="165"/>
      <c r="C153" s="165"/>
      <c r="D153" s="165"/>
      <c r="E153" s="165"/>
      <c r="F153" s="165"/>
      <c r="G153" s="165"/>
      <c r="H153" s="165"/>
      <c r="I153" s="165"/>
      <c r="J153" s="165"/>
      <c r="K153" s="822"/>
      <c r="L153" s="799"/>
      <c r="M153" s="823"/>
      <c r="N153" s="824"/>
    </row>
    <row r="154" spans="1:14" s="640" customFormat="1" ht="21.9" customHeight="1">
      <c r="A154" s="821"/>
      <c r="B154" s="165"/>
      <c r="C154" s="165"/>
      <c r="D154" s="165"/>
      <c r="E154" s="165"/>
      <c r="F154" s="165"/>
      <c r="G154" s="165"/>
      <c r="H154" s="165"/>
      <c r="I154" s="165"/>
      <c r="J154" s="165"/>
      <c r="K154" s="822"/>
      <c r="L154" s="799"/>
      <c r="M154" s="823"/>
      <c r="N154" s="824"/>
    </row>
    <row r="155" spans="1:14" s="640" customFormat="1" ht="21.9" customHeight="1">
      <c r="A155" s="821"/>
      <c r="B155" s="165"/>
      <c r="C155" s="165"/>
      <c r="D155" s="165"/>
      <c r="E155" s="165"/>
      <c r="F155" s="165"/>
      <c r="G155" s="165"/>
      <c r="H155" s="165"/>
      <c r="I155" s="165"/>
      <c r="J155" s="165"/>
      <c r="K155" s="822"/>
      <c r="L155" s="799"/>
      <c r="M155" s="823"/>
      <c r="N155" s="824"/>
    </row>
    <row r="156" spans="1:14" s="640" customFormat="1" ht="21.9" customHeight="1">
      <c r="A156" s="821"/>
      <c r="B156" s="165"/>
      <c r="C156" s="165"/>
      <c r="D156" s="165"/>
      <c r="E156" s="165"/>
      <c r="F156" s="165"/>
      <c r="G156" s="165"/>
      <c r="H156" s="165"/>
      <c r="I156" s="165"/>
      <c r="J156" s="165"/>
      <c r="K156" s="822"/>
      <c r="L156" s="799"/>
      <c r="M156" s="823"/>
      <c r="N156" s="824"/>
    </row>
    <row r="157" spans="1:14" s="640" customFormat="1" ht="21.9" customHeight="1">
      <c r="A157" s="821"/>
      <c r="B157" s="165"/>
      <c r="C157" s="165"/>
      <c r="D157" s="165"/>
      <c r="E157" s="165"/>
      <c r="F157" s="165"/>
      <c r="G157" s="165"/>
      <c r="H157" s="165"/>
      <c r="I157" s="165"/>
      <c r="J157" s="165"/>
      <c r="K157" s="822"/>
      <c r="L157" s="799"/>
      <c r="M157" s="823"/>
      <c r="N157" s="824"/>
    </row>
    <row r="158" spans="1:14" s="640" customFormat="1" ht="21.9" customHeight="1">
      <c r="A158" s="821"/>
      <c r="B158" s="165"/>
      <c r="C158" s="165"/>
      <c r="D158" s="165"/>
      <c r="E158" s="165"/>
      <c r="F158" s="165"/>
      <c r="G158" s="165"/>
      <c r="H158" s="165"/>
      <c r="I158" s="165"/>
      <c r="J158" s="165"/>
      <c r="K158" s="822"/>
      <c r="L158" s="799"/>
      <c r="M158" s="823"/>
      <c r="N158" s="824"/>
    </row>
    <row r="159" spans="1:14" s="640" customFormat="1" ht="21.9" customHeight="1">
      <c r="A159" s="821"/>
      <c r="B159" s="165"/>
      <c r="C159" s="165"/>
      <c r="D159" s="165"/>
      <c r="E159" s="165"/>
      <c r="F159" s="165"/>
      <c r="G159" s="165"/>
      <c r="H159" s="165"/>
      <c r="I159" s="165"/>
      <c r="J159" s="165"/>
      <c r="K159" s="822"/>
      <c r="L159" s="799"/>
      <c r="M159" s="823"/>
      <c r="N159" s="824"/>
    </row>
    <row r="160" spans="1:14" s="640" customFormat="1" ht="21.9" customHeight="1">
      <c r="A160" s="821"/>
      <c r="B160" s="165"/>
      <c r="C160" s="165"/>
      <c r="D160" s="165"/>
      <c r="E160" s="165"/>
      <c r="F160" s="165"/>
      <c r="G160" s="165"/>
      <c r="H160" s="165"/>
      <c r="I160" s="165"/>
      <c r="J160" s="165"/>
      <c r="K160" s="822"/>
      <c r="L160" s="799"/>
      <c r="M160" s="823"/>
      <c r="N160" s="824"/>
    </row>
    <row r="161" spans="1:14" s="640" customFormat="1" ht="21.9" customHeight="1">
      <c r="A161" s="821"/>
      <c r="B161" s="165"/>
      <c r="C161" s="165"/>
      <c r="D161" s="165"/>
      <c r="E161" s="165"/>
      <c r="F161" s="165"/>
      <c r="G161" s="165"/>
      <c r="H161" s="165"/>
      <c r="I161" s="165"/>
      <c r="J161" s="165"/>
      <c r="K161" s="822"/>
      <c r="L161" s="799"/>
      <c r="M161" s="823"/>
      <c r="N161" s="824"/>
    </row>
    <row r="162" spans="1:14" s="640" customFormat="1" ht="21.9" customHeight="1">
      <c r="A162" s="821"/>
      <c r="B162" s="165"/>
      <c r="C162" s="165"/>
      <c r="D162" s="165"/>
      <c r="E162" s="165"/>
      <c r="F162" s="165"/>
      <c r="G162" s="165"/>
      <c r="H162" s="165"/>
      <c r="I162" s="165"/>
      <c r="J162" s="165"/>
      <c r="K162" s="822"/>
      <c r="L162" s="799"/>
      <c r="M162" s="823"/>
      <c r="N162" s="824"/>
    </row>
    <row r="163" spans="1:14" s="640" customFormat="1" ht="21.9" customHeight="1">
      <c r="A163" s="821"/>
      <c r="B163" s="165"/>
      <c r="C163" s="165"/>
      <c r="D163" s="165"/>
      <c r="E163" s="165"/>
      <c r="F163" s="165"/>
      <c r="G163" s="165"/>
      <c r="H163" s="165"/>
      <c r="I163" s="165"/>
      <c r="J163" s="165"/>
      <c r="K163" s="822"/>
      <c r="L163" s="799"/>
      <c r="M163" s="823"/>
      <c r="N163" s="824"/>
    </row>
    <row r="164" spans="1:14" s="640" customFormat="1" ht="21.9" customHeight="1">
      <c r="A164" s="821"/>
      <c r="B164" s="165"/>
      <c r="C164" s="165"/>
      <c r="D164" s="165"/>
      <c r="E164" s="165"/>
      <c r="F164" s="165"/>
      <c r="G164" s="165"/>
      <c r="H164" s="165"/>
      <c r="I164" s="165"/>
      <c r="J164" s="165"/>
      <c r="K164" s="822"/>
      <c r="L164" s="799"/>
      <c r="M164" s="823"/>
      <c r="N164" s="824"/>
    </row>
    <row r="165" spans="1:14" s="640" customFormat="1" ht="21.9" customHeight="1">
      <c r="A165" s="821"/>
      <c r="B165" s="165"/>
      <c r="C165" s="165"/>
      <c r="D165" s="165"/>
      <c r="E165" s="165"/>
      <c r="F165" s="165"/>
      <c r="G165" s="165"/>
      <c r="H165" s="165"/>
      <c r="I165" s="165"/>
      <c r="J165" s="165"/>
      <c r="K165" s="822"/>
      <c r="L165" s="799"/>
      <c r="M165" s="823"/>
      <c r="N165" s="824"/>
    </row>
    <row r="166" spans="1:14" s="640" customFormat="1" ht="21.9" customHeight="1">
      <c r="A166" s="821"/>
      <c r="B166" s="165"/>
      <c r="C166" s="165"/>
      <c r="D166" s="165"/>
      <c r="E166" s="165"/>
      <c r="F166" s="165"/>
      <c r="G166" s="165"/>
      <c r="H166" s="165"/>
      <c r="I166" s="165"/>
      <c r="J166" s="165"/>
      <c r="K166" s="822"/>
      <c r="L166" s="799"/>
      <c r="M166" s="823"/>
      <c r="N166" s="824"/>
    </row>
    <row r="167" spans="1:14" s="640" customFormat="1" ht="21.9" customHeight="1">
      <c r="A167" s="821"/>
      <c r="B167" s="165"/>
      <c r="C167" s="165"/>
      <c r="D167" s="165"/>
      <c r="E167" s="165"/>
      <c r="F167" s="165"/>
      <c r="G167" s="165"/>
      <c r="H167" s="165"/>
      <c r="I167" s="165"/>
      <c r="J167" s="165"/>
      <c r="K167" s="822"/>
      <c r="L167" s="799"/>
      <c r="M167" s="823"/>
      <c r="N167" s="824"/>
    </row>
    <row r="168" spans="1:14" s="640" customFormat="1" ht="21.9" customHeight="1">
      <c r="A168" s="821"/>
      <c r="B168" s="165"/>
      <c r="C168" s="165"/>
      <c r="D168" s="165"/>
      <c r="E168" s="165"/>
      <c r="F168" s="165"/>
      <c r="G168" s="165"/>
      <c r="H168" s="165"/>
      <c r="I168" s="165"/>
      <c r="J168" s="165"/>
      <c r="K168" s="822"/>
      <c r="L168" s="799"/>
      <c r="M168" s="823"/>
      <c r="N168" s="824"/>
    </row>
    <row r="169" spans="1:14" s="640" customFormat="1" ht="21.9" customHeight="1">
      <c r="A169" s="821"/>
      <c r="B169" s="165"/>
      <c r="C169" s="165"/>
      <c r="D169" s="165"/>
      <c r="E169" s="165"/>
      <c r="F169" s="165"/>
      <c r="G169" s="165"/>
      <c r="H169" s="165"/>
      <c r="I169" s="165"/>
      <c r="J169" s="165"/>
      <c r="K169" s="822"/>
      <c r="L169" s="799"/>
      <c r="M169" s="823"/>
      <c r="N169" s="824"/>
    </row>
    <row r="170" spans="1:14" s="640" customFormat="1" ht="21.9" customHeight="1">
      <c r="A170" s="821"/>
      <c r="B170" s="165"/>
      <c r="C170" s="165"/>
      <c r="D170" s="165"/>
      <c r="E170" s="165"/>
      <c r="F170" s="165"/>
      <c r="G170" s="165"/>
      <c r="H170" s="165"/>
      <c r="I170" s="165"/>
      <c r="J170" s="165"/>
      <c r="K170" s="822"/>
      <c r="L170" s="799"/>
      <c r="M170" s="823"/>
      <c r="N170" s="824"/>
    </row>
    <row r="171" spans="1:14" s="640" customFormat="1" ht="21.9" customHeight="1">
      <c r="A171" s="821"/>
      <c r="B171" s="165"/>
      <c r="C171" s="165"/>
      <c r="D171" s="165"/>
      <c r="E171" s="165"/>
      <c r="F171" s="165"/>
      <c r="G171" s="165"/>
      <c r="H171" s="165"/>
      <c r="I171" s="165"/>
      <c r="J171" s="165"/>
      <c r="K171" s="822"/>
      <c r="L171" s="799"/>
      <c r="M171" s="823"/>
      <c r="N171" s="824"/>
    </row>
    <row r="172" spans="1:14" s="640" customFormat="1" ht="21.9" customHeight="1">
      <c r="A172" s="821"/>
      <c r="B172" s="165"/>
      <c r="C172" s="165"/>
      <c r="D172" s="165"/>
      <c r="E172" s="165"/>
      <c r="F172" s="165"/>
      <c r="G172" s="165"/>
      <c r="H172" s="165"/>
      <c r="I172" s="165"/>
      <c r="J172" s="165"/>
      <c r="K172" s="822"/>
      <c r="L172" s="799"/>
      <c r="M172" s="823"/>
      <c r="N172" s="824"/>
    </row>
    <row r="173" spans="1:14" s="640" customFormat="1" ht="21.9" customHeight="1">
      <c r="A173" s="821"/>
      <c r="B173" s="165"/>
      <c r="C173" s="165"/>
      <c r="D173" s="165"/>
      <c r="E173" s="165"/>
      <c r="F173" s="165"/>
      <c r="G173" s="165"/>
      <c r="H173" s="165"/>
      <c r="I173" s="165"/>
      <c r="J173" s="165"/>
      <c r="K173" s="822"/>
      <c r="L173" s="799"/>
      <c r="M173" s="823"/>
      <c r="N173" s="824"/>
    </row>
    <row r="174" spans="1:14" s="640" customFormat="1" ht="21.9" customHeight="1">
      <c r="A174" s="821"/>
      <c r="B174" s="165"/>
      <c r="C174" s="165"/>
      <c r="D174" s="165"/>
      <c r="E174" s="165"/>
      <c r="F174" s="165"/>
      <c r="G174" s="165"/>
      <c r="H174" s="165"/>
      <c r="I174" s="165"/>
      <c r="J174" s="165"/>
      <c r="K174" s="822"/>
      <c r="L174" s="799"/>
      <c r="M174" s="823"/>
      <c r="N174" s="824"/>
    </row>
    <row r="175" spans="1:14" s="640" customFormat="1" ht="21.9" customHeight="1">
      <c r="A175" s="821"/>
      <c r="B175" s="165"/>
      <c r="C175" s="165"/>
      <c r="D175" s="165"/>
      <c r="E175" s="165"/>
      <c r="F175" s="165"/>
      <c r="G175" s="165"/>
      <c r="H175" s="165"/>
      <c r="I175" s="165"/>
      <c r="J175" s="165"/>
      <c r="K175" s="822"/>
      <c r="L175" s="799"/>
      <c r="M175" s="823"/>
      <c r="N175" s="824"/>
    </row>
    <row r="176" spans="1:14" s="640" customFormat="1" ht="21.9" customHeight="1">
      <c r="A176" s="821"/>
      <c r="B176" s="165"/>
      <c r="C176" s="165"/>
      <c r="D176" s="165"/>
      <c r="E176" s="165"/>
      <c r="F176" s="165"/>
      <c r="G176" s="165"/>
      <c r="H176" s="165"/>
      <c r="I176" s="165"/>
      <c r="J176" s="165"/>
      <c r="K176" s="822"/>
      <c r="L176" s="799"/>
      <c r="M176" s="823"/>
      <c r="N176" s="824"/>
    </row>
    <row r="177" spans="1:14" s="640" customFormat="1" ht="21.9" customHeight="1">
      <c r="A177" s="821"/>
      <c r="B177" s="165"/>
      <c r="C177" s="165"/>
      <c r="D177" s="165"/>
      <c r="E177" s="165"/>
      <c r="F177" s="165"/>
      <c r="G177" s="165"/>
      <c r="H177" s="165"/>
      <c r="I177" s="165"/>
      <c r="J177" s="165"/>
      <c r="K177" s="822"/>
      <c r="L177" s="799"/>
      <c r="M177" s="823"/>
      <c r="N177" s="824"/>
    </row>
    <row r="178" spans="1:14" s="640" customFormat="1" ht="21.9" customHeight="1">
      <c r="A178" s="821"/>
      <c r="B178" s="165"/>
      <c r="C178" s="165"/>
      <c r="D178" s="165"/>
      <c r="E178" s="165"/>
      <c r="F178" s="165"/>
      <c r="G178" s="165"/>
      <c r="H178" s="165"/>
      <c r="I178" s="165"/>
      <c r="J178" s="165"/>
      <c r="K178" s="822"/>
      <c r="L178" s="799"/>
      <c r="M178" s="823"/>
      <c r="N178" s="824"/>
    </row>
    <row r="179" spans="1:14" s="640" customFormat="1" ht="21.9" customHeight="1">
      <c r="A179" s="821"/>
      <c r="B179" s="165"/>
      <c r="C179" s="165"/>
      <c r="D179" s="165"/>
      <c r="E179" s="165"/>
      <c r="F179" s="165"/>
      <c r="G179" s="165"/>
      <c r="H179" s="165"/>
      <c r="I179" s="165"/>
      <c r="J179" s="165"/>
      <c r="K179" s="822"/>
      <c r="L179" s="799"/>
      <c r="M179" s="823"/>
      <c r="N179" s="824"/>
    </row>
    <row r="180" spans="1:14" s="640" customFormat="1" ht="21.9" customHeight="1">
      <c r="A180" s="821"/>
      <c r="B180" s="165"/>
      <c r="C180" s="165"/>
      <c r="D180" s="165"/>
      <c r="E180" s="165"/>
      <c r="F180" s="165"/>
      <c r="G180" s="165"/>
      <c r="H180" s="165"/>
      <c r="I180" s="165"/>
      <c r="J180" s="165"/>
      <c r="K180" s="822"/>
      <c r="L180" s="799"/>
      <c r="M180" s="823"/>
      <c r="N180" s="824"/>
    </row>
    <row r="181" spans="1:14" s="640" customFormat="1" ht="21.9" customHeight="1">
      <c r="A181" s="821"/>
      <c r="B181" s="165"/>
      <c r="C181" s="165"/>
      <c r="D181" s="165"/>
      <c r="E181" s="165"/>
      <c r="F181" s="165"/>
      <c r="G181" s="165"/>
      <c r="H181" s="165"/>
      <c r="I181" s="165"/>
      <c r="J181" s="165"/>
      <c r="K181" s="822"/>
      <c r="L181" s="799"/>
      <c r="M181" s="823"/>
      <c r="N181" s="824"/>
    </row>
    <row r="182" spans="1:14" s="640" customFormat="1" ht="21.9" customHeight="1">
      <c r="A182" s="821"/>
      <c r="B182" s="165"/>
      <c r="C182" s="165"/>
      <c r="D182" s="165"/>
      <c r="E182" s="165"/>
      <c r="F182" s="165"/>
      <c r="G182" s="165"/>
      <c r="H182" s="165"/>
      <c r="I182" s="165"/>
      <c r="J182" s="165"/>
      <c r="K182" s="822"/>
      <c r="L182" s="799"/>
      <c r="M182" s="823"/>
      <c r="N182" s="824"/>
    </row>
    <row r="183" spans="1:14" s="640" customFormat="1" ht="21.9" customHeight="1">
      <c r="A183" s="821"/>
      <c r="B183" s="165"/>
      <c r="C183" s="165"/>
      <c r="D183" s="165"/>
      <c r="E183" s="165"/>
      <c r="F183" s="165"/>
      <c r="G183" s="165"/>
      <c r="H183" s="165"/>
      <c r="I183" s="165"/>
      <c r="J183" s="165"/>
      <c r="K183" s="822"/>
      <c r="L183" s="799"/>
      <c r="M183" s="823"/>
      <c r="N183" s="824"/>
    </row>
    <row r="184" spans="1:14" s="640" customFormat="1" ht="21.9" customHeight="1">
      <c r="A184" s="821"/>
      <c r="B184" s="165"/>
      <c r="C184" s="165"/>
      <c r="D184" s="165"/>
      <c r="E184" s="165"/>
      <c r="F184" s="165"/>
      <c r="G184" s="165"/>
      <c r="H184" s="165"/>
      <c r="I184" s="165"/>
      <c r="J184" s="165"/>
      <c r="K184" s="822"/>
      <c r="L184" s="799"/>
      <c r="M184" s="823"/>
      <c r="N184" s="824"/>
    </row>
    <row r="185" spans="1:14" s="640" customFormat="1" ht="21.9" customHeight="1">
      <c r="A185" s="821"/>
      <c r="B185" s="165"/>
      <c r="C185" s="165"/>
      <c r="D185" s="165"/>
      <c r="E185" s="165"/>
      <c r="F185" s="165"/>
      <c r="G185" s="165"/>
      <c r="H185" s="165"/>
      <c r="I185" s="165"/>
      <c r="J185" s="165"/>
      <c r="K185" s="822"/>
      <c r="L185" s="799"/>
      <c r="M185" s="823"/>
      <c r="N185" s="824"/>
    </row>
    <row r="186" spans="1:14" s="640" customFormat="1" ht="21.9" customHeight="1">
      <c r="A186" s="821"/>
      <c r="B186" s="165"/>
      <c r="C186" s="165"/>
      <c r="D186" s="165"/>
      <c r="E186" s="165"/>
      <c r="F186" s="165"/>
      <c r="G186" s="165"/>
      <c r="H186" s="165"/>
      <c r="I186" s="165"/>
      <c r="J186" s="165"/>
      <c r="K186" s="822"/>
      <c r="L186" s="799"/>
      <c r="M186" s="823"/>
      <c r="N186" s="824"/>
    </row>
    <row r="187" spans="1:14" s="640" customFormat="1" ht="21.9" customHeight="1">
      <c r="A187" s="821"/>
      <c r="B187" s="165"/>
      <c r="C187" s="165"/>
      <c r="D187" s="165"/>
      <c r="E187" s="165"/>
      <c r="F187" s="165"/>
      <c r="G187" s="165"/>
      <c r="H187" s="165"/>
      <c r="I187" s="165"/>
      <c r="J187" s="165"/>
      <c r="K187" s="822"/>
      <c r="L187" s="799"/>
      <c r="M187" s="823"/>
      <c r="N187" s="824"/>
    </row>
    <row r="188" spans="1:14" s="640" customFormat="1" ht="21.9" customHeight="1">
      <c r="A188" s="821"/>
      <c r="B188" s="165"/>
      <c r="C188" s="165"/>
      <c r="D188" s="165"/>
      <c r="E188" s="165"/>
      <c r="F188" s="165"/>
      <c r="G188" s="165"/>
      <c r="H188" s="165"/>
      <c r="I188" s="165"/>
      <c r="J188" s="165"/>
      <c r="K188" s="822"/>
      <c r="L188" s="799"/>
      <c r="M188" s="823"/>
      <c r="N188" s="824"/>
    </row>
    <row r="189" spans="1:14" s="640" customFormat="1" ht="21.9" customHeight="1">
      <c r="A189" s="821"/>
      <c r="B189" s="165"/>
      <c r="C189" s="165"/>
      <c r="D189" s="165"/>
      <c r="E189" s="165"/>
      <c r="F189" s="165"/>
      <c r="G189" s="165"/>
      <c r="H189" s="165"/>
      <c r="I189" s="165"/>
      <c r="J189" s="165"/>
      <c r="K189" s="822"/>
      <c r="L189" s="799"/>
      <c r="M189" s="823"/>
      <c r="N189" s="824"/>
    </row>
    <row r="190" spans="1:14" s="640" customFormat="1" ht="21.9" customHeight="1">
      <c r="A190" s="821"/>
      <c r="B190" s="165"/>
      <c r="C190" s="165"/>
      <c r="D190" s="165"/>
      <c r="E190" s="165"/>
      <c r="F190" s="165"/>
      <c r="G190" s="165"/>
      <c r="H190" s="165"/>
      <c r="I190" s="165"/>
      <c r="J190" s="165"/>
      <c r="K190" s="822"/>
      <c r="L190" s="799"/>
      <c r="M190" s="823"/>
      <c r="N190" s="824"/>
    </row>
    <row r="191" spans="1:14" s="640" customFormat="1" ht="21.9" customHeight="1">
      <c r="A191" s="821"/>
      <c r="B191" s="165"/>
      <c r="C191" s="165"/>
      <c r="D191" s="165"/>
      <c r="E191" s="165"/>
      <c r="F191" s="165"/>
      <c r="G191" s="165"/>
      <c r="H191" s="165"/>
      <c r="I191" s="165"/>
      <c r="J191" s="165"/>
      <c r="K191" s="822"/>
      <c r="L191" s="799"/>
      <c r="M191" s="823"/>
      <c r="N191" s="824"/>
    </row>
    <row r="192" spans="1:14" s="640" customFormat="1" ht="21.9" customHeight="1">
      <c r="A192" s="821"/>
      <c r="B192" s="165"/>
      <c r="C192" s="165"/>
      <c r="D192" s="165"/>
      <c r="E192" s="165"/>
      <c r="F192" s="165"/>
      <c r="G192" s="165"/>
      <c r="H192" s="165"/>
      <c r="I192" s="165"/>
      <c r="J192" s="165"/>
      <c r="K192" s="822"/>
      <c r="L192" s="799"/>
      <c r="M192" s="823"/>
      <c r="N192" s="824"/>
    </row>
    <row r="193" spans="1:14" s="640" customFormat="1" ht="21.9" customHeight="1">
      <c r="A193" s="821"/>
      <c r="B193" s="165"/>
      <c r="C193" s="165"/>
      <c r="D193" s="165"/>
      <c r="E193" s="165"/>
      <c r="F193" s="165"/>
      <c r="G193" s="165"/>
      <c r="H193" s="165"/>
      <c r="I193" s="165"/>
      <c r="J193" s="165"/>
      <c r="K193" s="822"/>
      <c r="L193" s="799"/>
      <c r="M193" s="823"/>
      <c r="N193" s="824"/>
    </row>
    <row r="194" spans="1:14" s="640" customFormat="1" ht="21.9" customHeight="1">
      <c r="A194" s="821"/>
      <c r="B194" s="165"/>
      <c r="C194" s="165"/>
      <c r="D194" s="165"/>
      <c r="E194" s="165"/>
      <c r="F194" s="165"/>
      <c r="G194" s="165"/>
      <c r="H194" s="165"/>
      <c r="I194" s="165"/>
      <c r="J194" s="165"/>
      <c r="K194" s="822"/>
      <c r="L194" s="799"/>
      <c r="M194" s="823"/>
      <c r="N194" s="824"/>
    </row>
    <row r="195" spans="1:14" s="640" customFormat="1" ht="21.9" customHeight="1">
      <c r="A195" s="821"/>
      <c r="B195" s="165"/>
      <c r="C195" s="165"/>
      <c r="D195" s="165"/>
      <c r="E195" s="165"/>
      <c r="F195" s="165"/>
      <c r="G195" s="165"/>
      <c r="H195" s="165"/>
      <c r="I195" s="165"/>
      <c r="J195" s="165"/>
      <c r="K195" s="822"/>
      <c r="L195" s="799"/>
      <c r="M195" s="823"/>
      <c r="N195" s="824"/>
    </row>
    <row r="196" spans="1:14" s="640" customFormat="1" ht="21.9" customHeight="1">
      <c r="A196" s="821"/>
      <c r="B196" s="165"/>
      <c r="C196" s="165"/>
      <c r="D196" s="165"/>
      <c r="E196" s="165"/>
      <c r="F196" s="165"/>
      <c r="G196" s="165"/>
      <c r="H196" s="165"/>
      <c r="I196" s="165"/>
      <c r="J196" s="165"/>
      <c r="K196" s="822"/>
      <c r="L196" s="799"/>
      <c r="M196" s="823"/>
      <c r="N196" s="824"/>
    </row>
    <row r="197" spans="1:14" s="640" customFormat="1" ht="21.9" customHeight="1">
      <c r="A197" s="821"/>
      <c r="B197" s="165"/>
      <c r="C197" s="165"/>
      <c r="D197" s="165"/>
      <c r="E197" s="165"/>
      <c r="F197" s="165"/>
      <c r="G197" s="165"/>
      <c r="H197" s="165"/>
      <c r="I197" s="165"/>
      <c r="J197" s="165"/>
      <c r="K197" s="822"/>
      <c r="L197" s="799"/>
      <c r="M197" s="823"/>
      <c r="N197" s="824"/>
    </row>
    <row r="198" spans="1:14" s="640" customFormat="1" ht="21.9" customHeight="1">
      <c r="A198" s="821"/>
      <c r="B198" s="165"/>
      <c r="C198" s="165"/>
      <c r="D198" s="165"/>
      <c r="E198" s="165"/>
      <c r="F198" s="165"/>
      <c r="G198" s="165"/>
      <c r="H198" s="165"/>
      <c r="I198" s="165"/>
      <c r="J198" s="165"/>
      <c r="K198" s="822"/>
      <c r="L198" s="799"/>
      <c r="M198" s="823"/>
      <c r="N198" s="824"/>
    </row>
    <row r="199" spans="1:14" s="640" customFormat="1" ht="21.9" customHeight="1">
      <c r="A199" s="821"/>
      <c r="B199" s="165"/>
      <c r="C199" s="165"/>
      <c r="D199" s="165"/>
      <c r="E199" s="165"/>
      <c r="F199" s="165"/>
      <c r="G199" s="165"/>
      <c r="H199" s="165"/>
      <c r="I199" s="165"/>
      <c r="J199" s="165"/>
      <c r="K199" s="822"/>
      <c r="L199" s="799"/>
      <c r="M199" s="823"/>
      <c r="N199" s="824"/>
    </row>
    <row r="200" spans="1:14" s="640" customFormat="1" ht="21.9" customHeight="1">
      <c r="A200" s="821"/>
      <c r="B200" s="165"/>
      <c r="C200" s="165"/>
      <c r="D200" s="165"/>
      <c r="E200" s="165"/>
      <c r="F200" s="165"/>
      <c r="G200" s="165"/>
      <c r="H200" s="165"/>
      <c r="I200" s="165"/>
      <c r="J200" s="165"/>
      <c r="K200" s="822"/>
      <c r="L200" s="799"/>
      <c r="M200" s="823"/>
      <c r="N200" s="824"/>
    </row>
    <row r="201" spans="1:14" s="640" customFormat="1" ht="21.9" customHeight="1">
      <c r="A201" s="821"/>
      <c r="B201" s="165"/>
      <c r="C201" s="165"/>
      <c r="D201" s="165"/>
      <c r="E201" s="165"/>
      <c r="F201" s="165"/>
      <c r="G201" s="165"/>
      <c r="H201" s="165"/>
      <c r="I201" s="165"/>
      <c r="J201" s="165"/>
      <c r="K201" s="822"/>
      <c r="L201" s="799"/>
      <c r="M201" s="823"/>
      <c r="N201" s="824"/>
    </row>
    <row r="202" spans="1:14" s="640" customFormat="1" ht="21.9" customHeight="1">
      <c r="A202" s="821"/>
      <c r="B202" s="165"/>
      <c r="C202" s="165"/>
      <c r="D202" s="165"/>
      <c r="E202" s="165"/>
      <c r="F202" s="165"/>
      <c r="G202" s="165"/>
      <c r="H202" s="165"/>
      <c r="I202" s="165"/>
      <c r="J202" s="165"/>
      <c r="K202" s="822"/>
      <c r="L202" s="799"/>
      <c r="M202" s="823"/>
      <c r="N202" s="824"/>
    </row>
    <row r="203" spans="1:14" s="640" customFormat="1" ht="21.9" customHeight="1">
      <c r="A203" s="821"/>
      <c r="B203" s="165"/>
      <c r="C203" s="165"/>
      <c r="D203" s="165"/>
      <c r="E203" s="165"/>
      <c r="F203" s="165"/>
      <c r="G203" s="165"/>
      <c r="H203" s="165"/>
      <c r="I203" s="165"/>
      <c r="J203" s="165"/>
      <c r="K203" s="822"/>
      <c r="L203" s="799"/>
      <c r="M203" s="823"/>
      <c r="N203" s="824"/>
    </row>
    <row r="204" spans="1:14" s="640" customFormat="1" ht="21.9" customHeight="1">
      <c r="A204" s="821"/>
      <c r="B204" s="165"/>
      <c r="C204" s="165"/>
      <c r="D204" s="165"/>
      <c r="E204" s="165"/>
      <c r="F204" s="165"/>
      <c r="G204" s="165"/>
      <c r="H204" s="165"/>
      <c r="I204" s="165"/>
      <c r="J204" s="165"/>
      <c r="K204" s="822"/>
      <c r="L204" s="799"/>
      <c r="M204" s="823"/>
      <c r="N204" s="824"/>
    </row>
    <row r="205" spans="1:14" s="640" customFormat="1" ht="21.9" customHeight="1">
      <c r="A205" s="821"/>
      <c r="B205" s="165"/>
      <c r="C205" s="165"/>
      <c r="D205" s="165"/>
      <c r="E205" s="165"/>
      <c r="F205" s="165"/>
      <c r="G205" s="165"/>
      <c r="H205" s="165"/>
      <c r="I205" s="165"/>
      <c r="J205" s="165"/>
      <c r="K205" s="822"/>
      <c r="L205" s="799"/>
      <c r="M205" s="823"/>
      <c r="N205" s="824"/>
    </row>
    <row r="206" spans="1:14" s="640" customFormat="1" ht="21.9" customHeight="1">
      <c r="A206" s="821"/>
      <c r="B206" s="165"/>
      <c r="C206" s="165"/>
      <c r="D206" s="165"/>
      <c r="E206" s="165"/>
      <c r="F206" s="165"/>
      <c r="G206" s="165"/>
      <c r="H206" s="165"/>
      <c r="I206" s="165"/>
      <c r="J206" s="165"/>
      <c r="K206" s="822"/>
      <c r="L206" s="799"/>
      <c r="M206" s="823"/>
      <c r="N206" s="824"/>
    </row>
    <row r="207" spans="1:14" s="640" customFormat="1" ht="21.9" customHeight="1">
      <c r="A207" s="821"/>
      <c r="B207" s="165"/>
      <c r="C207" s="165"/>
      <c r="D207" s="165"/>
      <c r="E207" s="165"/>
      <c r="F207" s="165"/>
      <c r="G207" s="165"/>
      <c r="H207" s="165"/>
      <c r="I207" s="165"/>
      <c r="J207" s="165"/>
      <c r="K207" s="822"/>
      <c r="L207" s="799"/>
      <c r="M207" s="823"/>
      <c r="N207" s="824"/>
    </row>
    <row r="208" spans="1:14" s="640" customFormat="1" ht="21.9" customHeight="1">
      <c r="A208" s="821"/>
      <c r="B208" s="165"/>
      <c r="C208" s="165"/>
      <c r="D208" s="165"/>
      <c r="E208" s="165"/>
      <c r="F208" s="165"/>
      <c r="G208" s="165"/>
      <c r="H208" s="165"/>
      <c r="I208" s="165"/>
      <c r="J208" s="165"/>
      <c r="K208" s="822"/>
      <c r="L208" s="799"/>
      <c r="M208" s="823"/>
      <c r="N208" s="824"/>
    </row>
    <row r="209" spans="1:14" s="640" customFormat="1" ht="21.9" customHeight="1">
      <c r="A209" s="821"/>
      <c r="B209" s="165"/>
      <c r="C209" s="165"/>
      <c r="D209" s="165"/>
      <c r="E209" s="165"/>
      <c r="F209" s="165"/>
      <c r="G209" s="165"/>
      <c r="H209" s="165"/>
      <c r="I209" s="165"/>
      <c r="J209" s="165"/>
      <c r="K209" s="822"/>
      <c r="L209" s="799"/>
      <c r="M209" s="823"/>
      <c r="N209" s="824"/>
    </row>
    <row r="210" spans="1:14" s="640" customFormat="1" ht="21.9" customHeight="1">
      <c r="A210" s="821"/>
      <c r="B210" s="165"/>
      <c r="C210" s="165"/>
      <c r="D210" s="165"/>
      <c r="E210" s="165"/>
      <c r="F210" s="165"/>
      <c r="G210" s="165"/>
      <c r="H210" s="165"/>
      <c r="I210" s="165"/>
      <c r="J210" s="165"/>
      <c r="K210" s="822"/>
      <c r="L210" s="799"/>
      <c r="M210" s="823"/>
      <c r="N210" s="824"/>
    </row>
    <row r="211" spans="1:14" s="640" customFormat="1" ht="21.9" customHeight="1">
      <c r="A211" s="821"/>
      <c r="B211" s="165"/>
      <c r="C211" s="165"/>
      <c r="D211" s="165"/>
      <c r="E211" s="165"/>
      <c r="F211" s="165"/>
      <c r="G211" s="165"/>
      <c r="H211" s="165"/>
      <c r="I211" s="165"/>
      <c r="J211" s="165"/>
      <c r="K211" s="822"/>
      <c r="L211" s="799"/>
      <c r="M211" s="823"/>
      <c r="N211" s="824"/>
    </row>
    <row r="212" spans="1:14" s="640" customFormat="1" ht="21.9" customHeight="1">
      <c r="A212" s="821"/>
      <c r="B212" s="165"/>
      <c r="C212" s="165"/>
      <c r="D212" s="165"/>
      <c r="E212" s="165"/>
      <c r="F212" s="165"/>
      <c r="G212" s="165"/>
      <c r="H212" s="165"/>
      <c r="I212" s="165"/>
      <c r="J212" s="165"/>
      <c r="K212" s="822"/>
      <c r="L212" s="799"/>
      <c r="M212" s="823"/>
      <c r="N212" s="824"/>
    </row>
    <row r="213" spans="1:14" s="640" customFormat="1" ht="21.9" customHeight="1">
      <c r="A213" s="821"/>
      <c r="B213" s="165"/>
      <c r="C213" s="165"/>
      <c r="D213" s="165"/>
      <c r="E213" s="165"/>
      <c r="F213" s="165"/>
      <c r="G213" s="165"/>
      <c r="H213" s="165"/>
      <c r="I213" s="165"/>
      <c r="J213" s="165"/>
      <c r="K213" s="822"/>
      <c r="L213" s="799"/>
      <c r="M213" s="823"/>
      <c r="N213" s="824"/>
    </row>
    <row r="214" spans="1:14" s="640" customFormat="1" ht="21.9" customHeight="1">
      <c r="A214" s="821"/>
      <c r="B214" s="165"/>
      <c r="C214" s="165"/>
      <c r="D214" s="165"/>
      <c r="E214" s="165"/>
      <c r="F214" s="165"/>
      <c r="G214" s="165"/>
      <c r="H214" s="165"/>
      <c r="I214" s="165"/>
      <c r="J214" s="165"/>
      <c r="K214" s="822"/>
      <c r="L214" s="799"/>
      <c r="M214" s="823"/>
      <c r="N214" s="824"/>
    </row>
    <row r="215" spans="1:14" s="640" customFormat="1" ht="21.9" customHeight="1">
      <c r="A215" s="821"/>
      <c r="B215" s="165"/>
      <c r="C215" s="165"/>
      <c r="D215" s="165"/>
      <c r="E215" s="165"/>
      <c r="F215" s="165"/>
      <c r="G215" s="165"/>
      <c r="H215" s="165"/>
      <c r="I215" s="165"/>
      <c r="J215" s="165"/>
      <c r="K215" s="822"/>
      <c r="L215" s="799"/>
      <c r="M215" s="823"/>
      <c r="N215" s="824"/>
    </row>
    <row r="216" spans="1:14" s="640" customFormat="1" ht="21.9" customHeight="1">
      <c r="A216" s="821"/>
      <c r="B216" s="165"/>
      <c r="C216" s="165"/>
      <c r="D216" s="165"/>
      <c r="E216" s="165"/>
      <c r="F216" s="165"/>
      <c r="G216" s="165"/>
      <c r="H216" s="165"/>
      <c r="I216" s="165"/>
      <c r="J216" s="165"/>
      <c r="K216" s="822"/>
      <c r="L216" s="799"/>
      <c r="M216" s="823"/>
      <c r="N216" s="824"/>
    </row>
    <row r="217" spans="1:14" s="640" customFormat="1" ht="21.9" customHeight="1">
      <c r="A217" s="821"/>
      <c r="B217" s="165"/>
      <c r="C217" s="165"/>
      <c r="D217" s="165"/>
      <c r="E217" s="165"/>
      <c r="F217" s="165"/>
      <c r="G217" s="165"/>
      <c r="H217" s="165"/>
      <c r="I217" s="165"/>
      <c r="J217" s="165"/>
      <c r="K217" s="822"/>
      <c r="L217" s="799"/>
      <c r="M217" s="823"/>
      <c r="N217" s="824"/>
    </row>
    <row r="218" spans="1:14" s="640" customFormat="1" ht="21.9" customHeight="1">
      <c r="A218" s="821"/>
      <c r="B218" s="165"/>
      <c r="C218" s="165"/>
      <c r="D218" s="165"/>
      <c r="E218" s="165"/>
      <c r="F218" s="165"/>
      <c r="G218" s="165"/>
      <c r="H218" s="165"/>
      <c r="I218" s="165"/>
      <c r="J218" s="165"/>
      <c r="K218" s="822"/>
      <c r="L218" s="799"/>
      <c r="M218" s="823"/>
      <c r="N218" s="824"/>
    </row>
    <row r="219" spans="1:14" s="640" customFormat="1" ht="21.9" customHeight="1">
      <c r="A219" s="821"/>
      <c r="B219" s="165"/>
      <c r="C219" s="165"/>
      <c r="D219" s="165"/>
      <c r="E219" s="165"/>
      <c r="F219" s="165"/>
      <c r="G219" s="165"/>
      <c r="H219" s="165"/>
      <c r="I219" s="165"/>
      <c r="J219" s="165"/>
      <c r="K219" s="822"/>
      <c r="L219" s="799"/>
      <c r="M219" s="823"/>
      <c r="N219" s="824"/>
    </row>
    <row r="220" spans="1:14" s="640" customFormat="1" ht="21.9" customHeight="1">
      <c r="A220" s="821"/>
      <c r="B220" s="165"/>
      <c r="C220" s="165"/>
      <c r="D220" s="165"/>
      <c r="E220" s="165"/>
      <c r="F220" s="165"/>
      <c r="G220" s="165"/>
      <c r="H220" s="165"/>
      <c r="I220" s="165"/>
      <c r="J220" s="165"/>
      <c r="K220" s="822"/>
      <c r="L220" s="799"/>
      <c r="M220" s="823"/>
      <c r="N220" s="824"/>
    </row>
    <row r="221" spans="1:14" s="640" customFormat="1" ht="21.9" customHeight="1">
      <c r="A221" s="821"/>
      <c r="B221" s="165"/>
      <c r="C221" s="165"/>
      <c r="D221" s="165"/>
      <c r="E221" s="165"/>
      <c r="F221" s="165"/>
      <c r="G221" s="165"/>
      <c r="H221" s="165"/>
      <c r="I221" s="165"/>
      <c r="J221" s="165"/>
      <c r="K221" s="822"/>
      <c r="L221" s="799"/>
      <c r="M221" s="823"/>
      <c r="N221" s="824"/>
    </row>
    <row r="222" spans="1:14" s="640" customFormat="1" ht="21.9" customHeight="1">
      <c r="A222" s="821"/>
      <c r="B222" s="165"/>
      <c r="C222" s="165"/>
      <c r="D222" s="165"/>
      <c r="E222" s="165"/>
      <c r="F222" s="165"/>
      <c r="G222" s="165"/>
      <c r="H222" s="165"/>
      <c r="I222" s="165"/>
      <c r="J222" s="165"/>
      <c r="K222" s="822"/>
      <c r="L222" s="799"/>
      <c r="M222" s="823"/>
      <c r="N222" s="824"/>
    </row>
    <row r="223" spans="1:14" s="640" customFormat="1" ht="21.9" customHeight="1">
      <c r="A223" s="821"/>
      <c r="B223" s="165"/>
      <c r="C223" s="165"/>
      <c r="D223" s="165"/>
      <c r="E223" s="165"/>
      <c r="F223" s="165"/>
      <c r="G223" s="165"/>
      <c r="H223" s="165"/>
      <c r="I223" s="165"/>
      <c r="J223" s="165"/>
      <c r="K223" s="822"/>
      <c r="L223" s="799"/>
      <c r="M223" s="823"/>
      <c r="N223" s="824"/>
    </row>
    <row r="224" spans="1:14" s="640" customFormat="1" ht="21.9" customHeight="1">
      <c r="A224" s="821"/>
      <c r="B224" s="165"/>
      <c r="C224" s="165"/>
      <c r="D224" s="165"/>
      <c r="E224" s="165"/>
      <c r="F224" s="165"/>
      <c r="G224" s="165"/>
      <c r="H224" s="165"/>
      <c r="I224" s="165"/>
      <c r="J224" s="165"/>
      <c r="K224" s="822"/>
      <c r="L224" s="799"/>
      <c r="M224" s="823"/>
      <c r="N224" s="824"/>
    </row>
    <row r="225" spans="1:14" s="640" customFormat="1" ht="21.9" customHeight="1">
      <c r="A225" s="821"/>
      <c r="B225" s="165"/>
      <c r="C225" s="165"/>
      <c r="D225" s="165"/>
      <c r="E225" s="165"/>
      <c r="F225" s="165"/>
      <c r="G225" s="165"/>
      <c r="H225" s="165"/>
      <c r="I225" s="165"/>
      <c r="J225" s="165"/>
      <c r="K225" s="822"/>
      <c r="L225" s="799"/>
      <c r="M225" s="823"/>
      <c r="N225" s="824"/>
    </row>
    <row r="226" spans="1:14" s="640" customFormat="1" ht="21.9" customHeight="1">
      <c r="A226" s="821"/>
      <c r="B226" s="165"/>
      <c r="C226" s="165"/>
      <c r="D226" s="165"/>
      <c r="E226" s="165"/>
      <c r="F226" s="165"/>
      <c r="G226" s="165"/>
      <c r="H226" s="165"/>
      <c r="I226" s="165"/>
      <c r="J226" s="165"/>
      <c r="K226" s="822"/>
      <c r="L226" s="799"/>
      <c r="M226" s="823"/>
      <c r="N226" s="824"/>
    </row>
    <row r="227" spans="1:14" s="640" customFormat="1" ht="21.9" customHeight="1">
      <c r="A227" s="821"/>
      <c r="B227" s="165"/>
      <c r="C227" s="165"/>
      <c r="D227" s="165"/>
      <c r="E227" s="165"/>
      <c r="F227" s="165"/>
      <c r="G227" s="165"/>
      <c r="H227" s="165"/>
      <c r="I227" s="165"/>
      <c r="J227" s="165"/>
      <c r="K227" s="822"/>
      <c r="L227" s="799"/>
      <c r="M227" s="823"/>
      <c r="N227" s="824"/>
    </row>
    <row r="228" spans="1:14" s="640" customFormat="1" ht="21.9" customHeight="1">
      <c r="A228" s="821"/>
      <c r="B228" s="165"/>
      <c r="C228" s="165"/>
      <c r="D228" s="165"/>
      <c r="E228" s="165"/>
      <c r="F228" s="165"/>
      <c r="G228" s="165"/>
      <c r="H228" s="165"/>
      <c r="I228" s="165"/>
      <c r="J228" s="165"/>
      <c r="K228" s="822"/>
      <c r="L228" s="799"/>
      <c r="M228" s="823"/>
      <c r="N228" s="824"/>
    </row>
    <row r="229" spans="1:14" s="640" customFormat="1" ht="21.9" customHeight="1">
      <c r="A229" s="821"/>
      <c r="B229" s="165"/>
      <c r="C229" s="165"/>
      <c r="D229" s="165"/>
      <c r="E229" s="165"/>
      <c r="F229" s="165"/>
      <c r="G229" s="165"/>
      <c r="H229" s="165"/>
      <c r="I229" s="165"/>
      <c r="J229" s="165"/>
      <c r="K229" s="822"/>
      <c r="L229" s="799"/>
      <c r="M229" s="823"/>
      <c r="N229" s="824"/>
    </row>
    <row r="230" spans="1:14" s="640" customFormat="1" ht="21.9" customHeight="1">
      <c r="A230" s="821"/>
      <c r="B230" s="165"/>
      <c r="C230" s="165"/>
      <c r="D230" s="165"/>
      <c r="E230" s="165"/>
      <c r="F230" s="165"/>
      <c r="G230" s="165"/>
      <c r="H230" s="165"/>
      <c r="I230" s="165"/>
      <c r="J230" s="165"/>
      <c r="K230" s="822"/>
      <c r="L230" s="799"/>
      <c r="M230" s="823"/>
      <c r="N230" s="824"/>
    </row>
    <row r="231" spans="1:14" s="640" customFormat="1" ht="21.9" customHeight="1">
      <c r="A231" s="821"/>
      <c r="B231" s="165"/>
      <c r="C231" s="165"/>
      <c r="D231" s="165"/>
      <c r="E231" s="165"/>
      <c r="F231" s="165"/>
      <c r="G231" s="165"/>
      <c r="H231" s="165"/>
      <c r="I231" s="165"/>
      <c r="J231" s="165"/>
      <c r="K231" s="822"/>
      <c r="L231" s="799"/>
      <c r="M231" s="823"/>
      <c r="N231" s="824"/>
    </row>
    <row r="232" spans="1:14" s="640" customFormat="1" ht="21.9" customHeight="1">
      <c r="A232" s="821"/>
      <c r="B232" s="165"/>
      <c r="C232" s="165"/>
      <c r="D232" s="165"/>
      <c r="E232" s="165"/>
      <c r="F232" s="165"/>
      <c r="G232" s="165"/>
      <c r="H232" s="165"/>
      <c r="I232" s="165"/>
      <c r="J232" s="165"/>
      <c r="K232" s="822"/>
      <c r="L232" s="799"/>
      <c r="M232" s="823"/>
      <c r="N232" s="824"/>
    </row>
    <row r="233" spans="1:14" s="640" customFormat="1" ht="21.9" customHeight="1">
      <c r="A233" s="821"/>
      <c r="B233" s="165"/>
      <c r="C233" s="165"/>
      <c r="D233" s="165"/>
      <c r="E233" s="165"/>
      <c r="F233" s="165"/>
      <c r="G233" s="165"/>
      <c r="H233" s="165"/>
      <c r="I233" s="165"/>
      <c r="J233" s="165"/>
      <c r="K233" s="822"/>
      <c r="L233" s="799"/>
      <c r="M233" s="823"/>
      <c r="N233" s="824"/>
    </row>
    <row r="234" spans="1:14" s="640" customFormat="1" ht="21.9" customHeight="1">
      <c r="A234" s="821"/>
      <c r="B234" s="165"/>
      <c r="C234" s="165"/>
      <c r="D234" s="165"/>
      <c r="E234" s="165"/>
      <c r="F234" s="165"/>
      <c r="G234" s="165"/>
      <c r="H234" s="165"/>
      <c r="I234" s="165"/>
      <c r="J234" s="165"/>
      <c r="K234" s="822"/>
      <c r="L234" s="799"/>
      <c r="M234" s="823"/>
      <c r="N234" s="824"/>
    </row>
    <row r="235" spans="1:14" s="640" customFormat="1" ht="21.9" customHeight="1">
      <c r="A235" s="821"/>
      <c r="B235" s="165"/>
      <c r="C235" s="165"/>
      <c r="D235" s="165"/>
      <c r="E235" s="165"/>
      <c r="F235" s="165"/>
      <c r="G235" s="165"/>
      <c r="H235" s="165"/>
      <c r="I235" s="165"/>
      <c r="J235" s="165"/>
      <c r="K235" s="822"/>
      <c r="L235" s="799"/>
      <c r="M235" s="823"/>
      <c r="N235" s="824"/>
    </row>
    <row r="236" spans="1:14" s="640" customFormat="1" ht="21.9" customHeight="1">
      <c r="A236" s="821"/>
      <c r="B236" s="165"/>
      <c r="C236" s="165"/>
      <c r="D236" s="165"/>
      <c r="E236" s="165"/>
      <c r="F236" s="165"/>
      <c r="G236" s="165"/>
      <c r="H236" s="165"/>
      <c r="I236" s="165"/>
      <c r="J236" s="165"/>
      <c r="K236" s="822"/>
      <c r="L236" s="799"/>
      <c r="M236" s="823"/>
      <c r="N236" s="824"/>
    </row>
    <row r="237" spans="1:14" s="640" customFormat="1" ht="21.9" customHeight="1">
      <c r="A237" s="821"/>
      <c r="B237" s="165"/>
      <c r="C237" s="165"/>
      <c r="D237" s="165"/>
      <c r="E237" s="165"/>
      <c r="F237" s="165"/>
      <c r="G237" s="165"/>
      <c r="H237" s="165"/>
      <c r="I237" s="165"/>
      <c r="J237" s="165"/>
      <c r="K237" s="822"/>
      <c r="L237" s="799"/>
      <c r="M237" s="823"/>
      <c r="N237" s="824"/>
    </row>
    <row r="238" spans="1:14" s="640" customFormat="1" ht="21.9" customHeight="1">
      <c r="A238" s="821"/>
      <c r="B238" s="165"/>
      <c r="C238" s="165"/>
      <c r="D238" s="165"/>
      <c r="E238" s="165"/>
      <c r="F238" s="165"/>
      <c r="G238" s="165"/>
      <c r="H238" s="165"/>
      <c r="I238" s="165"/>
      <c r="J238" s="165"/>
      <c r="K238" s="822"/>
      <c r="L238" s="799"/>
      <c r="M238" s="823"/>
      <c r="N238" s="824"/>
    </row>
    <row r="239" spans="1:14" s="640" customFormat="1" ht="21.9" customHeight="1">
      <c r="A239" s="821"/>
      <c r="B239" s="165"/>
      <c r="C239" s="165"/>
      <c r="D239" s="165"/>
      <c r="E239" s="165"/>
      <c r="F239" s="165"/>
      <c r="G239" s="165"/>
      <c r="H239" s="165"/>
      <c r="I239" s="165"/>
      <c r="J239" s="165"/>
      <c r="K239" s="822"/>
      <c r="L239" s="799"/>
      <c r="M239" s="823"/>
      <c r="N239" s="824"/>
    </row>
    <row r="240" spans="1:14" s="640" customFormat="1" ht="21.9" customHeight="1">
      <c r="A240" s="821"/>
      <c r="B240" s="165"/>
      <c r="C240" s="165"/>
      <c r="D240" s="165"/>
      <c r="E240" s="165"/>
      <c r="F240" s="165"/>
      <c r="G240" s="165"/>
      <c r="H240" s="165"/>
      <c r="I240" s="165"/>
      <c r="J240" s="165"/>
      <c r="K240" s="822"/>
      <c r="L240" s="799"/>
      <c r="M240" s="823"/>
      <c r="N240" s="824"/>
    </row>
    <row r="241" spans="1:14" s="640" customFormat="1" ht="21.9" customHeight="1">
      <c r="A241" s="821"/>
      <c r="B241" s="165"/>
      <c r="C241" s="165"/>
      <c r="D241" s="165"/>
      <c r="E241" s="165"/>
      <c r="F241" s="165"/>
      <c r="G241" s="165"/>
      <c r="H241" s="165"/>
      <c r="I241" s="165"/>
      <c r="J241" s="165"/>
      <c r="K241" s="822"/>
      <c r="L241" s="799"/>
      <c r="M241" s="823"/>
      <c r="N241" s="824"/>
    </row>
    <row r="242" spans="1:14" s="640" customFormat="1" ht="21.9" customHeight="1">
      <c r="A242" s="821"/>
      <c r="B242" s="165"/>
      <c r="C242" s="165"/>
      <c r="D242" s="165"/>
      <c r="E242" s="165"/>
      <c r="F242" s="165"/>
      <c r="G242" s="165"/>
      <c r="H242" s="165"/>
      <c r="I242" s="165"/>
      <c r="J242" s="165"/>
      <c r="K242" s="822"/>
      <c r="L242" s="799"/>
      <c r="M242" s="823"/>
      <c r="N242" s="824"/>
    </row>
    <row r="243" spans="1:14" s="640" customFormat="1" ht="21.9" customHeight="1">
      <c r="A243" s="821"/>
      <c r="B243" s="165"/>
      <c r="C243" s="165"/>
      <c r="D243" s="165"/>
      <c r="E243" s="165"/>
      <c r="F243" s="165"/>
      <c r="G243" s="165"/>
      <c r="H243" s="165"/>
      <c r="I243" s="165"/>
      <c r="J243" s="165"/>
      <c r="K243" s="822"/>
      <c r="L243" s="799"/>
      <c r="M243" s="823"/>
      <c r="N243" s="824"/>
    </row>
    <row r="244" spans="1:14" s="640" customFormat="1" ht="21.9" customHeight="1">
      <c r="A244" s="821"/>
      <c r="B244" s="165"/>
      <c r="C244" s="165"/>
      <c r="D244" s="165"/>
      <c r="E244" s="165"/>
      <c r="F244" s="165"/>
      <c r="G244" s="165"/>
      <c r="H244" s="165"/>
      <c r="I244" s="165"/>
      <c r="J244" s="165"/>
      <c r="K244" s="822"/>
      <c r="L244" s="799"/>
      <c r="M244" s="823"/>
      <c r="N244" s="824"/>
    </row>
    <row r="245" spans="1:14" s="640" customFormat="1" ht="21.9" customHeight="1">
      <c r="A245" s="821"/>
      <c r="B245" s="165"/>
      <c r="C245" s="165"/>
      <c r="D245" s="165"/>
      <c r="E245" s="165"/>
      <c r="F245" s="165"/>
      <c r="G245" s="165"/>
      <c r="H245" s="165"/>
      <c r="I245" s="165"/>
      <c r="J245" s="165"/>
      <c r="K245" s="822"/>
      <c r="L245" s="799"/>
      <c r="M245" s="823"/>
      <c r="N245" s="824"/>
    </row>
    <row r="246" spans="1:14" s="640" customFormat="1" ht="21.9" customHeight="1">
      <c r="A246" s="821"/>
      <c r="B246" s="165"/>
      <c r="C246" s="165"/>
      <c r="D246" s="165"/>
      <c r="E246" s="165"/>
      <c r="F246" s="165"/>
      <c r="G246" s="165"/>
      <c r="H246" s="165"/>
      <c r="I246" s="165"/>
      <c r="J246" s="165"/>
      <c r="K246" s="822"/>
      <c r="L246" s="799"/>
      <c r="M246" s="823"/>
      <c r="N246" s="824"/>
    </row>
    <row r="247" spans="1:14" s="640" customFormat="1" ht="21.9" customHeight="1">
      <c r="A247" s="821"/>
      <c r="B247" s="165"/>
      <c r="C247" s="165"/>
      <c r="D247" s="165"/>
      <c r="E247" s="165"/>
      <c r="F247" s="165"/>
      <c r="G247" s="165"/>
      <c r="H247" s="165"/>
      <c r="I247" s="165"/>
      <c r="J247" s="165"/>
      <c r="K247" s="822"/>
      <c r="L247" s="799"/>
      <c r="M247" s="823"/>
      <c r="N247" s="824"/>
    </row>
    <row r="248" spans="1:14" s="640" customFormat="1" ht="21.9" customHeight="1">
      <c r="A248" s="821"/>
      <c r="B248" s="165"/>
      <c r="C248" s="165"/>
      <c r="D248" s="165"/>
      <c r="E248" s="165"/>
      <c r="F248" s="165"/>
      <c r="G248" s="165"/>
      <c r="H248" s="165"/>
      <c r="I248" s="165"/>
      <c r="J248" s="165"/>
      <c r="K248" s="822"/>
      <c r="L248" s="799"/>
      <c r="M248" s="823"/>
      <c r="N248" s="824"/>
    </row>
    <row r="249" spans="1:14" s="640" customFormat="1" ht="21.9" customHeight="1">
      <c r="A249" s="821"/>
      <c r="B249" s="165"/>
      <c r="C249" s="165"/>
      <c r="D249" s="165"/>
      <c r="E249" s="165"/>
      <c r="F249" s="165"/>
      <c r="G249" s="165"/>
      <c r="H249" s="165"/>
      <c r="I249" s="165"/>
      <c r="J249" s="165"/>
      <c r="K249" s="822"/>
      <c r="L249" s="799"/>
      <c r="M249" s="823"/>
      <c r="N249" s="824"/>
    </row>
    <row r="250" spans="1:14" s="640" customFormat="1" ht="21.9" customHeight="1">
      <c r="A250" s="821"/>
      <c r="B250" s="165"/>
      <c r="C250" s="165"/>
      <c r="D250" s="165"/>
      <c r="E250" s="165"/>
      <c r="F250" s="165"/>
      <c r="G250" s="165"/>
      <c r="H250" s="165"/>
      <c r="I250" s="165"/>
      <c r="J250" s="165"/>
      <c r="K250" s="822"/>
      <c r="L250" s="799"/>
      <c r="M250" s="823"/>
      <c r="N250" s="824"/>
    </row>
    <row r="251" spans="1:14" s="640" customFormat="1" ht="21.9" customHeight="1">
      <c r="A251" s="821"/>
      <c r="B251" s="165"/>
      <c r="C251" s="165"/>
      <c r="D251" s="165"/>
      <c r="E251" s="165"/>
      <c r="F251" s="165"/>
      <c r="G251" s="165"/>
      <c r="H251" s="165"/>
      <c r="I251" s="165"/>
      <c r="J251" s="165"/>
      <c r="K251" s="822"/>
      <c r="L251" s="799"/>
      <c r="M251" s="823"/>
      <c r="N251" s="824"/>
    </row>
    <row r="252" spans="1:14" s="640" customFormat="1" ht="21.9" customHeight="1">
      <c r="A252" s="821"/>
      <c r="B252" s="165"/>
      <c r="C252" s="165"/>
      <c r="D252" s="165"/>
      <c r="E252" s="165"/>
      <c r="F252" s="165"/>
      <c r="G252" s="165"/>
      <c r="H252" s="165"/>
      <c r="I252" s="165"/>
      <c r="J252" s="165"/>
      <c r="K252" s="822"/>
      <c r="L252" s="799"/>
      <c r="M252" s="823"/>
      <c r="N252" s="824"/>
    </row>
    <row r="253" spans="1:14" s="640" customFormat="1" ht="21.9" customHeight="1">
      <c r="A253" s="821"/>
      <c r="B253" s="165"/>
      <c r="C253" s="165"/>
      <c r="D253" s="165"/>
      <c r="E253" s="165"/>
      <c r="F253" s="165"/>
      <c r="G253" s="165"/>
      <c r="H253" s="165"/>
      <c r="I253" s="165"/>
      <c r="J253" s="165"/>
      <c r="K253" s="822"/>
      <c r="L253" s="799"/>
      <c r="M253" s="823"/>
      <c r="N253" s="824"/>
    </row>
    <row r="254" spans="1:14" s="640" customFormat="1" ht="21.9" customHeight="1">
      <c r="A254" s="821"/>
      <c r="B254" s="165"/>
      <c r="C254" s="165"/>
      <c r="D254" s="165"/>
      <c r="E254" s="165"/>
      <c r="F254" s="165"/>
      <c r="G254" s="165"/>
      <c r="H254" s="165"/>
      <c r="I254" s="165"/>
      <c r="J254" s="165"/>
      <c r="K254" s="822"/>
      <c r="L254" s="799"/>
      <c r="M254" s="823"/>
      <c r="N254" s="824"/>
    </row>
    <row r="255" spans="1:14" s="640" customFormat="1" ht="21.9" customHeight="1">
      <c r="A255" s="821"/>
      <c r="B255" s="165"/>
      <c r="C255" s="165"/>
      <c r="D255" s="165"/>
      <c r="E255" s="165"/>
      <c r="F255" s="165"/>
      <c r="G255" s="165"/>
      <c r="H255" s="165"/>
      <c r="I255" s="165"/>
      <c r="J255" s="165"/>
      <c r="K255" s="822"/>
      <c r="L255" s="799"/>
      <c r="M255" s="823"/>
      <c r="N255" s="824"/>
    </row>
    <row r="256" spans="1:14" s="640" customFormat="1" ht="21.9" customHeight="1">
      <c r="A256" s="821"/>
      <c r="B256" s="165"/>
      <c r="C256" s="165"/>
      <c r="D256" s="165"/>
      <c r="E256" s="165"/>
      <c r="F256" s="165"/>
      <c r="G256" s="165"/>
      <c r="H256" s="165"/>
      <c r="I256" s="165"/>
      <c r="J256" s="165"/>
      <c r="K256" s="822"/>
      <c r="L256" s="799"/>
      <c r="M256" s="823"/>
      <c r="N256" s="824"/>
    </row>
    <row r="257" spans="1:14" s="640" customFormat="1" ht="21.9" customHeight="1">
      <c r="A257" s="821"/>
      <c r="B257" s="165"/>
      <c r="C257" s="165"/>
      <c r="D257" s="165"/>
      <c r="E257" s="165"/>
      <c r="F257" s="165"/>
      <c r="G257" s="165"/>
      <c r="H257" s="165"/>
      <c r="I257" s="165"/>
      <c r="J257" s="165"/>
      <c r="K257" s="822"/>
      <c r="L257" s="799"/>
      <c r="M257" s="823"/>
      <c r="N257" s="824"/>
    </row>
    <row r="258" spans="1:14" s="640" customFormat="1" ht="21.9" customHeight="1">
      <c r="A258" s="821"/>
      <c r="B258" s="165"/>
      <c r="C258" s="165"/>
      <c r="D258" s="165"/>
      <c r="E258" s="165"/>
      <c r="F258" s="165"/>
      <c r="G258" s="165"/>
      <c r="H258" s="165"/>
      <c r="I258" s="165"/>
      <c r="J258" s="165"/>
      <c r="K258" s="822"/>
      <c r="L258" s="799"/>
      <c r="M258" s="823"/>
      <c r="N258" s="824"/>
    </row>
    <row r="259" spans="1:14" s="640" customFormat="1" ht="21.9" customHeight="1">
      <c r="A259" s="825"/>
      <c r="B259" s="826"/>
      <c r="C259" s="826"/>
      <c r="D259" s="826"/>
      <c r="E259" s="826"/>
      <c r="F259" s="826"/>
      <c r="G259" s="826"/>
      <c r="H259" s="826"/>
      <c r="I259" s="826"/>
      <c r="J259" s="827"/>
      <c r="K259" s="828"/>
      <c r="L259" s="829"/>
      <c r="M259" s="823"/>
      <c r="N259" s="824"/>
    </row>
    <row r="260" spans="1:14" s="640" customFormat="1" ht="21.9" customHeight="1">
      <c r="A260" s="825"/>
      <c r="B260" s="826"/>
      <c r="C260" s="826"/>
      <c r="D260" s="826"/>
      <c r="E260" s="826"/>
      <c r="F260" s="826"/>
      <c r="G260" s="826"/>
      <c r="H260" s="826"/>
      <c r="I260" s="826"/>
      <c r="J260" s="827"/>
      <c r="K260" s="828"/>
      <c r="L260" s="829"/>
      <c r="M260" s="823"/>
      <c r="N260" s="824"/>
    </row>
    <row r="261" spans="1:14" s="640" customFormat="1" ht="21.9" customHeight="1">
      <c r="A261" s="825"/>
      <c r="B261" s="826"/>
      <c r="C261" s="826"/>
      <c r="D261" s="826"/>
      <c r="E261" s="826"/>
      <c r="F261" s="826"/>
      <c r="G261" s="826"/>
      <c r="H261" s="826"/>
      <c r="I261" s="826"/>
      <c r="J261" s="827"/>
      <c r="K261" s="828"/>
      <c r="L261" s="829"/>
      <c r="M261" s="823"/>
      <c r="N261" s="824"/>
    </row>
    <row r="262" spans="1:14" s="640" customFormat="1" ht="21.9" customHeight="1">
      <c r="A262" s="825"/>
      <c r="B262" s="826"/>
      <c r="C262" s="826"/>
      <c r="D262" s="826"/>
      <c r="E262" s="826"/>
      <c r="F262" s="826"/>
      <c r="G262" s="826"/>
      <c r="H262" s="826"/>
      <c r="I262" s="826"/>
      <c r="J262" s="827"/>
      <c r="K262" s="828"/>
      <c r="L262" s="829"/>
      <c r="M262" s="823"/>
      <c r="N262" s="824"/>
    </row>
    <row r="263" spans="1:14" s="640" customFormat="1" ht="21.9" customHeight="1">
      <c r="A263" s="825"/>
      <c r="B263" s="826"/>
      <c r="C263" s="826"/>
      <c r="D263" s="826"/>
      <c r="E263" s="826"/>
      <c r="F263" s="826"/>
      <c r="G263" s="826"/>
      <c r="H263" s="826"/>
      <c r="I263" s="826"/>
      <c r="J263" s="827"/>
      <c r="K263" s="828"/>
      <c r="L263" s="829"/>
      <c r="M263" s="823"/>
      <c r="N263" s="824"/>
    </row>
    <row r="264" spans="1:14" s="640" customFormat="1" ht="21.9" customHeight="1">
      <c r="A264" s="825"/>
      <c r="B264" s="826"/>
      <c r="C264" s="826"/>
      <c r="D264" s="826"/>
      <c r="E264" s="826"/>
      <c r="F264" s="826"/>
      <c r="G264" s="826"/>
      <c r="H264" s="826"/>
      <c r="I264" s="826"/>
      <c r="J264" s="827"/>
      <c r="K264" s="828"/>
      <c r="L264" s="829"/>
      <c r="M264" s="823"/>
      <c r="N264" s="824"/>
    </row>
    <row r="265" spans="1:14" s="640" customFormat="1" ht="21.9" customHeight="1">
      <c r="A265" s="825"/>
      <c r="B265" s="826"/>
      <c r="C265" s="826"/>
      <c r="D265" s="826"/>
      <c r="E265" s="826"/>
      <c r="F265" s="826"/>
      <c r="G265" s="826"/>
      <c r="H265" s="826"/>
      <c r="I265" s="826"/>
      <c r="J265" s="827"/>
      <c r="K265" s="828"/>
      <c r="L265" s="829"/>
      <c r="M265" s="823"/>
      <c r="N265" s="824"/>
    </row>
    <row r="266" spans="1:14" s="640" customFormat="1" ht="21.9" customHeight="1">
      <c r="A266" s="825"/>
      <c r="B266" s="826"/>
      <c r="C266" s="826"/>
      <c r="D266" s="826"/>
      <c r="E266" s="826"/>
      <c r="F266" s="826"/>
      <c r="G266" s="826"/>
      <c r="H266" s="826"/>
      <c r="I266" s="826"/>
      <c r="J266" s="827"/>
      <c r="K266" s="828"/>
      <c r="L266" s="829"/>
      <c r="M266" s="823"/>
      <c r="N266" s="824"/>
    </row>
    <row r="267" spans="1:14" s="640" customFormat="1" ht="21.9" customHeight="1">
      <c r="A267" s="825"/>
      <c r="B267" s="826"/>
      <c r="C267" s="826"/>
      <c r="D267" s="826"/>
      <c r="E267" s="826"/>
      <c r="F267" s="826"/>
      <c r="G267" s="826"/>
      <c r="H267" s="826"/>
      <c r="I267" s="826"/>
      <c r="J267" s="827"/>
      <c r="K267" s="828"/>
      <c r="L267" s="829"/>
      <c r="M267" s="823"/>
      <c r="N267" s="824"/>
    </row>
    <row r="268" spans="1:14" s="640" customFormat="1" ht="21.9" customHeight="1">
      <c r="A268" s="825"/>
      <c r="B268" s="826"/>
      <c r="C268" s="826"/>
      <c r="D268" s="826"/>
      <c r="E268" s="826"/>
      <c r="F268" s="826"/>
      <c r="G268" s="826"/>
      <c r="H268" s="826"/>
      <c r="I268" s="826"/>
      <c r="J268" s="827"/>
      <c r="K268" s="828"/>
      <c r="L268" s="829"/>
      <c r="M268" s="823"/>
      <c r="N268" s="824"/>
    </row>
    <row r="269" spans="1:14" s="640" customFormat="1" ht="21.9" customHeight="1">
      <c r="A269" s="825"/>
      <c r="B269" s="826"/>
      <c r="C269" s="826"/>
      <c r="D269" s="826"/>
      <c r="E269" s="826"/>
      <c r="F269" s="826"/>
      <c r="G269" s="826"/>
      <c r="H269" s="826"/>
      <c r="I269" s="826"/>
      <c r="J269" s="827"/>
      <c r="K269" s="828"/>
      <c r="L269" s="829"/>
      <c r="M269" s="823"/>
      <c r="N269" s="824"/>
    </row>
    <row r="270" spans="1:14" s="640" customFormat="1" ht="21.9" customHeight="1">
      <c r="A270" s="825"/>
      <c r="B270" s="826"/>
      <c r="C270" s="826"/>
      <c r="D270" s="826"/>
      <c r="E270" s="826"/>
      <c r="F270" s="826"/>
      <c r="G270" s="826"/>
      <c r="H270" s="826"/>
      <c r="I270" s="826"/>
      <c r="J270" s="827"/>
      <c r="K270" s="828"/>
      <c r="L270" s="829"/>
      <c r="M270" s="823"/>
      <c r="N270" s="824"/>
    </row>
    <row r="271" spans="1:14" s="640" customFormat="1" ht="21.9" customHeight="1">
      <c r="A271" s="825"/>
      <c r="B271" s="826"/>
      <c r="C271" s="826"/>
      <c r="D271" s="826"/>
      <c r="E271" s="826"/>
      <c r="F271" s="826"/>
      <c r="G271" s="826"/>
      <c r="H271" s="826"/>
      <c r="I271" s="826"/>
      <c r="J271" s="827"/>
      <c r="K271" s="828"/>
      <c r="L271" s="829"/>
      <c r="M271" s="823"/>
      <c r="N271" s="824"/>
    </row>
    <row r="272" spans="1:14" s="640" customFormat="1" ht="21.9" customHeight="1">
      <c r="A272" s="825"/>
      <c r="B272" s="826"/>
      <c r="C272" s="826"/>
      <c r="D272" s="826"/>
      <c r="E272" s="826"/>
      <c r="F272" s="826"/>
      <c r="G272" s="826"/>
      <c r="H272" s="826"/>
      <c r="I272" s="826"/>
      <c r="J272" s="827"/>
      <c r="K272" s="828"/>
      <c r="L272" s="829"/>
      <c r="M272" s="823"/>
      <c r="N272" s="824"/>
    </row>
    <row r="273" spans="1:14" s="640" customFormat="1" ht="21.9" customHeight="1">
      <c r="A273" s="825"/>
      <c r="B273" s="826"/>
      <c r="C273" s="826"/>
      <c r="D273" s="826"/>
      <c r="E273" s="826"/>
      <c r="F273" s="826"/>
      <c r="G273" s="826"/>
      <c r="H273" s="826"/>
      <c r="I273" s="826"/>
      <c r="J273" s="827"/>
      <c r="K273" s="828"/>
      <c r="L273" s="829"/>
      <c r="M273" s="823"/>
      <c r="N273" s="824"/>
    </row>
    <row r="274" spans="1:14" s="640" customFormat="1" ht="21.9" customHeight="1">
      <c r="A274" s="825"/>
      <c r="B274" s="826"/>
      <c r="C274" s="826"/>
      <c r="D274" s="826"/>
      <c r="E274" s="826"/>
      <c r="F274" s="826"/>
      <c r="G274" s="826"/>
      <c r="H274" s="826"/>
      <c r="I274" s="826"/>
      <c r="J274" s="827"/>
      <c r="K274" s="828"/>
      <c r="L274" s="829"/>
      <c r="M274" s="823"/>
      <c r="N274" s="824"/>
    </row>
    <row r="275" spans="1:14" s="640" customFormat="1" ht="21.9" customHeight="1">
      <c r="A275" s="825"/>
      <c r="B275" s="826"/>
      <c r="C275" s="826"/>
      <c r="D275" s="826"/>
      <c r="E275" s="826"/>
      <c r="F275" s="826"/>
      <c r="G275" s="826"/>
      <c r="H275" s="826"/>
      <c r="I275" s="826"/>
      <c r="J275" s="827"/>
      <c r="K275" s="828"/>
      <c r="L275" s="829"/>
      <c r="M275" s="823"/>
      <c r="N275" s="824"/>
    </row>
    <row r="276" spans="1:14" s="640" customFormat="1" ht="21.9" customHeight="1">
      <c r="A276" s="825"/>
      <c r="B276" s="826"/>
      <c r="C276" s="826"/>
      <c r="D276" s="826"/>
      <c r="E276" s="826"/>
      <c r="F276" s="826"/>
      <c r="G276" s="826"/>
      <c r="H276" s="826"/>
      <c r="I276" s="826"/>
      <c r="J276" s="827"/>
      <c r="K276" s="828"/>
      <c r="L276" s="829"/>
      <c r="M276" s="823"/>
      <c r="N276" s="824"/>
    </row>
    <row r="277" spans="1:14" s="640" customFormat="1" ht="21.9" customHeight="1">
      <c r="A277" s="825"/>
      <c r="B277" s="826"/>
      <c r="C277" s="826"/>
      <c r="D277" s="826"/>
      <c r="E277" s="826"/>
      <c r="F277" s="826"/>
      <c r="G277" s="826"/>
      <c r="H277" s="826"/>
      <c r="I277" s="826"/>
      <c r="J277" s="827"/>
      <c r="K277" s="828"/>
      <c r="L277" s="829"/>
      <c r="M277" s="823"/>
      <c r="N277" s="824"/>
    </row>
    <row r="278" spans="1:14" s="640" customFormat="1" ht="21.9" customHeight="1">
      <c r="A278" s="825"/>
      <c r="B278" s="826"/>
      <c r="C278" s="826"/>
      <c r="D278" s="826"/>
      <c r="E278" s="826"/>
      <c r="F278" s="826"/>
      <c r="G278" s="826"/>
      <c r="H278" s="826"/>
      <c r="I278" s="826"/>
      <c r="J278" s="827"/>
      <c r="K278" s="828"/>
      <c r="L278" s="829"/>
      <c r="M278" s="823"/>
      <c r="N278" s="824"/>
    </row>
    <row r="279" spans="1:14" s="640" customFormat="1" ht="21.9" customHeight="1">
      <c r="A279" s="825"/>
      <c r="B279" s="826"/>
      <c r="C279" s="826"/>
      <c r="D279" s="826"/>
      <c r="E279" s="826"/>
      <c r="F279" s="826"/>
      <c r="G279" s="826"/>
      <c r="H279" s="826"/>
      <c r="I279" s="826"/>
      <c r="J279" s="827"/>
      <c r="K279" s="828"/>
      <c r="L279" s="829"/>
      <c r="M279" s="823"/>
      <c r="N279" s="824"/>
    </row>
    <row r="280" spans="1:14" s="640" customFormat="1" ht="21.9" customHeight="1">
      <c r="A280" s="825"/>
      <c r="B280" s="826"/>
      <c r="C280" s="826"/>
      <c r="D280" s="826"/>
      <c r="E280" s="826"/>
      <c r="F280" s="826"/>
      <c r="G280" s="826"/>
      <c r="H280" s="826"/>
      <c r="I280" s="826"/>
      <c r="J280" s="827"/>
      <c r="K280" s="828"/>
      <c r="L280" s="829"/>
      <c r="M280" s="823"/>
      <c r="N280" s="824"/>
    </row>
    <row r="281" spans="1:14" s="640" customFormat="1" ht="21.9" customHeight="1">
      <c r="A281" s="825"/>
      <c r="B281" s="826"/>
      <c r="C281" s="826"/>
      <c r="D281" s="826"/>
      <c r="E281" s="826"/>
      <c r="F281" s="826"/>
      <c r="G281" s="826"/>
      <c r="H281" s="826"/>
      <c r="I281" s="826"/>
      <c r="J281" s="827"/>
      <c r="K281" s="828"/>
      <c r="L281" s="829"/>
      <c r="M281" s="823"/>
      <c r="N281" s="824"/>
    </row>
    <row r="282" spans="1:14" s="640" customFormat="1" ht="21.9" customHeight="1">
      <c r="A282" s="825"/>
      <c r="B282" s="826"/>
      <c r="C282" s="826"/>
      <c r="D282" s="826"/>
      <c r="E282" s="826"/>
      <c r="F282" s="826"/>
      <c r="G282" s="826"/>
      <c r="H282" s="826"/>
      <c r="I282" s="826"/>
      <c r="J282" s="827"/>
      <c r="K282" s="828"/>
      <c r="L282" s="829"/>
      <c r="M282" s="823"/>
      <c r="N282" s="824"/>
    </row>
    <row r="283" spans="1:14" s="640" customFormat="1" ht="21.9" customHeight="1">
      <c r="A283" s="825"/>
      <c r="B283" s="826"/>
      <c r="C283" s="826"/>
      <c r="D283" s="826"/>
      <c r="E283" s="826"/>
      <c r="F283" s="826"/>
      <c r="G283" s="826"/>
      <c r="H283" s="826"/>
      <c r="I283" s="826"/>
      <c r="J283" s="827"/>
      <c r="K283" s="828"/>
      <c r="L283" s="829"/>
      <c r="M283" s="823"/>
      <c r="N283" s="824"/>
    </row>
    <row r="284" spans="1:14" s="640" customFormat="1" ht="21.9" customHeight="1">
      <c r="A284" s="825"/>
      <c r="B284" s="826"/>
      <c r="C284" s="826"/>
      <c r="D284" s="826"/>
      <c r="E284" s="826"/>
      <c r="F284" s="826"/>
      <c r="G284" s="826"/>
      <c r="H284" s="826"/>
      <c r="I284" s="826"/>
      <c r="J284" s="827"/>
      <c r="K284" s="828"/>
      <c r="L284" s="829"/>
      <c r="M284" s="823"/>
      <c r="N284" s="824"/>
    </row>
    <row r="285" spans="1:14" s="640" customFormat="1" ht="21.9" customHeight="1">
      <c r="A285" s="825"/>
      <c r="B285" s="826"/>
      <c r="C285" s="826"/>
      <c r="D285" s="826"/>
      <c r="E285" s="826"/>
      <c r="F285" s="826"/>
      <c r="G285" s="826"/>
      <c r="H285" s="826"/>
      <c r="I285" s="826"/>
      <c r="J285" s="827"/>
      <c r="K285" s="828"/>
      <c r="L285" s="829"/>
      <c r="M285" s="823"/>
      <c r="N285" s="824"/>
    </row>
    <row r="286" spans="1:14" s="640" customFormat="1" ht="21.9" customHeight="1">
      <c r="A286" s="825"/>
      <c r="B286" s="826"/>
      <c r="C286" s="826"/>
      <c r="D286" s="826"/>
      <c r="E286" s="826"/>
      <c r="F286" s="826"/>
      <c r="G286" s="826"/>
      <c r="H286" s="826"/>
      <c r="I286" s="826"/>
      <c r="J286" s="827"/>
      <c r="K286" s="828"/>
      <c r="L286" s="829"/>
      <c r="M286" s="823"/>
      <c r="N286" s="824"/>
    </row>
    <row r="287" spans="1:14" s="640" customFormat="1" ht="21.9" customHeight="1">
      <c r="A287" s="825"/>
      <c r="B287" s="826"/>
      <c r="C287" s="826"/>
      <c r="D287" s="826"/>
      <c r="E287" s="826"/>
      <c r="F287" s="826"/>
      <c r="G287" s="826"/>
      <c r="H287" s="826"/>
      <c r="I287" s="826"/>
      <c r="J287" s="827"/>
      <c r="K287" s="828"/>
      <c r="L287" s="829"/>
      <c r="M287" s="823"/>
      <c r="N287" s="824"/>
    </row>
    <row r="288" spans="1:14" s="640" customFormat="1" ht="21.9" customHeight="1">
      <c r="A288" s="825"/>
      <c r="B288" s="826"/>
      <c r="C288" s="826"/>
      <c r="D288" s="826"/>
      <c r="E288" s="826"/>
      <c r="F288" s="826"/>
      <c r="G288" s="826"/>
      <c r="H288" s="826"/>
      <c r="I288" s="826"/>
      <c r="J288" s="827"/>
      <c r="K288" s="828"/>
      <c r="L288" s="829"/>
      <c r="M288" s="823"/>
      <c r="N288" s="824"/>
    </row>
    <row r="289" spans="1:14" s="640" customFormat="1" ht="21.9" customHeight="1">
      <c r="A289" s="825"/>
      <c r="B289" s="826"/>
      <c r="C289" s="826"/>
      <c r="D289" s="826"/>
      <c r="E289" s="826"/>
      <c r="F289" s="826"/>
      <c r="G289" s="826"/>
      <c r="H289" s="826"/>
      <c r="I289" s="826"/>
      <c r="J289" s="827"/>
      <c r="K289" s="828"/>
      <c r="L289" s="829"/>
      <c r="M289" s="823"/>
      <c r="N289" s="824"/>
    </row>
    <row r="290" spans="1:14" s="640" customFormat="1" ht="21.9" customHeight="1">
      <c r="A290" s="825"/>
      <c r="B290" s="826"/>
      <c r="C290" s="826"/>
      <c r="D290" s="826"/>
      <c r="E290" s="826"/>
      <c r="F290" s="826"/>
      <c r="G290" s="826"/>
      <c r="H290" s="826"/>
      <c r="I290" s="826"/>
      <c r="J290" s="827"/>
      <c r="K290" s="828"/>
      <c r="L290" s="829"/>
      <c r="M290" s="823"/>
      <c r="N290" s="824"/>
    </row>
    <row r="291" spans="1:14" s="640" customFormat="1" ht="21.9" customHeight="1">
      <c r="A291" s="825"/>
      <c r="B291" s="826"/>
      <c r="C291" s="826"/>
      <c r="D291" s="826"/>
      <c r="E291" s="826"/>
      <c r="F291" s="826"/>
      <c r="G291" s="826"/>
      <c r="H291" s="826"/>
      <c r="I291" s="826"/>
      <c r="J291" s="827"/>
      <c r="K291" s="828"/>
      <c r="L291" s="829"/>
      <c r="M291" s="823"/>
      <c r="N291" s="824"/>
    </row>
    <row r="292" spans="1:14" s="640" customFormat="1" ht="21.9" customHeight="1">
      <c r="A292" s="825"/>
      <c r="B292" s="826"/>
      <c r="C292" s="826"/>
      <c r="D292" s="826"/>
      <c r="E292" s="826"/>
      <c r="F292" s="826"/>
      <c r="G292" s="826"/>
      <c r="H292" s="826"/>
      <c r="I292" s="826"/>
      <c r="J292" s="827"/>
      <c r="K292" s="828"/>
      <c r="L292" s="829"/>
      <c r="M292" s="823"/>
      <c r="N292" s="824"/>
    </row>
    <row r="293" spans="1:14" s="640" customFormat="1" ht="21.9" customHeight="1">
      <c r="A293" s="825"/>
      <c r="B293" s="826"/>
      <c r="C293" s="826"/>
      <c r="D293" s="826"/>
      <c r="E293" s="826"/>
      <c r="F293" s="826"/>
      <c r="G293" s="826"/>
      <c r="H293" s="826"/>
      <c r="I293" s="826"/>
      <c r="J293" s="827"/>
      <c r="K293" s="828"/>
      <c r="L293" s="829"/>
      <c r="M293" s="823"/>
      <c r="N293" s="824"/>
    </row>
    <row r="294" spans="1:14" s="640" customFormat="1" ht="21.9" customHeight="1">
      <c r="A294" s="825"/>
      <c r="B294" s="826"/>
      <c r="C294" s="826"/>
      <c r="D294" s="826"/>
      <c r="E294" s="826"/>
      <c r="F294" s="826"/>
      <c r="G294" s="826"/>
      <c r="H294" s="826"/>
      <c r="I294" s="826"/>
      <c r="J294" s="827"/>
      <c r="K294" s="828"/>
      <c r="L294" s="829"/>
      <c r="M294" s="823"/>
      <c r="N294" s="824"/>
    </row>
    <row r="295" spans="1:14" s="640" customFormat="1" ht="21.9" customHeight="1">
      <c r="A295" s="825"/>
      <c r="B295" s="826"/>
      <c r="C295" s="826"/>
      <c r="D295" s="826"/>
      <c r="E295" s="826"/>
      <c r="F295" s="826"/>
      <c r="G295" s="826"/>
      <c r="H295" s="826"/>
      <c r="I295" s="826"/>
      <c r="J295" s="827"/>
      <c r="K295" s="828"/>
      <c r="L295" s="829"/>
      <c r="M295" s="823"/>
      <c r="N295" s="824"/>
    </row>
    <row r="296" spans="1:14" s="640" customFormat="1" ht="21.9" customHeight="1">
      <c r="A296" s="825"/>
      <c r="B296" s="826"/>
      <c r="C296" s="826"/>
      <c r="D296" s="826"/>
      <c r="E296" s="826"/>
      <c r="F296" s="826"/>
      <c r="G296" s="826"/>
      <c r="H296" s="826"/>
      <c r="I296" s="826"/>
      <c r="J296" s="827"/>
      <c r="K296" s="828"/>
      <c r="L296" s="829"/>
      <c r="M296" s="823"/>
      <c r="N296" s="824"/>
    </row>
    <row r="297" spans="1:14" s="640" customFormat="1" ht="21.9" customHeight="1">
      <c r="A297" s="825"/>
      <c r="B297" s="826"/>
      <c r="C297" s="826"/>
      <c r="D297" s="826"/>
      <c r="E297" s="826"/>
      <c r="F297" s="826"/>
      <c r="G297" s="826"/>
      <c r="H297" s="826"/>
      <c r="I297" s="826"/>
      <c r="J297" s="827"/>
      <c r="K297" s="828"/>
      <c r="L297" s="829"/>
      <c r="M297" s="823"/>
      <c r="N297" s="824"/>
    </row>
    <row r="298" spans="1:14" s="640" customFormat="1" ht="21.9" customHeight="1">
      <c r="A298" s="825"/>
      <c r="B298" s="826"/>
      <c r="C298" s="826"/>
      <c r="D298" s="826"/>
      <c r="E298" s="826"/>
      <c r="F298" s="826"/>
      <c r="G298" s="826"/>
      <c r="H298" s="826"/>
      <c r="I298" s="826"/>
      <c r="J298" s="827"/>
      <c r="K298" s="828"/>
      <c r="L298" s="829"/>
      <c r="M298" s="823"/>
      <c r="N298" s="824"/>
    </row>
    <row r="299" spans="1:14" s="640" customFormat="1" ht="21.9" customHeight="1">
      <c r="A299" s="825"/>
      <c r="B299" s="826"/>
      <c r="C299" s="826"/>
      <c r="D299" s="826"/>
      <c r="E299" s="826"/>
      <c r="F299" s="826"/>
      <c r="G299" s="826"/>
      <c r="H299" s="826"/>
      <c r="I299" s="826"/>
      <c r="J299" s="827"/>
      <c r="K299" s="828"/>
      <c r="L299" s="829"/>
      <c r="M299" s="823"/>
      <c r="N299" s="824"/>
    </row>
    <row r="300" spans="1:14" s="640" customFormat="1" ht="21.9" customHeight="1">
      <c r="A300" s="825"/>
      <c r="B300" s="826"/>
      <c r="C300" s="826"/>
      <c r="D300" s="826"/>
      <c r="E300" s="826"/>
      <c r="F300" s="826"/>
      <c r="G300" s="826"/>
      <c r="H300" s="826"/>
      <c r="I300" s="826"/>
      <c r="J300" s="827"/>
      <c r="K300" s="828"/>
      <c r="L300" s="829"/>
      <c r="M300" s="823"/>
      <c r="N300" s="824"/>
    </row>
    <row r="301" spans="1:14" s="640" customFormat="1" ht="21.9" customHeight="1">
      <c r="A301" s="825"/>
      <c r="B301" s="826"/>
      <c r="C301" s="826"/>
      <c r="D301" s="826"/>
      <c r="E301" s="826"/>
      <c r="F301" s="826"/>
      <c r="G301" s="826"/>
      <c r="H301" s="826"/>
      <c r="I301" s="826"/>
      <c r="J301" s="827"/>
      <c r="K301" s="828"/>
      <c r="L301" s="829"/>
      <c r="M301" s="823"/>
      <c r="N301" s="824"/>
    </row>
    <row r="302" spans="1:14" s="640" customFormat="1" ht="21.9" customHeight="1">
      <c r="A302" s="825"/>
      <c r="B302" s="826"/>
      <c r="C302" s="826"/>
      <c r="D302" s="826"/>
      <c r="E302" s="826"/>
      <c r="F302" s="826"/>
      <c r="G302" s="826"/>
      <c r="H302" s="826"/>
      <c r="I302" s="826"/>
      <c r="J302" s="827"/>
      <c r="K302" s="828"/>
      <c r="L302" s="829"/>
      <c r="M302" s="823"/>
      <c r="N302" s="824"/>
    </row>
    <row r="303" spans="1:14" s="640" customFormat="1" ht="21.9" customHeight="1">
      <c r="A303" s="825"/>
      <c r="B303" s="826"/>
      <c r="C303" s="826"/>
      <c r="D303" s="826"/>
      <c r="E303" s="826"/>
      <c r="F303" s="826"/>
      <c r="G303" s="826"/>
      <c r="H303" s="826"/>
      <c r="I303" s="826"/>
      <c r="J303" s="827"/>
      <c r="K303" s="828"/>
      <c r="L303" s="829"/>
      <c r="M303" s="823"/>
      <c r="N303" s="824"/>
    </row>
    <row r="304" spans="1:14" s="640" customFormat="1" ht="21.9" customHeight="1">
      <c r="A304" s="825"/>
      <c r="B304" s="826"/>
      <c r="C304" s="826"/>
      <c r="D304" s="826"/>
      <c r="E304" s="826"/>
      <c r="F304" s="826"/>
      <c r="G304" s="826"/>
      <c r="H304" s="826"/>
      <c r="I304" s="826"/>
      <c r="J304" s="827"/>
      <c r="K304" s="828"/>
      <c r="L304" s="829"/>
      <c r="M304" s="823"/>
      <c r="N304" s="824"/>
    </row>
    <row r="305" spans="1:14" s="640" customFormat="1" ht="21.9" customHeight="1">
      <c r="A305" s="825"/>
      <c r="B305" s="826"/>
      <c r="C305" s="826"/>
      <c r="D305" s="826"/>
      <c r="E305" s="826"/>
      <c r="F305" s="826"/>
      <c r="G305" s="826"/>
      <c r="H305" s="826"/>
      <c r="I305" s="826"/>
      <c r="J305" s="827"/>
      <c r="K305" s="828"/>
      <c r="L305" s="829"/>
      <c r="M305" s="823"/>
      <c r="N305" s="824"/>
    </row>
  </sheetData>
  <mergeCells count="17">
    <mergeCell ref="H19:H20"/>
    <mergeCell ref="I19:I20"/>
    <mergeCell ref="P19:Z19"/>
    <mergeCell ref="J18:J20"/>
    <mergeCell ref="K18:N18"/>
    <mergeCell ref="O18:O20"/>
    <mergeCell ref="P18:Z18"/>
    <mergeCell ref="A2:B2"/>
    <mergeCell ref="A3:B3"/>
    <mergeCell ref="A18:A20"/>
    <mergeCell ref="B18:I18"/>
    <mergeCell ref="B19:B20"/>
    <mergeCell ref="C19:C20"/>
    <mergeCell ref="D19:D20"/>
    <mergeCell ref="E19:E20"/>
    <mergeCell ref="F19:F20"/>
    <mergeCell ref="G19:G20"/>
  </mergeCells>
  <phoneticPr fontId="24" type="noConversion"/>
  <pageMargins left="0.69" right="0.47" top="1" bottom="1" header="0.5" footer="0.5"/>
  <pageSetup paperSize="9" scale="54" orientation="landscape" verticalDpi="12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96474" r:id="rId4">
          <objectPr defaultSize="0" autoPict="0" r:id="rId5">
            <anchor moveWithCells="1" sizeWithCells="1">
              <from>
                <xdr:col>9</xdr:col>
                <xdr:colOff>45720</xdr:colOff>
                <xdr:row>1</xdr:row>
                <xdr:rowOff>190500</xdr:rowOff>
              </from>
              <to>
                <xdr:col>14</xdr:col>
                <xdr:colOff>609600</xdr:colOff>
                <xdr:row>7</xdr:row>
                <xdr:rowOff>152400</xdr:rowOff>
              </to>
            </anchor>
          </objectPr>
        </oleObject>
      </mc:Choice>
      <mc:Fallback>
        <oleObject progId="AutoCAD.Drawing.16" shapeId="96474" r:id="rId4"/>
      </mc:Fallback>
    </mc:AlternateContent>
    <mc:AlternateContent xmlns:mc="http://schemas.openxmlformats.org/markup-compatibility/2006">
      <mc:Choice Requires="x14">
        <oleObject progId="AutoCAD.Drawing.16" shapeId="96477" r:id="rId6">
          <objectPr defaultSize="0" autoPict="0" r:id="rId7">
            <anchor moveWithCells="1">
              <from>
                <xdr:col>5</xdr:col>
                <xdr:colOff>198120</xdr:colOff>
                <xdr:row>1</xdr:row>
                <xdr:rowOff>30480</xdr:rowOff>
              </from>
              <to>
                <xdr:col>8</xdr:col>
                <xdr:colOff>670560</xdr:colOff>
                <xdr:row>7</xdr:row>
                <xdr:rowOff>83820</xdr:rowOff>
              </to>
            </anchor>
          </objectPr>
        </oleObject>
      </mc:Choice>
      <mc:Fallback>
        <oleObject progId="AutoCAD.Drawing.16" shapeId="96477" r:id="rId6"/>
      </mc:Fallback>
    </mc:AlternateContent>
    <mc:AlternateContent xmlns:mc="http://schemas.openxmlformats.org/markup-compatibility/2006">
      <mc:Choice Requires="x14">
        <oleObject progId="AutoCAD.Drawing.16" shapeId="96512" r:id="rId8">
          <objectPr defaultSize="0" autoPict="0" r:id="rId9">
            <anchor moveWithCells="1" sizeWithCells="1">
              <from>
                <xdr:col>9</xdr:col>
                <xdr:colOff>182880</xdr:colOff>
                <xdr:row>8</xdr:row>
                <xdr:rowOff>45720</xdr:rowOff>
              </from>
              <to>
                <xdr:col>15</xdr:col>
                <xdr:colOff>160020</xdr:colOff>
                <xdr:row>15</xdr:row>
                <xdr:rowOff>30480</xdr:rowOff>
              </to>
            </anchor>
          </objectPr>
        </oleObject>
      </mc:Choice>
      <mc:Fallback>
        <oleObject progId="AutoCAD.Drawing.16" shapeId="96512" r:id="rId8"/>
      </mc:Fallback>
    </mc:AlternateContent>
    <mc:AlternateContent xmlns:mc="http://schemas.openxmlformats.org/markup-compatibility/2006">
      <mc:Choice Requires="x14">
        <oleObject progId="AutoCAD.Drawing.16" shapeId="96509" r:id="rId10">
          <objectPr defaultSize="0" autoPict="0" r:id="rId11">
            <anchor moveWithCells="1" sizeWithCells="1">
              <from>
                <xdr:col>5</xdr:col>
                <xdr:colOff>68580</xdr:colOff>
                <xdr:row>8</xdr:row>
                <xdr:rowOff>228600</xdr:rowOff>
              </from>
              <to>
                <xdr:col>8</xdr:col>
                <xdr:colOff>632460</xdr:colOff>
                <xdr:row>15</xdr:row>
                <xdr:rowOff>106680</xdr:rowOff>
              </to>
            </anchor>
          </objectPr>
        </oleObject>
      </mc:Choice>
      <mc:Fallback>
        <oleObject progId="AutoCAD.Drawing.16" shapeId="96509" r:id="rId10"/>
      </mc:Fallback>
    </mc:AlternateContent>
    <mc:AlternateContent xmlns:mc="http://schemas.openxmlformats.org/markup-compatibility/2006">
      <mc:Choice Requires="x14">
        <oleObject progId="AutoCAD.Drawing.16" shapeId="96480" r:id="rId12">
          <objectPr defaultSize="0" autoPict="0" r:id="rId13">
            <anchor moveWithCells="1" sizeWithCells="1">
              <from>
                <xdr:col>1</xdr:col>
                <xdr:colOff>243840</xdr:colOff>
                <xdr:row>7</xdr:row>
                <xdr:rowOff>266700</xdr:rowOff>
              </from>
              <to>
                <xdr:col>4</xdr:col>
                <xdr:colOff>419100</xdr:colOff>
                <xdr:row>14</xdr:row>
                <xdr:rowOff>152400</xdr:rowOff>
              </to>
            </anchor>
          </objectPr>
        </oleObject>
      </mc:Choice>
      <mc:Fallback>
        <oleObject progId="AutoCAD.Drawing.16" shapeId="96480" r:id="rId12"/>
      </mc:Fallback>
    </mc:AlternateContent>
    <mc:AlternateContent xmlns:mc="http://schemas.openxmlformats.org/markup-compatibility/2006">
      <mc:Choice Requires="x14">
        <oleObject progId="AutoCAD.Drawing.16" shapeId="96478" r:id="rId14">
          <objectPr defaultSize="0" autoPict="0" r:id="rId15">
            <anchor moveWithCells="1" sizeWithCells="1">
              <from>
                <xdr:col>15</xdr:col>
                <xdr:colOff>236220</xdr:colOff>
                <xdr:row>1</xdr:row>
                <xdr:rowOff>68580</xdr:rowOff>
              </from>
              <to>
                <xdr:col>19</xdr:col>
                <xdr:colOff>396240</xdr:colOff>
                <xdr:row>7</xdr:row>
                <xdr:rowOff>167640</xdr:rowOff>
              </to>
            </anchor>
          </objectPr>
        </oleObject>
      </mc:Choice>
      <mc:Fallback>
        <oleObject progId="AutoCAD.Drawing.16" shapeId="96478" r:id="rId14"/>
      </mc:Fallback>
    </mc:AlternateContent>
    <mc:AlternateContent xmlns:mc="http://schemas.openxmlformats.org/markup-compatibility/2006">
      <mc:Choice Requires="x14">
        <oleObject progId="AutoCAD.Drawing.16" shapeId="96468" r:id="rId16">
          <objectPr defaultSize="0" autoPict="0" r:id="rId17">
            <anchor moveWithCells="1" sizeWithCells="1">
              <from>
                <xdr:col>1</xdr:col>
                <xdr:colOff>731520</xdr:colOff>
                <xdr:row>1</xdr:row>
                <xdr:rowOff>198120</xdr:rowOff>
              </from>
              <to>
                <xdr:col>5</xdr:col>
                <xdr:colOff>83820</xdr:colOff>
                <xdr:row>7</xdr:row>
                <xdr:rowOff>45720</xdr:rowOff>
              </to>
            </anchor>
          </objectPr>
        </oleObject>
      </mc:Choice>
      <mc:Fallback>
        <oleObject progId="AutoCAD.Drawing.16" shapeId="96468" r:id="rId16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37"/>
  <sheetViews>
    <sheetView zoomScale="75" workbookViewId="0">
      <selection activeCell="U15" sqref="U15"/>
    </sheetView>
  </sheetViews>
  <sheetFormatPr defaultColWidth="14.19921875" defaultRowHeight="21.9" customHeight="1"/>
  <cols>
    <col min="1" max="1" width="12.69921875" style="31" customWidth="1"/>
    <col min="2" max="9" width="10.09765625" style="31" customWidth="1"/>
    <col min="10" max="10" width="6.8984375" style="31" customWidth="1"/>
    <col min="11" max="13" width="7.09765625" style="258" customWidth="1"/>
    <col min="14" max="14" width="8.19921875" style="31" customWidth="1"/>
    <col min="15" max="15" width="8.09765625" style="31" customWidth="1"/>
    <col min="16" max="22" width="8.59765625" style="262" customWidth="1"/>
    <col min="23" max="26" width="8.59765625" style="31" customWidth="1"/>
    <col min="27" max="16384" width="14.19921875" style="31"/>
  </cols>
  <sheetData>
    <row r="2" spans="1:26" ht="21.9" customHeight="1">
      <c r="A2" s="999" t="s">
        <v>4911</v>
      </c>
      <c r="B2" s="999"/>
    </row>
    <row r="3" spans="1:26" ht="21.9" customHeight="1">
      <c r="A3" s="999" t="s">
        <v>4912</v>
      </c>
      <c r="B3" s="999"/>
    </row>
    <row r="4" spans="1:26" ht="21.9" customHeight="1">
      <c r="A4" s="83"/>
      <c r="B4" s="83"/>
    </row>
    <row r="5" spans="1:26" ht="21.9" customHeight="1">
      <c r="A5" s="83"/>
      <c r="B5" s="83"/>
    </row>
    <row r="6" spans="1:26" ht="21.9" customHeight="1">
      <c r="A6" s="83"/>
      <c r="B6" s="83"/>
    </row>
    <row r="7" spans="1:26" ht="21.9" customHeight="1">
      <c r="A7" s="83"/>
      <c r="B7" s="83"/>
    </row>
    <row r="10" spans="1:26" s="389" customFormat="1" ht="20.25" customHeight="1">
      <c r="A10" s="1042" t="s">
        <v>4913</v>
      </c>
      <c r="B10" s="1044" t="s">
        <v>3162</v>
      </c>
      <c r="C10" s="1044"/>
      <c r="D10" s="1044"/>
      <c r="E10" s="1044"/>
      <c r="F10" s="1044"/>
      <c r="G10" s="1044"/>
      <c r="H10" s="1044"/>
      <c r="I10" s="1044"/>
      <c r="J10" s="1044" t="s">
        <v>3163</v>
      </c>
      <c r="K10" s="1095" t="s">
        <v>1715</v>
      </c>
      <c r="L10" s="1095"/>
      <c r="M10" s="1095"/>
      <c r="N10" s="1095"/>
      <c r="O10" s="1096" t="s">
        <v>3164</v>
      </c>
      <c r="P10" s="991" t="s">
        <v>3165</v>
      </c>
      <c r="Q10" s="992"/>
      <c r="R10" s="992"/>
      <c r="S10" s="992"/>
      <c r="T10" s="992"/>
      <c r="U10" s="992"/>
      <c r="V10" s="992"/>
      <c r="W10" s="992"/>
      <c r="X10" s="992"/>
      <c r="Y10" s="992"/>
      <c r="Z10" s="993"/>
    </row>
    <row r="11" spans="1:26" s="389" customFormat="1" ht="13.5" customHeight="1">
      <c r="A11" s="1043"/>
      <c r="B11" s="985" t="s">
        <v>1718</v>
      </c>
      <c r="C11" s="985" t="s">
        <v>1719</v>
      </c>
      <c r="D11" s="985" t="s">
        <v>1720</v>
      </c>
      <c r="E11" s="985" t="s">
        <v>4445</v>
      </c>
      <c r="F11" s="985" t="s">
        <v>1722</v>
      </c>
      <c r="G11" s="985" t="s">
        <v>1723</v>
      </c>
      <c r="H11" s="985" t="s">
        <v>4446</v>
      </c>
      <c r="I11" s="985" t="s">
        <v>4447</v>
      </c>
      <c r="J11" s="1044"/>
      <c r="K11" s="225" t="s">
        <v>4448</v>
      </c>
      <c r="L11" s="225" t="s">
        <v>4449</v>
      </c>
      <c r="M11" s="225" t="s">
        <v>4450</v>
      </c>
      <c r="N11" s="104" t="s">
        <v>4451</v>
      </c>
      <c r="O11" s="1136"/>
      <c r="P11" s="994" t="s">
        <v>4452</v>
      </c>
      <c r="Q11" s="995"/>
      <c r="R11" s="995"/>
      <c r="S11" s="995"/>
      <c r="T11" s="995"/>
      <c r="U11" s="995"/>
      <c r="V11" s="995"/>
      <c r="W11" s="995"/>
      <c r="X11" s="995"/>
      <c r="Y11" s="995"/>
      <c r="Z11" s="996"/>
    </row>
    <row r="12" spans="1:26" s="389" customFormat="1" ht="13.5" customHeight="1">
      <c r="A12" s="1043"/>
      <c r="B12" s="986"/>
      <c r="C12" s="986"/>
      <c r="D12" s="986"/>
      <c r="E12" s="986"/>
      <c r="F12" s="986"/>
      <c r="G12" s="986"/>
      <c r="H12" s="986"/>
      <c r="I12" s="986"/>
      <c r="J12" s="1007"/>
      <c r="K12" s="265" t="s">
        <v>4453</v>
      </c>
      <c r="L12" s="265" t="s">
        <v>4454</v>
      </c>
      <c r="M12" s="265" t="s">
        <v>4455</v>
      </c>
      <c r="N12" s="105" t="s">
        <v>1679</v>
      </c>
      <c r="O12" s="1137"/>
      <c r="P12" s="251" t="s">
        <v>1680</v>
      </c>
      <c r="Q12" s="251" t="s">
        <v>3346</v>
      </c>
      <c r="R12" s="349" t="s">
        <v>3347</v>
      </c>
      <c r="S12" s="349" t="s">
        <v>3928</v>
      </c>
      <c r="T12" s="349" t="s">
        <v>3348</v>
      </c>
      <c r="U12" s="349" t="s">
        <v>2202</v>
      </c>
      <c r="V12" s="349" t="s">
        <v>3929</v>
      </c>
      <c r="W12" s="372" t="s">
        <v>3349</v>
      </c>
      <c r="X12" s="372" t="s">
        <v>3350</v>
      </c>
      <c r="Y12" s="372" t="s">
        <v>3390</v>
      </c>
      <c r="Z12" s="372" t="s">
        <v>3391</v>
      </c>
    </row>
    <row r="13" spans="1:26" s="390" customFormat="1" ht="21.9" customHeight="1">
      <c r="A13" s="410" t="s">
        <v>4022</v>
      </c>
      <c r="B13" s="322" t="s">
        <v>3457</v>
      </c>
      <c r="C13" s="322" t="s">
        <v>3458</v>
      </c>
      <c r="D13" s="322" t="s">
        <v>3459</v>
      </c>
      <c r="E13" s="322" t="s">
        <v>3460</v>
      </c>
      <c r="F13" s="322" t="s">
        <v>3461</v>
      </c>
      <c r="G13" s="322" t="s">
        <v>3462</v>
      </c>
      <c r="H13" s="322" t="s">
        <v>3461</v>
      </c>
      <c r="I13" s="322" t="s">
        <v>3461</v>
      </c>
      <c r="J13" s="322" t="s">
        <v>4021</v>
      </c>
      <c r="K13" s="344">
        <f>L13/M13</f>
        <v>2.4603174603174605</v>
      </c>
      <c r="L13" s="227">
        <v>31</v>
      </c>
      <c r="M13" s="227">
        <v>12.6</v>
      </c>
      <c r="N13" s="322">
        <f>L13*M13</f>
        <v>390.59999999999997</v>
      </c>
      <c r="O13" s="322">
        <v>2</v>
      </c>
      <c r="P13" s="244">
        <v>800</v>
      </c>
      <c r="Q13" s="244"/>
      <c r="R13" s="244">
        <v>790</v>
      </c>
      <c r="S13" s="244">
        <v>740</v>
      </c>
      <c r="T13" s="244">
        <v>970</v>
      </c>
      <c r="U13" s="244">
        <v>920</v>
      </c>
      <c r="V13" s="244">
        <v>920</v>
      </c>
      <c r="W13" s="322" t="s">
        <v>3463</v>
      </c>
      <c r="X13" s="322"/>
      <c r="Y13" s="322"/>
      <c r="Z13" s="322"/>
    </row>
    <row r="14" spans="1:26" s="390" customFormat="1" ht="21.9" customHeight="1">
      <c r="A14" s="410" t="s">
        <v>3464</v>
      </c>
      <c r="B14" s="322" t="s">
        <v>3465</v>
      </c>
      <c r="C14" s="322" t="s">
        <v>3466</v>
      </c>
      <c r="D14" s="322" t="s">
        <v>3418</v>
      </c>
      <c r="E14" s="322" t="s">
        <v>3419</v>
      </c>
      <c r="F14" s="322" t="s">
        <v>4865</v>
      </c>
      <c r="G14" s="322" t="s">
        <v>4866</v>
      </c>
      <c r="H14" s="322" t="s">
        <v>4865</v>
      </c>
      <c r="I14" s="322" t="s">
        <v>4865</v>
      </c>
      <c r="J14" s="322" t="s">
        <v>4021</v>
      </c>
      <c r="K14" s="227">
        <f>L14/M14</f>
        <v>14.836363636363636</v>
      </c>
      <c r="L14" s="227">
        <v>40.799999999999997</v>
      </c>
      <c r="M14" s="344">
        <v>2.75</v>
      </c>
      <c r="N14" s="322">
        <f>L14*M14</f>
        <v>112.19999999999999</v>
      </c>
      <c r="O14" s="322">
        <v>0.55000000000000004</v>
      </c>
      <c r="P14" s="244">
        <v>113</v>
      </c>
      <c r="Q14" s="244"/>
      <c r="R14" s="244">
        <v>140</v>
      </c>
      <c r="S14" s="244">
        <v>130</v>
      </c>
      <c r="T14" s="244">
        <v>180</v>
      </c>
      <c r="U14" s="244">
        <v>170</v>
      </c>
      <c r="V14" s="244">
        <v>170</v>
      </c>
      <c r="W14" s="322"/>
      <c r="X14" s="322"/>
      <c r="Y14" s="322"/>
      <c r="Z14" s="322"/>
    </row>
    <row r="15" spans="1:26" s="390" customFormat="1" ht="21.9" customHeight="1">
      <c r="A15" s="410" t="s">
        <v>4867</v>
      </c>
      <c r="B15" s="703" t="s">
        <v>4868</v>
      </c>
      <c r="C15" s="703" t="s">
        <v>4869</v>
      </c>
      <c r="D15" s="703" t="s">
        <v>4870</v>
      </c>
      <c r="E15" s="703" t="s">
        <v>4871</v>
      </c>
      <c r="F15" s="703" t="s">
        <v>4872</v>
      </c>
      <c r="G15" s="703" t="s">
        <v>4873</v>
      </c>
      <c r="H15" s="703" t="s">
        <v>4874</v>
      </c>
      <c r="I15" s="703" t="s">
        <v>4872</v>
      </c>
      <c r="J15" s="703" t="s">
        <v>993</v>
      </c>
      <c r="K15" s="704">
        <f>L15/M15</f>
        <v>1.68</v>
      </c>
      <c r="L15" s="687">
        <v>105</v>
      </c>
      <c r="M15" s="705">
        <v>62.5</v>
      </c>
      <c r="N15" s="703">
        <f>L15*M15</f>
        <v>6562.5</v>
      </c>
      <c r="O15" s="703">
        <v>31.3</v>
      </c>
      <c r="P15" s="687">
        <v>1700</v>
      </c>
      <c r="Q15" s="687"/>
      <c r="R15" s="687">
        <v>1600</v>
      </c>
      <c r="S15" s="687">
        <v>1480</v>
      </c>
      <c r="T15" s="687">
        <v>2000</v>
      </c>
      <c r="U15" s="687">
        <v>1850</v>
      </c>
      <c r="V15" s="687">
        <v>1850</v>
      </c>
      <c r="W15" s="703"/>
      <c r="X15" s="703"/>
      <c r="Y15" s="703"/>
      <c r="Z15" s="703"/>
    </row>
    <row r="35" ht="14.4" customHeight="1"/>
    <row r="36" ht="14.4" customHeight="1"/>
    <row r="37" ht="14.4" customHeight="1"/>
  </sheetData>
  <mergeCells count="17">
    <mergeCell ref="H11:H12"/>
    <mergeCell ref="I11:I12"/>
    <mergeCell ref="P11:Z11"/>
    <mergeCell ref="J10:J12"/>
    <mergeCell ref="K10:N10"/>
    <mergeCell ref="O10:O12"/>
    <mergeCell ref="P10:Z10"/>
    <mergeCell ref="A2:B2"/>
    <mergeCell ref="A3:B3"/>
    <mergeCell ref="A10:A12"/>
    <mergeCell ref="B10:I10"/>
    <mergeCell ref="B11:B12"/>
    <mergeCell ref="C11:C12"/>
    <mergeCell ref="D11:D12"/>
    <mergeCell ref="E11:E12"/>
    <mergeCell ref="F11:F12"/>
    <mergeCell ref="G11:G12"/>
  </mergeCells>
  <phoneticPr fontId="24" type="noConversion"/>
  <pageMargins left="0.64" right="0.53" top="1" bottom="1" header="0.5" footer="0.5"/>
  <pageSetup paperSize="9" scale="56" orientation="landscape" horizontalDpi="4294967293" verticalDpi="12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56"/>
  <sheetViews>
    <sheetView zoomScale="75" workbookViewId="0">
      <selection activeCell="A22" sqref="A22:IV22"/>
    </sheetView>
  </sheetViews>
  <sheetFormatPr defaultColWidth="9" defaultRowHeight="15"/>
  <cols>
    <col min="1" max="1" width="14.19921875" style="324" customWidth="1"/>
    <col min="2" max="7" width="10.59765625" style="325" customWidth="1"/>
    <col min="8" max="8" width="5.5" style="325" customWidth="1"/>
    <col min="9" max="9" width="7.09765625" style="579" customWidth="1"/>
    <col min="10" max="11" width="7.09765625" style="308" customWidth="1"/>
    <col min="12" max="12" width="7.09765625" style="579" customWidth="1"/>
    <col min="13" max="13" width="8.19921875" style="309" customWidth="1"/>
    <col min="14" max="24" width="7.59765625" style="310" customWidth="1"/>
    <col min="25" max="16384" width="9" style="309"/>
  </cols>
  <sheetData>
    <row r="1" spans="1:24" ht="21.9" customHeight="1">
      <c r="A1" s="304"/>
      <c r="B1" s="305"/>
      <c r="C1" s="306"/>
      <c r="D1" s="306"/>
      <c r="E1" s="306"/>
      <c r="F1" s="307"/>
      <c r="G1" s="307"/>
      <c r="H1" s="307"/>
    </row>
    <row r="2" spans="1:24" ht="21.9" customHeight="1">
      <c r="A2" s="1105" t="s">
        <v>3692</v>
      </c>
      <c r="B2" s="1105"/>
      <c r="C2" s="306"/>
      <c r="D2" s="306"/>
      <c r="E2" s="306"/>
      <c r="F2" s="312"/>
      <c r="G2" s="312"/>
      <c r="H2" s="312"/>
      <c r="I2" s="580"/>
      <c r="J2" s="313"/>
    </row>
    <row r="3" spans="1:24" ht="21.9" customHeight="1">
      <c r="A3" s="1105" t="s">
        <v>3693</v>
      </c>
      <c r="B3" s="1105"/>
      <c r="C3" s="306"/>
      <c r="D3" s="306"/>
      <c r="E3" s="306"/>
      <c r="F3" s="307"/>
      <c r="G3" s="307"/>
      <c r="H3" s="307"/>
    </row>
    <row r="4" spans="1:24" ht="21.9" customHeight="1">
      <c r="A4" s="311"/>
      <c r="B4" s="311"/>
      <c r="C4" s="306"/>
      <c r="D4" s="306"/>
      <c r="E4" s="306"/>
      <c r="F4" s="307"/>
      <c r="G4" s="307"/>
      <c r="H4" s="307"/>
    </row>
    <row r="5" spans="1:24" ht="21.9" customHeight="1">
      <c r="A5" s="311"/>
      <c r="B5" s="311"/>
      <c r="C5" s="306"/>
      <c r="D5" s="306"/>
      <c r="E5" s="306"/>
      <c r="F5" s="307"/>
      <c r="G5" s="307"/>
      <c r="H5" s="307"/>
    </row>
    <row r="6" spans="1:24" ht="21.9" customHeight="1">
      <c r="A6" s="311"/>
      <c r="B6" s="311"/>
      <c r="C6" s="306"/>
      <c r="D6" s="306"/>
      <c r="E6" s="306"/>
      <c r="F6" s="307"/>
      <c r="G6" s="307"/>
      <c r="H6" s="307"/>
    </row>
    <row r="7" spans="1:24" ht="21.9" customHeight="1">
      <c r="A7" s="311"/>
      <c r="B7" s="311"/>
      <c r="C7" s="306"/>
      <c r="D7" s="306"/>
      <c r="E7" s="306"/>
      <c r="F7" s="307"/>
      <c r="G7" s="307"/>
      <c r="H7" s="307"/>
    </row>
    <row r="8" spans="1:24" ht="21.9" customHeight="1">
      <c r="A8" s="311"/>
      <c r="B8" s="311"/>
      <c r="C8" s="306"/>
      <c r="D8" s="306"/>
      <c r="E8" s="306"/>
      <c r="F8" s="307"/>
      <c r="G8" s="307"/>
      <c r="H8" s="307"/>
    </row>
    <row r="9" spans="1:24" ht="21.9" customHeight="1">
      <c r="A9" s="311"/>
      <c r="B9" s="311"/>
      <c r="C9" s="306"/>
      <c r="D9" s="306"/>
      <c r="E9" s="306"/>
      <c r="F9" s="307"/>
      <c r="G9" s="307"/>
      <c r="H9" s="307"/>
    </row>
    <row r="10" spans="1:24" ht="20.25" customHeight="1">
      <c r="A10" s="1055" t="s">
        <v>3694</v>
      </c>
      <c r="B10" s="1138" t="s">
        <v>3695</v>
      </c>
      <c r="C10" s="1138"/>
      <c r="D10" s="1138"/>
      <c r="E10" s="1138"/>
      <c r="F10" s="1138"/>
      <c r="G10" s="1138"/>
      <c r="H10" s="1044" t="s">
        <v>3163</v>
      </c>
      <c r="I10" s="1052" t="s">
        <v>3696</v>
      </c>
      <c r="J10" s="1053"/>
      <c r="K10" s="1053"/>
      <c r="L10" s="1054"/>
      <c r="M10" s="1060" t="s">
        <v>3697</v>
      </c>
      <c r="N10" s="1062" t="s">
        <v>3698</v>
      </c>
      <c r="O10" s="1063"/>
      <c r="P10" s="1063"/>
      <c r="Q10" s="1063"/>
      <c r="R10" s="1063"/>
      <c r="S10" s="1063"/>
      <c r="T10" s="1063"/>
      <c r="U10" s="1063"/>
      <c r="V10" s="1063"/>
      <c r="W10" s="1063"/>
      <c r="X10" s="1064"/>
    </row>
    <row r="11" spans="1:24" ht="14.25" customHeight="1">
      <c r="A11" s="1056"/>
      <c r="B11" s="1139" t="s">
        <v>3699</v>
      </c>
      <c r="C11" s="1139" t="s">
        <v>3700</v>
      </c>
      <c r="D11" s="1139" t="s">
        <v>3701</v>
      </c>
      <c r="E11" s="1139" t="s">
        <v>3702</v>
      </c>
      <c r="F11" s="1139" t="s">
        <v>3703</v>
      </c>
      <c r="G11" s="1139" t="s">
        <v>3704</v>
      </c>
      <c r="H11" s="1044"/>
      <c r="I11" s="85" t="s">
        <v>3705</v>
      </c>
      <c r="J11" s="225" t="s">
        <v>3706</v>
      </c>
      <c r="K11" s="225" t="s">
        <v>3707</v>
      </c>
      <c r="L11" s="104" t="s">
        <v>3708</v>
      </c>
      <c r="M11" s="1014"/>
      <c r="N11" s="1065" t="s">
        <v>3709</v>
      </c>
      <c r="O11" s="1066"/>
      <c r="P11" s="1066"/>
      <c r="Q11" s="1066"/>
      <c r="R11" s="1066"/>
      <c r="S11" s="1066"/>
      <c r="T11" s="1066"/>
      <c r="U11" s="1066"/>
      <c r="V11" s="1066"/>
      <c r="W11" s="1066"/>
      <c r="X11" s="1067"/>
    </row>
    <row r="12" spans="1:24" s="315" customFormat="1" ht="14.25" customHeight="1">
      <c r="A12" s="1056"/>
      <c r="B12" s="1140"/>
      <c r="C12" s="1140"/>
      <c r="D12" s="1140"/>
      <c r="E12" s="1140"/>
      <c r="F12" s="1140"/>
      <c r="G12" s="1140"/>
      <c r="H12" s="1007"/>
      <c r="I12" s="86" t="s">
        <v>3710</v>
      </c>
      <c r="J12" s="265" t="s">
        <v>3711</v>
      </c>
      <c r="K12" s="265" t="s">
        <v>3712</v>
      </c>
      <c r="L12" s="105" t="s">
        <v>3486</v>
      </c>
      <c r="M12" s="1014"/>
      <c r="N12" s="314" t="s">
        <v>3487</v>
      </c>
      <c r="O12" s="314" t="s">
        <v>3488</v>
      </c>
      <c r="P12" s="202" t="s">
        <v>3489</v>
      </c>
      <c r="Q12" s="202" t="s">
        <v>3928</v>
      </c>
      <c r="R12" s="202" t="s">
        <v>3490</v>
      </c>
      <c r="S12" s="202" t="s">
        <v>2202</v>
      </c>
      <c r="T12" s="202" t="s">
        <v>3929</v>
      </c>
      <c r="U12" s="202" t="s">
        <v>3491</v>
      </c>
      <c r="V12" s="202" t="s">
        <v>3492</v>
      </c>
      <c r="W12" s="202" t="s">
        <v>3493</v>
      </c>
      <c r="X12" s="202" t="s">
        <v>3494</v>
      </c>
    </row>
    <row r="13" spans="1:24" s="316" customFormat="1" ht="21.9" customHeight="1">
      <c r="A13" s="84" t="s">
        <v>3495</v>
      </c>
      <c r="B13" s="49" t="s">
        <v>3496</v>
      </c>
      <c r="C13" s="49" t="s">
        <v>3497</v>
      </c>
      <c r="D13" s="49" t="s">
        <v>3498</v>
      </c>
      <c r="E13" s="49" t="s">
        <v>3499</v>
      </c>
      <c r="F13" s="49" t="s">
        <v>3500</v>
      </c>
      <c r="G13" s="49" t="s">
        <v>3501</v>
      </c>
      <c r="H13" s="322" t="s">
        <v>3064</v>
      </c>
      <c r="I13" s="48">
        <f>J13/K13</f>
        <v>4.4575163398692812</v>
      </c>
      <c r="J13" s="223">
        <v>34.1</v>
      </c>
      <c r="K13" s="223">
        <v>7.65</v>
      </c>
      <c r="L13" s="43">
        <f>J13*K13</f>
        <v>260.86500000000001</v>
      </c>
      <c r="M13" s="43">
        <v>1.4</v>
      </c>
      <c r="N13" s="222"/>
      <c r="O13" s="222"/>
      <c r="P13" s="222">
        <v>450</v>
      </c>
      <c r="Q13" s="222">
        <v>420</v>
      </c>
      <c r="R13" s="222">
        <v>550</v>
      </c>
      <c r="S13" s="222">
        <v>520</v>
      </c>
      <c r="T13" s="222">
        <v>520</v>
      </c>
      <c r="U13" s="222">
        <v>1300</v>
      </c>
      <c r="V13" s="222">
        <v>1500</v>
      </c>
      <c r="W13" s="222"/>
      <c r="X13" s="222"/>
    </row>
    <row r="14" spans="1:24" s="321" customFormat="1" ht="21.9" customHeight="1">
      <c r="A14" s="317" t="s">
        <v>391</v>
      </c>
      <c r="B14" s="48" t="s">
        <v>2795</v>
      </c>
      <c r="C14" s="48" t="s">
        <v>3658</v>
      </c>
      <c r="D14" s="48" t="s">
        <v>2796</v>
      </c>
      <c r="E14" s="48" t="s">
        <v>3499</v>
      </c>
      <c r="F14" s="48" t="s">
        <v>3500</v>
      </c>
      <c r="G14" s="48" t="s">
        <v>2797</v>
      </c>
      <c r="H14" s="322" t="s">
        <v>4021</v>
      </c>
      <c r="I14" s="48">
        <f t="shared" ref="I14:I25" si="0">J14/K14</f>
        <v>3.875</v>
      </c>
      <c r="J14" s="318">
        <v>34.1</v>
      </c>
      <c r="K14" s="223">
        <v>8.8000000000000007</v>
      </c>
      <c r="L14" s="43">
        <f t="shared" ref="L14:L25" si="1">J14*K14</f>
        <v>300.08000000000004</v>
      </c>
      <c r="M14" s="319">
        <v>1.55</v>
      </c>
      <c r="N14" s="222"/>
      <c r="O14" s="222"/>
      <c r="P14" s="222">
        <v>520</v>
      </c>
      <c r="Q14" s="222">
        <v>490</v>
      </c>
      <c r="R14" s="222">
        <v>640</v>
      </c>
      <c r="S14" s="222">
        <v>600</v>
      </c>
      <c r="T14" s="222">
        <v>600</v>
      </c>
      <c r="U14" s="222"/>
      <c r="V14" s="320">
        <v>1400</v>
      </c>
      <c r="W14" s="320"/>
      <c r="X14" s="320"/>
    </row>
    <row r="15" spans="1:24" s="316" customFormat="1" ht="21.9" customHeight="1">
      <c r="A15" s="84" t="s">
        <v>283</v>
      </c>
      <c r="B15" s="706" t="s">
        <v>3423</v>
      </c>
      <c r="C15" s="706" t="s">
        <v>5021</v>
      </c>
      <c r="D15" s="706" t="s">
        <v>4715</v>
      </c>
      <c r="E15" s="706" t="s">
        <v>4716</v>
      </c>
      <c r="F15" s="706" t="s">
        <v>4717</v>
      </c>
      <c r="G15" s="706" t="s">
        <v>4718</v>
      </c>
      <c r="H15" s="703" t="s">
        <v>4021</v>
      </c>
      <c r="I15" s="505">
        <f t="shared" si="0"/>
        <v>4.4941176470588236</v>
      </c>
      <c r="J15" s="508">
        <v>38.200000000000003</v>
      </c>
      <c r="K15" s="508">
        <v>8.5</v>
      </c>
      <c r="L15" s="98">
        <f t="shared" si="1"/>
        <v>324.70000000000005</v>
      </c>
      <c r="M15" s="98">
        <v>1.7</v>
      </c>
      <c r="N15" s="517"/>
      <c r="O15" s="517"/>
      <c r="P15" s="517">
        <v>470</v>
      </c>
      <c r="Q15" s="517">
        <v>440</v>
      </c>
      <c r="R15" s="517">
        <v>580</v>
      </c>
      <c r="S15" s="517">
        <v>540</v>
      </c>
      <c r="T15" s="517">
        <v>540</v>
      </c>
      <c r="U15" s="517"/>
      <c r="V15" s="517"/>
      <c r="W15" s="517"/>
      <c r="X15" s="517"/>
    </row>
    <row r="16" spans="1:24" s="316" customFormat="1" ht="21.9" customHeight="1">
      <c r="A16" s="84" t="s">
        <v>4719</v>
      </c>
      <c r="B16" s="706" t="s">
        <v>4720</v>
      </c>
      <c r="C16" s="706" t="s">
        <v>4721</v>
      </c>
      <c r="D16" s="706" t="s">
        <v>4722</v>
      </c>
      <c r="E16" s="706" t="s">
        <v>2037</v>
      </c>
      <c r="F16" s="706" t="s">
        <v>2038</v>
      </c>
      <c r="G16" s="706" t="s">
        <v>2039</v>
      </c>
      <c r="H16" s="703" t="s">
        <v>4021</v>
      </c>
      <c r="I16" s="505">
        <f t="shared" si="0"/>
        <v>3.2661290322580645</v>
      </c>
      <c r="J16" s="508">
        <v>40.5</v>
      </c>
      <c r="K16" s="508">
        <v>12.4</v>
      </c>
      <c r="L16" s="98">
        <f t="shared" si="1"/>
        <v>502.2</v>
      </c>
      <c r="M16" s="98">
        <v>2.5499999999999998</v>
      </c>
      <c r="N16" s="517">
        <v>690</v>
      </c>
      <c r="O16" s="517">
        <v>690</v>
      </c>
      <c r="P16" s="517">
        <v>690</v>
      </c>
      <c r="Q16" s="517">
        <v>640</v>
      </c>
      <c r="R16" s="517">
        <v>900</v>
      </c>
      <c r="S16" s="517">
        <v>840</v>
      </c>
      <c r="T16" s="517">
        <v>840</v>
      </c>
      <c r="U16" s="667">
        <v>1500</v>
      </c>
      <c r="V16" s="667">
        <v>1800</v>
      </c>
      <c r="W16" s="667"/>
      <c r="X16" s="667"/>
    </row>
    <row r="17" spans="1:24" s="316" customFormat="1" ht="21.9" customHeight="1">
      <c r="A17" s="84" t="s">
        <v>756</v>
      </c>
      <c r="B17" s="49" t="s">
        <v>610</v>
      </c>
      <c r="C17" s="49" t="s">
        <v>3670</v>
      </c>
      <c r="D17" s="49" t="s">
        <v>757</v>
      </c>
      <c r="E17" s="49" t="s">
        <v>758</v>
      </c>
      <c r="F17" s="49" t="s">
        <v>759</v>
      </c>
      <c r="G17" s="49" t="s">
        <v>760</v>
      </c>
      <c r="H17" s="322" t="s">
        <v>3064</v>
      </c>
      <c r="I17" s="48">
        <f t="shared" si="0"/>
        <v>5.625</v>
      </c>
      <c r="J17" s="223">
        <v>40.5</v>
      </c>
      <c r="K17" s="223">
        <v>7.2</v>
      </c>
      <c r="L17" s="43">
        <f t="shared" si="1"/>
        <v>291.60000000000002</v>
      </c>
      <c r="M17" s="43">
        <v>1.5</v>
      </c>
      <c r="N17" s="222"/>
      <c r="O17" s="222"/>
      <c r="P17" s="222">
        <v>380</v>
      </c>
      <c r="Q17" s="222">
        <v>360</v>
      </c>
      <c r="R17" s="222">
        <v>470</v>
      </c>
      <c r="S17" s="222">
        <v>440</v>
      </c>
      <c r="T17" s="222">
        <v>440</v>
      </c>
      <c r="U17" s="222"/>
      <c r="V17" s="222">
        <v>960</v>
      </c>
      <c r="W17" s="222"/>
      <c r="X17" s="222"/>
    </row>
    <row r="18" spans="1:24" s="316" customFormat="1" ht="21.9" customHeight="1">
      <c r="A18" s="317" t="s">
        <v>761</v>
      </c>
      <c r="B18" s="48" t="s">
        <v>3650</v>
      </c>
      <c r="C18" s="48" t="s">
        <v>762</v>
      </c>
      <c r="D18" s="48" t="s">
        <v>763</v>
      </c>
      <c r="E18" s="48" t="s">
        <v>1978</v>
      </c>
      <c r="F18" s="48" t="s">
        <v>764</v>
      </c>
      <c r="G18" s="48" t="s">
        <v>765</v>
      </c>
      <c r="H18" s="322" t="s">
        <v>3064</v>
      </c>
      <c r="I18" s="48">
        <f t="shared" si="0"/>
        <v>2.424050632911392</v>
      </c>
      <c r="J18" s="318">
        <v>38.299999999999997</v>
      </c>
      <c r="K18" s="223">
        <v>15.8</v>
      </c>
      <c r="L18" s="43">
        <f t="shared" si="1"/>
        <v>605.14</v>
      </c>
      <c r="M18" s="319">
        <v>3.1</v>
      </c>
      <c r="N18" s="222"/>
      <c r="O18" s="222"/>
      <c r="P18" s="222">
        <v>860</v>
      </c>
      <c r="Q18" s="222">
        <v>810</v>
      </c>
      <c r="R18" s="222">
        <v>1100</v>
      </c>
      <c r="S18" s="222">
        <v>1030</v>
      </c>
      <c r="T18" s="222">
        <v>1030</v>
      </c>
      <c r="U18" s="222">
        <v>1750</v>
      </c>
      <c r="V18" s="320">
        <v>2260</v>
      </c>
      <c r="W18" s="320"/>
      <c r="X18" s="320"/>
    </row>
    <row r="19" spans="1:24" s="316" customFormat="1" ht="21.9" customHeight="1">
      <c r="A19" s="84" t="s">
        <v>766</v>
      </c>
      <c r="B19" s="706" t="s">
        <v>767</v>
      </c>
      <c r="C19" s="706" t="s">
        <v>768</v>
      </c>
      <c r="D19" s="706" t="s">
        <v>769</v>
      </c>
      <c r="E19" s="706" t="s">
        <v>88</v>
      </c>
      <c r="F19" s="706" t="s">
        <v>384</v>
      </c>
      <c r="G19" s="706" t="s">
        <v>5009</v>
      </c>
      <c r="H19" s="703" t="s">
        <v>3064</v>
      </c>
      <c r="I19" s="505">
        <f t="shared" si="0"/>
        <v>1.6206896551724139</v>
      </c>
      <c r="J19" s="508">
        <v>51.7</v>
      </c>
      <c r="K19" s="508">
        <v>31.9</v>
      </c>
      <c r="L19" s="98">
        <f t="shared" si="1"/>
        <v>1649.23</v>
      </c>
      <c r="M19" s="98">
        <v>8.6</v>
      </c>
      <c r="N19" s="517">
        <v>1300</v>
      </c>
      <c r="O19" s="517"/>
      <c r="P19" s="517">
        <v>1400</v>
      </c>
      <c r="Q19" s="517">
        <v>1310</v>
      </c>
      <c r="R19" s="517">
        <v>1750</v>
      </c>
      <c r="S19" s="517">
        <v>1680</v>
      </c>
      <c r="T19" s="517">
        <v>1680</v>
      </c>
      <c r="U19" s="517">
        <v>2680</v>
      </c>
      <c r="V19" s="517">
        <v>3320</v>
      </c>
      <c r="W19" s="517"/>
      <c r="X19" s="517"/>
    </row>
    <row r="20" spans="1:24" s="316" customFormat="1" ht="21.9" customHeight="1">
      <c r="A20" s="84" t="s">
        <v>770</v>
      </c>
      <c r="B20" s="706" t="s">
        <v>3450</v>
      </c>
      <c r="C20" s="706" t="s">
        <v>430</v>
      </c>
      <c r="D20" s="706" t="s">
        <v>2278</v>
      </c>
      <c r="E20" s="706" t="s">
        <v>771</v>
      </c>
      <c r="F20" s="706" t="s">
        <v>772</v>
      </c>
      <c r="G20" s="706" t="s">
        <v>773</v>
      </c>
      <c r="H20" s="703" t="s">
        <v>3064</v>
      </c>
      <c r="I20" s="505">
        <f t="shared" si="0"/>
        <v>2</v>
      </c>
      <c r="J20" s="508">
        <v>51.2</v>
      </c>
      <c r="K20" s="508">
        <v>25.6</v>
      </c>
      <c r="L20" s="98">
        <f t="shared" si="1"/>
        <v>1310.7200000000003</v>
      </c>
      <c r="M20" s="98">
        <v>6.7</v>
      </c>
      <c r="N20" s="517">
        <v>1000</v>
      </c>
      <c r="O20" s="517">
        <v>1040</v>
      </c>
      <c r="P20" s="517">
        <v>1040</v>
      </c>
      <c r="Q20" s="517">
        <v>980</v>
      </c>
      <c r="R20" s="517">
        <v>1400</v>
      </c>
      <c r="S20" s="517">
        <v>1310</v>
      </c>
      <c r="T20" s="517">
        <v>1310</v>
      </c>
      <c r="U20" s="667">
        <v>2600</v>
      </c>
      <c r="V20" s="667">
        <v>3300</v>
      </c>
      <c r="W20" s="667"/>
      <c r="X20" s="667"/>
    </row>
    <row r="21" spans="1:24" s="316" customFormat="1" ht="21.9" customHeight="1">
      <c r="A21" s="84" t="s">
        <v>774</v>
      </c>
      <c r="B21" s="49" t="s">
        <v>3312</v>
      </c>
      <c r="C21" s="49" t="s">
        <v>4714</v>
      </c>
      <c r="D21" s="49" t="s">
        <v>2278</v>
      </c>
      <c r="E21" s="49" t="s">
        <v>771</v>
      </c>
      <c r="F21" s="49" t="s">
        <v>772</v>
      </c>
      <c r="G21" s="49" t="s">
        <v>667</v>
      </c>
      <c r="H21" s="322" t="s">
        <v>3064</v>
      </c>
      <c r="I21" s="48">
        <f t="shared" si="0"/>
        <v>2.1478599221789887</v>
      </c>
      <c r="J21" s="223">
        <v>55.2</v>
      </c>
      <c r="K21" s="223">
        <v>25.7</v>
      </c>
      <c r="L21" s="43">
        <f t="shared" si="1"/>
        <v>1418.64</v>
      </c>
      <c r="M21" s="43">
        <v>7.3</v>
      </c>
      <c r="N21" s="222"/>
      <c r="O21" s="222"/>
      <c r="P21" s="222">
        <v>1100</v>
      </c>
      <c r="Q21" s="222">
        <v>1020</v>
      </c>
      <c r="R21" s="222">
        <v>1400</v>
      </c>
      <c r="S21" s="222">
        <v>1310</v>
      </c>
      <c r="T21" s="222">
        <v>1310</v>
      </c>
      <c r="U21" s="222">
        <v>2100</v>
      </c>
      <c r="V21" s="222"/>
      <c r="W21" s="222"/>
      <c r="X21" s="222"/>
    </row>
    <row r="22" spans="1:24" s="316" customFormat="1" ht="21.9" customHeight="1">
      <c r="A22" s="317" t="s">
        <v>775</v>
      </c>
      <c r="B22" s="48" t="s">
        <v>1741</v>
      </c>
      <c r="C22" s="48" t="s">
        <v>186</v>
      </c>
      <c r="D22" s="48" t="s">
        <v>326</v>
      </c>
      <c r="E22" s="48" t="s">
        <v>187</v>
      </c>
      <c r="F22" s="48" t="s">
        <v>1916</v>
      </c>
      <c r="G22" s="48" t="s">
        <v>1881</v>
      </c>
      <c r="H22" s="322" t="s">
        <v>3064</v>
      </c>
      <c r="I22" s="48">
        <f t="shared" si="0"/>
        <v>1.2759259259259261</v>
      </c>
      <c r="J22" s="318">
        <v>68.900000000000006</v>
      </c>
      <c r="K22" s="223">
        <v>54</v>
      </c>
      <c r="L22" s="43">
        <f t="shared" si="1"/>
        <v>3720.6000000000004</v>
      </c>
      <c r="M22" s="319">
        <v>19.5</v>
      </c>
      <c r="N22" s="222">
        <v>1590</v>
      </c>
      <c r="O22" s="222"/>
      <c r="P22" s="222">
        <v>1900</v>
      </c>
      <c r="Q22" s="222">
        <v>1770</v>
      </c>
      <c r="R22" s="222">
        <v>2400</v>
      </c>
      <c r="S22" s="222">
        <v>2230</v>
      </c>
      <c r="T22" s="222">
        <v>2230</v>
      </c>
      <c r="U22" s="222">
        <v>2700</v>
      </c>
      <c r="V22" s="320">
        <v>3400</v>
      </c>
      <c r="W22" s="320"/>
      <c r="X22" s="320"/>
    </row>
    <row r="23" spans="1:24" s="316" customFormat="1" ht="21.9" customHeight="1">
      <c r="A23" s="84" t="s">
        <v>188</v>
      </c>
      <c r="B23" s="706" t="s">
        <v>1578</v>
      </c>
      <c r="C23" s="706" t="s">
        <v>5011</v>
      </c>
      <c r="D23" s="706" t="s">
        <v>3996</v>
      </c>
      <c r="E23" s="706" t="s">
        <v>189</v>
      </c>
      <c r="F23" s="706" t="s">
        <v>190</v>
      </c>
      <c r="G23" s="706" t="s">
        <v>191</v>
      </c>
      <c r="H23" s="703" t="s">
        <v>3064</v>
      </c>
      <c r="I23" s="505">
        <f t="shared" si="0"/>
        <v>1.4693877551020409</v>
      </c>
      <c r="J23" s="508">
        <v>72</v>
      </c>
      <c r="K23" s="508">
        <v>49</v>
      </c>
      <c r="L23" s="98">
        <f t="shared" si="1"/>
        <v>3528</v>
      </c>
      <c r="M23" s="98">
        <v>18.3</v>
      </c>
      <c r="N23" s="517">
        <v>1450</v>
      </c>
      <c r="O23" s="517"/>
      <c r="P23" s="517">
        <v>1700</v>
      </c>
      <c r="Q23" s="517">
        <v>1580</v>
      </c>
      <c r="R23" s="517">
        <v>2100</v>
      </c>
      <c r="S23" s="517">
        <v>1950</v>
      </c>
      <c r="T23" s="517">
        <v>1950</v>
      </c>
      <c r="U23" s="517">
        <v>2800</v>
      </c>
      <c r="V23" s="517">
        <v>3720</v>
      </c>
      <c r="W23" s="517"/>
      <c r="X23" s="517"/>
    </row>
    <row r="24" spans="1:24" s="316" customFormat="1" ht="21.9" customHeight="1">
      <c r="A24" s="84" t="s">
        <v>192</v>
      </c>
      <c r="B24" s="706" t="s">
        <v>549</v>
      </c>
      <c r="C24" s="706" t="s">
        <v>193</v>
      </c>
      <c r="D24" s="706" t="s">
        <v>194</v>
      </c>
      <c r="E24" s="706" t="s">
        <v>2727</v>
      </c>
      <c r="F24" s="706" t="s">
        <v>194</v>
      </c>
      <c r="G24" s="706" t="s">
        <v>195</v>
      </c>
      <c r="H24" s="703" t="s">
        <v>3064</v>
      </c>
      <c r="I24" s="505">
        <f t="shared" si="0"/>
        <v>1.6048237476808906</v>
      </c>
      <c r="J24" s="508">
        <v>86.5</v>
      </c>
      <c r="K24" s="508">
        <v>53.9</v>
      </c>
      <c r="L24" s="98">
        <f t="shared" si="1"/>
        <v>4662.3499999999995</v>
      </c>
      <c r="M24" s="98">
        <v>24</v>
      </c>
      <c r="N24" s="517">
        <v>1330</v>
      </c>
      <c r="O24" s="517"/>
      <c r="P24" s="517">
        <v>1600</v>
      </c>
      <c r="Q24" s="517">
        <v>1480</v>
      </c>
      <c r="R24" s="517">
        <v>2000</v>
      </c>
      <c r="S24" s="517">
        <v>1850</v>
      </c>
      <c r="T24" s="517">
        <v>1850</v>
      </c>
      <c r="U24" s="667">
        <v>2260</v>
      </c>
      <c r="V24" s="667">
        <v>2930</v>
      </c>
      <c r="W24" s="667"/>
      <c r="X24" s="667"/>
    </row>
    <row r="25" spans="1:24" ht="21.9" customHeight="1">
      <c r="A25" s="84" t="s">
        <v>196</v>
      </c>
      <c r="B25" s="49" t="s">
        <v>197</v>
      </c>
      <c r="C25" s="49" t="s">
        <v>3225</v>
      </c>
      <c r="D25" s="49" t="s">
        <v>1149</v>
      </c>
      <c r="E25" s="49" t="s">
        <v>3226</v>
      </c>
      <c r="F25" s="49" t="s">
        <v>3996</v>
      </c>
      <c r="G25" s="49" t="s">
        <v>665</v>
      </c>
      <c r="H25" s="322" t="s">
        <v>3064</v>
      </c>
      <c r="I25" s="48">
        <f t="shared" si="0"/>
        <v>1.9139465875370918</v>
      </c>
      <c r="J25" s="223">
        <v>129</v>
      </c>
      <c r="K25" s="223">
        <v>67.400000000000006</v>
      </c>
      <c r="L25" s="43">
        <f t="shared" si="1"/>
        <v>8694.6</v>
      </c>
      <c r="M25" s="43">
        <v>60.1</v>
      </c>
      <c r="N25" s="222"/>
      <c r="O25" s="222"/>
      <c r="P25" s="222">
        <v>1400</v>
      </c>
      <c r="Q25" s="222">
        <v>1300</v>
      </c>
      <c r="R25" s="222">
        <v>1800</v>
      </c>
      <c r="S25" s="222">
        <v>1660</v>
      </c>
      <c r="T25" s="222">
        <v>1660</v>
      </c>
      <c r="U25" s="222"/>
      <c r="V25" s="222">
        <v>4000</v>
      </c>
      <c r="W25" s="222"/>
      <c r="X25" s="222"/>
    </row>
    <row r="26" spans="1:24" ht="21.9" customHeight="1">
      <c r="A26" s="39"/>
      <c r="B26" s="6"/>
      <c r="C26" s="6"/>
      <c r="D26" s="6"/>
      <c r="E26" s="6"/>
      <c r="F26" s="6"/>
      <c r="G26" s="6"/>
      <c r="H26" s="6"/>
    </row>
    <row r="27" spans="1:24" ht="21.9" customHeight="1">
      <c r="A27" s="39"/>
      <c r="B27" s="6"/>
      <c r="C27" s="6"/>
      <c r="D27" s="6"/>
      <c r="E27" s="6"/>
      <c r="F27" s="6"/>
      <c r="G27" s="6"/>
      <c r="H27" s="6"/>
    </row>
    <row r="28" spans="1:24" ht="21.9" customHeight="1">
      <c r="A28" s="39"/>
      <c r="B28" s="6"/>
      <c r="C28" s="6"/>
      <c r="D28" s="6"/>
      <c r="E28" s="6"/>
      <c r="F28" s="6"/>
      <c r="G28" s="6"/>
      <c r="H28" s="6"/>
    </row>
    <row r="29" spans="1:24" ht="21.9" customHeight="1">
      <c r="A29" s="39"/>
      <c r="B29" s="6"/>
      <c r="C29" s="6"/>
      <c r="D29" s="6"/>
      <c r="E29" s="6"/>
      <c r="F29" s="6"/>
      <c r="G29" s="6"/>
      <c r="H29" s="6"/>
    </row>
    <row r="30" spans="1:24" ht="21.9" customHeight="1">
      <c r="A30" s="39"/>
      <c r="B30" s="6"/>
      <c r="C30" s="6"/>
      <c r="D30" s="6"/>
      <c r="E30" s="6"/>
      <c r="F30" s="6"/>
      <c r="G30" s="6"/>
      <c r="H30" s="6"/>
    </row>
    <row r="31" spans="1:24" ht="21.9" customHeight="1">
      <c r="A31" s="39"/>
      <c r="B31" s="6"/>
      <c r="C31" s="6"/>
      <c r="D31" s="6"/>
      <c r="E31" s="6"/>
      <c r="F31" s="6"/>
      <c r="G31" s="6"/>
      <c r="H31" s="6"/>
    </row>
    <row r="32" spans="1:24" ht="21.9" customHeight="1">
      <c r="A32" s="39"/>
      <c r="B32" s="6"/>
      <c r="C32" s="6"/>
      <c r="D32" s="6"/>
      <c r="E32" s="6"/>
      <c r="F32" s="6"/>
      <c r="G32" s="6"/>
      <c r="H32" s="6"/>
    </row>
    <row r="33" spans="1:8">
      <c r="A33" s="39"/>
      <c r="B33" s="6"/>
      <c r="C33" s="6"/>
      <c r="D33" s="6"/>
      <c r="E33" s="6"/>
      <c r="F33" s="6"/>
      <c r="G33" s="6"/>
      <c r="H33" s="6"/>
    </row>
    <row r="34" spans="1:8">
      <c r="A34" s="39"/>
      <c r="B34" s="6"/>
      <c r="C34" s="6"/>
      <c r="D34" s="6"/>
      <c r="E34" s="6"/>
      <c r="F34" s="6"/>
      <c r="G34" s="6"/>
      <c r="H34" s="6"/>
    </row>
    <row r="35" spans="1:8">
      <c r="A35" s="39"/>
      <c r="B35" s="6"/>
      <c r="C35" s="6"/>
      <c r="D35" s="6"/>
      <c r="E35" s="6"/>
      <c r="F35" s="6"/>
      <c r="G35" s="6"/>
      <c r="H35" s="6"/>
    </row>
    <row r="36" spans="1:8">
      <c r="A36" s="39"/>
      <c r="B36" s="6"/>
      <c r="C36" s="6"/>
      <c r="D36" s="6"/>
      <c r="E36" s="6"/>
      <c r="F36" s="6"/>
      <c r="G36" s="6"/>
      <c r="H36" s="6"/>
    </row>
    <row r="37" spans="1:8">
      <c r="A37" s="39"/>
      <c r="B37" s="6"/>
      <c r="C37" s="6"/>
      <c r="D37" s="6"/>
      <c r="E37" s="6"/>
      <c r="F37" s="6"/>
      <c r="G37" s="6"/>
      <c r="H37" s="6"/>
    </row>
    <row r="38" spans="1:8">
      <c r="A38" s="39"/>
      <c r="B38" s="6"/>
      <c r="C38" s="6"/>
      <c r="D38" s="6"/>
      <c r="E38" s="6"/>
      <c r="F38" s="6"/>
      <c r="G38" s="6"/>
      <c r="H38" s="6"/>
    </row>
    <row r="39" spans="1:8">
      <c r="A39" s="39"/>
      <c r="B39" s="6"/>
      <c r="C39" s="6"/>
      <c r="D39" s="6"/>
      <c r="E39" s="6"/>
      <c r="F39" s="6"/>
      <c r="G39" s="6"/>
      <c r="H39" s="6"/>
    </row>
    <row r="40" spans="1:8">
      <c r="A40" s="39"/>
      <c r="B40" s="6"/>
      <c r="C40" s="6"/>
      <c r="D40" s="6"/>
      <c r="E40" s="6"/>
      <c r="F40" s="6"/>
      <c r="G40" s="6"/>
      <c r="H40" s="6"/>
    </row>
    <row r="41" spans="1:8">
      <c r="A41" s="39"/>
      <c r="B41" s="6"/>
      <c r="C41" s="6"/>
      <c r="D41" s="6"/>
      <c r="E41" s="6"/>
      <c r="F41" s="6"/>
      <c r="G41" s="6"/>
      <c r="H41" s="6"/>
    </row>
    <row r="42" spans="1:8">
      <c r="A42" s="39"/>
      <c r="B42" s="6"/>
      <c r="C42" s="6"/>
      <c r="D42" s="6"/>
      <c r="E42" s="6"/>
      <c r="F42" s="6"/>
      <c r="G42" s="6"/>
      <c r="H42" s="6"/>
    </row>
    <row r="43" spans="1:8">
      <c r="A43" s="39"/>
      <c r="B43" s="6"/>
      <c r="C43" s="6"/>
      <c r="D43" s="6"/>
      <c r="E43" s="6"/>
      <c r="F43" s="6"/>
      <c r="G43" s="6"/>
      <c r="H43" s="6"/>
    </row>
    <row r="44" spans="1:8">
      <c r="A44" s="39"/>
      <c r="B44" s="6"/>
      <c r="C44" s="6"/>
      <c r="D44" s="6"/>
      <c r="E44" s="6"/>
      <c r="F44" s="6"/>
      <c r="G44" s="6"/>
      <c r="H44" s="6"/>
    </row>
    <row r="45" spans="1:8">
      <c r="A45" s="39"/>
      <c r="B45" s="6"/>
      <c r="C45" s="6"/>
      <c r="D45" s="6"/>
      <c r="E45" s="6"/>
      <c r="F45" s="6"/>
      <c r="G45" s="6"/>
      <c r="H45" s="6"/>
    </row>
    <row r="46" spans="1:8">
      <c r="A46" s="39"/>
      <c r="B46" s="6"/>
      <c r="C46" s="6"/>
      <c r="D46" s="6"/>
      <c r="E46" s="6"/>
      <c r="F46" s="6"/>
      <c r="G46" s="6"/>
      <c r="H46" s="6"/>
    </row>
    <row r="47" spans="1:8">
      <c r="A47" s="39"/>
      <c r="B47" s="6"/>
      <c r="C47" s="6"/>
      <c r="D47" s="6"/>
      <c r="E47" s="6"/>
      <c r="F47" s="6"/>
      <c r="G47" s="6"/>
      <c r="H47" s="6"/>
    </row>
    <row r="48" spans="1:8">
      <c r="A48" s="39"/>
      <c r="B48" s="6"/>
      <c r="C48" s="6"/>
      <c r="D48" s="6"/>
      <c r="E48" s="6"/>
      <c r="F48" s="6"/>
      <c r="G48" s="6"/>
      <c r="H48" s="6"/>
    </row>
    <row r="49" spans="1:8">
      <c r="A49" s="39"/>
      <c r="B49" s="6"/>
      <c r="C49" s="6"/>
      <c r="D49" s="6"/>
      <c r="E49" s="6"/>
      <c r="F49" s="6"/>
      <c r="G49" s="6"/>
      <c r="H49" s="6"/>
    </row>
    <row r="50" spans="1:8">
      <c r="A50" s="39"/>
      <c r="B50" s="6"/>
      <c r="C50" s="6"/>
      <c r="D50" s="6"/>
      <c r="E50" s="6"/>
      <c r="F50" s="6"/>
      <c r="G50" s="6"/>
      <c r="H50" s="6"/>
    </row>
    <row r="51" spans="1:8">
      <c r="A51" s="39"/>
      <c r="B51" s="6"/>
      <c r="C51" s="6"/>
      <c r="D51" s="6"/>
      <c r="E51" s="6"/>
      <c r="F51" s="6"/>
      <c r="G51" s="6"/>
      <c r="H51" s="6"/>
    </row>
    <row r="52" spans="1:8">
      <c r="A52" s="39"/>
      <c r="B52" s="6"/>
      <c r="C52" s="6"/>
      <c r="D52" s="6"/>
      <c r="E52" s="6"/>
      <c r="F52" s="6"/>
      <c r="G52" s="6"/>
      <c r="H52" s="6"/>
    </row>
    <row r="53" spans="1:8">
      <c r="A53" s="39"/>
      <c r="B53" s="6"/>
      <c r="C53" s="6"/>
      <c r="D53" s="6"/>
      <c r="E53" s="6"/>
      <c r="F53" s="6"/>
      <c r="G53" s="6"/>
      <c r="H53" s="6"/>
    </row>
    <row r="54" spans="1:8">
      <c r="A54" s="39"/>
      <c r="B54" s="6"/>
      <c r="C54" s="6"/>
      <c r="D54" s="6"/>
      <c r="E54" s="6"/>
      <c r="F54" s="6"/>
      <c r="G54" s="6"/>
      <c r="H54" s="6"/>
    </row>
    <row r="55" spans="1:8">
      <c r="A55" s="39"/>
      <c r="B55" s="6"/>
      <c r="C55" s="6"/>
      <c r="D55" s="6"/>
      <c r="E55" s="6"/>
      <c r="F55" s="6"/>
      <c r="G55" s="6"/>
      <c r="H55" s="6"/>
    </row>
    <row r="56" spans="1:8">
      <c r="A56" s="39"/>
      <c r="B56" s="6"/>
      <c r="C56" s="6"/>
      <c r="D56" s="6"/>
      <c r="E56" s="6"/>
      <c r="F56" s="6"/>
      <c r="G56" s="6"/>
      <c r="H56" s="6"/>
    </row>
    <row r="57" spans="1:8">
      <c r="A57" s="39"/>
      <c r="B57" s="6"/>
      <c r="C57" s="6"/>
      <c r="D57" s="6"/>
      <c r="E57" s="6"/>
      <c r="F57" s="6"/>
      <c r="G57" s="6"/>
      <c r="H57" s="6"/>
    </row>
    <row r="58" spans="1:8">
      <c r="A58" s="39"/>
      <c r="B58" s="6"/>
      <c r="C58" s="6"/>
      <c r="D58" s="6"/>
      <c r="E58" s="6"/>
      <c r="F58" s="6"/>
      <c r="G58" s="6"/>
      <c r="H58" s="6"/>
    </row>
    <row r="59" spans="1:8">
      <c r="A59" s="39"/>
      <c r="B59" s="6"/>
      <c r="C59" s="6"/>
      <c r="D59" s="6"/>
      <c r="E59" s="6"/>
      <c r="F59" s="6"/>
      <c r="G59" s="6"/>
      <c r="H59" s="6"/>
    </row>
    <row r="60" spans="1:8">
      <c r="A60" s="39"/>
      <c r="B60" s="6"/>
      <c r="C60" s="6"/>
      <c r="D60" s="6"/>
      <c r="E60" s="6"/>
      <c r="F60" s="6"/>
      <c r="G60" s="6"/>
      <c r="H60" s="6"/>
    </row>
    <row r="61" spans="1:8">
      <c r="A61" s="39"/>
      <c r="B61" s="6"/>
      <c r="C61" s="6"/>
      <c r="D61" s="6"/>
      <c r="E61" s="6"/>
      <c r="F61" s="6"/>
      <c r="G61" s="6"/>
      <c r="H61" s="6"/>
    </row>
    <row r="62" spans="1:8">
      <c r="A62" s="39"/>
      <c r="B62" s="6"/>
      <c r="C62" s="6"/>
      <c r="D62" s="6"/>
      <c r="E62" s="6"/>
      <c r="F62" s="6"/>
      <c r="G62" s="6"/>
      <c r="H62" s="6"/>
    </row>
    <row r="63" spans="1:8">
      <c r="A63" s="39"/>
      <c r="B63" s="6"/>
      <c r="C63" s="6"/>
      <c r="D63" s="6"/>
      <c r="E63" s="6"/>
      <c r="F63" s="6"/>
      <c r="G63" s="6"/>
      <c r="H63" s="6"/>
    </row>
    <row r="64" spans="1:8">
      <c r="A64" s="39"/>
      <c r="B64" s="6"/>
      <c r="C64" s="6"/>
      <c r="D64" s="6"/>
      <c r="E64" s="6"/>
      <c r="F64" s="6"/>
      <c r="G64" s="6"/>
      <c r="H64" s="6"/>
    </row>
    <row r="65" spans="1:8">
      <c r="A65" s="39"/>
      <c r="B65" s="6"/>
      <c r="C65" s="6"/>
      <c r="D65" s="6"/>
      <c r="E65" s="6"/>
      <c r="F65" s="6"/>
      <c r="G65" s="6"/>
      <c r="H65" s="6"/>
    </row>
    <row r="66" spans="1:8">
      <c r="A66" s="39"/>
      <c r="B66" s="6"/>
      <c r="C66" s="6"/>
      <c r="D66" s="6"/>
      <c r="E66" s="6"/>
      <c r="F66" s="6"/>
      <c r="G66" s="6"/>
      <c r="H66" s="6"/>
    </row>
    <row r="67" spans="1:8">
      <c r="A67" s="39"/>
      <c r="B67" s="6"/>
      <c r="C67" s="6"/>
      <c r="D67" s="6"/>
      <c r="E67" s="6"/>
      <c r="F67" s="6"/>
      <c r="G67" s="6"/>
      <c r="H67" s="6"/>
    </row>
    <row r="68" spans="1:8">
      <c r="A68" s="39"/>
      <c r="B68" s="6"/>
      <c r="C68" s="6"/>
      <c r="D68" s="6"/>
      <c r="E68" s="6"/>
      <c r="F68" s="6"/>
      <c r="G68" s="6"/>
      <c r="H68" s="6"/>
    </row>
    <row r="69" spans="1:8">
      <c r="A69" s="39"/>
      <c r="B69" s="6"/>
      <c r="C69" s="6"/>
      <c r="D69" s="6"/>
      <c r="E69" s="6"/>
      <c r="F69" s="6"/>
      <c r="G69" s="6"/>
      <c r="H69" s="6"/>
    </row>
    <row r="70" spans="1:8">
      <c r="A70" s="39"/>
      <c r="B70" s="6"/>
      <c r="C70" s="6"/>
      <c r="D70" s="6"/>
      <c r="E70" s="6"/>
      <c r="F70" s="6"/>
      <c r="G70" s="6"/>
      <c r="H70" s="6"/>
    </row>
    <row r="71" spans="1:8">
      <c r="A71" s="39"/>
      <c r="B71" s="6"/>
      <c r="C71" s="6"/>
      <c r="D71" s="6"/>
      <c r="E71" s="6"/>
      <c r="F71" s="6"/>
      <c r="G71" s="6"/>
      <c r="H71" s="6"/>
    </row>
    <row r="72" spans="1:8">
      <c r="A72" s="39"/>
      <c r="B72" s="6"/>
      <c r="C72" s="6"/>
      <c r="D72" s="6"/>
      <c r="E72" s="6"/>
      <c r="F72" s="6"/>
      <c r="G72" s="6"/>
      <c r="H72" s="6"/>
    </row>
    <row r="73" spans="1:8">
      <c r="A73" s="39"/>
      <c r="B73" s="6"/>
      <c r="C73" s="6"/>
      <c r="D73" s="6"/>
      <c r="E73" s="6"/>
      <c r="F73" s="6"/>
      <c r="G73" s="6"/>
      <c r="H73" s="6"/>
    </row>
    <row r="74" spans="1:8">
      <c r="A74" s="39"/>
      <c r="B74" s="6"/>
      <c r="C74" s="6"/>
      <c r="D74" s="6"/>
      <c r="E74" s="6"/>
      <c r="F74" s="6"/>
      <c r="G74" s="6"/>
      <c r="H74" s="6"/>
    </row>
    <row r="75" spans="1:8">
      <c r="A75" s="39"/>
      <c r="B75" s="6"/>
      <c r="C75" s="6"/>
      <c r="D75" s="6"/>
      <c r="E75" s="6"/>
      <c r="F75" s="6"/>
      <c r="G75" s="6"/>
      <c r="H75" s="6"/>
    </row>
    <row r="76" spans="1:8">
      <c r="A76" s="39"/>
      <c r="B76" s="6"/>
      <c r="C76" s="6"/>
      <c r="D76" s="6"/>
      <c r="E76" s="6"/>
      <c r="F76" s="6"/>
      <c r="G76" s="6"/>
      <c r="H76" s="6"/>
    </row>
    <row r="77" spans="1:8">
      <c r="A77" s="39"/>
      <c r="B77" s="6"/>
      <c r="C77" s="6"/>
      <c r="D77" s="6"/>
      <c r="E77" s="6"/>
      <c r="F77" s="6"/>
      <c r="G77" s="6"/>
      <c r="H77" s="6"/>
    </row>
    <row r="78" spans="1:8">
      <c r="A78" s="39"/>
      <c r="B78" s="6"/>
      <c r="C78" s="6"/>
      <c r="D78" s="6"/>
      <c r="E78" s="6"/>
      <c r="F78" s="6"/>
      <c r="G78" s="6"/>
      <c r="H78" s="6"/>
    </row>
    <row r="79" spans="1:8">
      <c r="A79" s="39"/>
      <c r="B79" s="6"/>
      <c r="C79" s="6"/>
      <c r="D79" s="6"/>
      <c r="E79" s="6"/>
      <c r="F79" s="6"/>
      <c r="G79" s="6"/>
      <c r="H79" s="6"/>
    </row>
    <row r="80" spans="1:8">
      <c r="A80" s="39"/>
      <c r="B80" s="6"/>
      <c r="C80" s="6"/>
      <c r="D80" s="6"/>
      <c r="E80" s="6"/>
      <c r="F80" s="6"/>
      <c r="G80" s="6"/>
      <c r="H80" s="6"/>
    </row>
    <row r="81" spans="1:8">
      <c r="A81" s="39"/>
      <c r="B81" s="6"/>
      <c r="C81" s="6"/>
      <c r="D81" s="6"/>
      <c r="E81" s="6"/>
      <c r="F81" s="6"/>
      <c r="G81" s="6"/>
      <c r="H81" s="6"/>
    </row>
    <row r="82" spans="1:8">
      <c r="A82" s="39"/>
      <c r="B82" s="6"/>
      <c r="C82" s="6"/>
      <c r="D82" s="6"/>
      <c r="E82" s="6"/>
      <c r="F82" s="6"/>
      <c r="G82" s="6"/>
      <c r="H82" s="6"/>
    </row>
    <row r="83" spans="1:8">
      <c r="A83" s="39"/>
      <c r="B83" s="6"/>
      <c r="C83" s="6"/>
      <c r="D83" s="6"/>
      <c r="E83" s="6"/>
      <c r="F83" s="6"/>
      <c r="G83" s="6"/>
      <c r="H83" s="6"/>
    </row>
    <row r="84" spans="1:8">
      <c r="A84" s="39"/>
      <c r="B84" s="6"/>
      <c r="C84" s="6"/>
      <c r="D84" s="6"/>
      <c r="E84" s="6"/>
      <c r="F84" s="6"/>
      <c r="G84" s="6"/>
      <c r="H84" s="6"/>
    </row>
    <row r="85" spans="1:8">
      <c r="A85" s="39"/>
      <c r="B85" s="6"/>
      <c r="C85" s="6"/>
      <c r="D85" s="6"/>
      <c r="E85" s="6"/>
      <c r="F85" s="6"/>
      <c r="G85" s="6"/>
      <c r="H85" s="6"/>
    </row>
    <row r="86" spans="1:8">
      <c r="A86" s="39"/>
      <c r="B86" s="6"/>
      <c r="C86" s="6"/>
      <c r="D86" s="6"/>
      <c r="E86" s="6"/>
      <c r="F86" s="6"/>
      <c r="G86" s="6"/>
      <c r="H86" s="6"/>
    </row>
    <row r="87" spans="1:8">
      <c r="A87" s="39"/>
      <c r="B87" s="6"/>
      <c r="C87" s="6"/>
      <c r="D87" s="6"/>
      <c r="E87" s="6"/>
      <c r="F87" s="6"/>
      <c r="G87" s="6"/>
      <c r="H87" s="6"/>
    </row>
    <row r="88" spans="1:8">
      <c r="A88" s="39"/>
      <c r="B88" s="6"/>
      <c r="C88" s="6"/>
      <c r="D88" s="6"/>
      <c r="E88" s="6"/>
      <c r="F88" s="6"/>
      <c r="G88" s="6"/>
      <c r="H88" s="6"/>
    </row>
    <row r="89" spans="1:8">
      <c r="A89" s="39"/>
      <c r="B89" s="6"/>
      <c r="C89" s="6"/>
      <c r="D89" s="6"/>
      <c r="E89" s="6"/>
      <c r="F89" s="6"/>
      <c r="G89" s="6"/>
      <c r="H89" s="6"/>
    </row>
    <row r="90" spans="1:8">
      <c r="A90" s="39"/>
      <c r="B90" s="6"/>
      <c r="C90" s="6"/>
      <c r="D90" s="6"/>
      <c r="E90" s="6"/>
      <c r="F90" s="6"/>
      <c r="G90" s="6"/>
      <c r="H90" s="6"/>
    </row>
    <row r="91" spans="1:8">
      <c r="A91" s="39"/>
      <c r="B91" s="6"/>
      <c r="C91" s="6"/>
      <c r="D91" s="6"/>
      <c r="E91" s="6"/>
      <c r="F91" s="6"/>
      <c r="G91" s="6"/>
      <c r="H91" s="6"/>
    </row>
    <row r="92" spans="1:8">
      <c r="A92" s="39"/>
      <c r="B92" s="6"/>
      <c r="C92" s="6"/>
      <c r="D92" s="6"/>
      <c r="E92" s="6"/>
      <c r="F92" s="6"/>
      <c r="G92" s="6"/>
      <c r="H92" s="6"/>
    </row>
    <row r="93" spans="1:8">
      <c r="A93" s="39"/>
      <c r="B93" s="6"/>
      <c r="C93" s="6"/>
      <c r="D93" s="6"/>
      <c r="E93" s="6"/>
      <c r="F93" s="6"/>
      <c r="G93" s="6"/>
      <c r="H93" s="6"/>
    </row>
    <row r="94" spans="1:8">
      <c r="A94" s="39"/>
      <c r="B94" s="6"/>
      <c r="C94" s="6"/>
      <c r="D94" s="6"/>
      <c r="E94" s="6"/>
      <c r="F94" s="6"/>
      <c r="G94" s="6"/>
      <c r="H94" s="6"/>
    </row>
    <row r="95" spans="1:8">
      <c r="A95" s="39"/>
      <c r="B95" s="6"/>
      <c r="C95" s="6"/>
      <c r="D95" s="6"/>
      <c r="E95" s="6"/>
      <c r="F95" s="6"/>
      <c r="G95" s="6"/>
      <c r="H95" s="6"/>
    </row>
    <row r="96" spans="1:8">
      <c r="A96" s="39"/>
      <c r="B96" s="6"/>
      <c r="C96" s="6"/>
      <c r="D96" s="6"/>
      <c r="E96" s="6"/>
      <c r="F96" s="6"/>
      <c r="G96" s="6"/>
      <c r="H96" s="6"/>
    </row>
    <row r="97" spans="1:8">
      <c r="A97" s="39"/>
      <c r="B97" s="6"/>
      <c r="C97" s="6"/>
      <c r="D97" s="6"/>
      <c r="E97" s="6"/>
      <c r="F97" s="6"/>
      <c r="G97" s="6"/>
      <c r="H97" s="6"/>
    </row>
    <row r="98" spans="1:8">
      <c r="A98" s="39"/>
      <c r="B98" s="6"/>
      <c r="C98" s="6"/>
      <c r="D98" s="6"/>
      <c r="E98" s="6"/>
      <c r="F98" s="6"/>
      <c r="G98" s="6"/>
      <c r="H98" s="6"/>
    </row>
    <row r="99" spans="1:8">
      <c r="A99" s="39"/>
      <c r="B99" s="6"/>
      <c r="C99" s="6"/>
      <c r="D99" s="6"/>
      <c r="E99" s="6"/>
      <c r="F99" s="6"/>
      <c r="G99" s="6"/>
      <c r="H99" s="6"/>
    </row>
    <row r="100" spans="1:8">
      <c r="A100" s="39"/>
      <c r="B100" s="6"/>
      <c r="C100" s="6"/>
      <c r="D100" s="6"/>
      <c r="E100" s="6"/>
      <c r="F100" s="6"/>
      <c r="G100" s="6"/>
      <c r="H100" s="6"/>
    </row>
    <row r="101" spans="1:8">
      <c r="A101" s="39"/>
      <c r="B101" s="6"/>
      <c r="C101" s="6"/>
      <c r="D101" s="6"/>
      <c r="E101" s="6"/>
      <c r="F101" s="6"/>
      <c r="G101" s="6"/>
      <c r="H101" s="6"/>
    </row>
    <row r="102" spans="1:8">
      <c r="A102" s="39"/>
      <c r="B102" s="6"/>
      <c r="C102" s="6"/>
      <c r="D102" s="6"/>
      <c r="E102" s="6"/>
      <c r="F102" s="6"/>
      <c r="G102" s="6"/>
      <c r="H102" s="6"/>
    </row>
    <row r="103" spans="1:8">
      <c r="A103" s="39"/>
      <c r="B103" s="6"/>
      <c r="C103" s="6"/>
      <c r="D103" s="6"/>
      <c r="E103" s="6"/>
      <c r="F103" s="6"/>
      <c r="G103" s="6"/>
      <c r="H103" s="6"/>
    </row>
    <row r="104" spans="1:8">
      <c r="A104" s="39"/>
      <c r="B104" s="6"/>
      <c r="C104" s="6"/>
      <c r="D104" s="6"/>
      <c r="E104" s="6"/>
      <c r="F104" s="6"/>
      <c r="G104" s="6"/>
      <c r="H104" s="6"/>
    </row>
    <row r="105" spans="1:8">
      <c r="A105" s="39"/>
      <c r="B105" s="6"/>
      <c r="C105" s="6"/>
      <c r="D105" s="6"/>
      <c r="E105" s="6"/>
      <c r="F105" s="6"/>
      <c r="G105" s="6"/>
      <c r="H105" s="6"/>
    </row>
    <row r="106" spans="1:8">
      <c r="A106" s="39"/>
      <c r="B106" s="6"/>
      <c r="C106" s="6"/>
      <c r="D106" s="6"/>
      <c r="E106" s="6"/>
      <c r="F106" s="6"/>
      <c r="G106" s="6"/>
      <c r="H106" s="6"/>
    </row>
    <row r="107" spans="1:8">
      <c r="A107" s="39"/>
      <c r="B107" s="6"/>
      <c r="C107" s="6"/>
      <c r="D107" s="6"/>
      <c r="E107" s="6"/>
      <c r="F107" s="6"/>
      <c r="G107" s="6"/>
      <c r="H107" s="6"/>
    </row>
    <row r="108" spans="1:8">
      <c r="A108" s="39"/>
      <c r="B108" s="6"/>
      <c r="C108" s="6"/>
      <c r="D108" s="6"/>
      <c r="E108" s="6"/>
      <c r="F108" s="6"/>
      <c r="G108" s="6"/>
      <c r="H108" s="6"/>
    </row>
    <row r="109" spans="1:8">
      <c r="A109" s="39"/>
      <c r="B109" s="6"/>
      <c r="C109" s="6"/>
      <c r="D109" s="6"/>
      <c r="E109" s="6"/>
      <c r="F109" s="6"/>
      <c r="G109" s="6"/>
      <c r="H109" s="6"/>
    </row>
    <row r="110" spans="1:8">
      <c r="A110" s="39"/>
      <c r="B110" s="6"/>
      <c r="C110" s="6"/>
      <c r="D110" s="6"/>
      <c r="E110" s="6"/>
      <c r="F110" s="6"/>
      <c r="G110" s="6"/>
      <c r="H110" s="6"/>
    </row>
    <row r="111" spans="1:8">
      <c r="A111" s="39"/>
      <c r="B111" s="6"/>
      <c r="C111" s="6"/>
      <c r="D111" s="6"/>
      <c r="E111" s="6"/>
      <c r="F111" s="6"/>
      <c r="G111" s="6"/>
      <c r="H111" s="6"/>
    </row>
    <row r="112" spans="1:8">
      <c r="A112" s="39"/>
      <c r="B112" s="6"/>
      <c r="C112" s="6"/>
      <c r="D112" s="6"/>
      <c r="E112" s="6"/>
      <c r="F112" s="6"/>
      <c r="G112" s="6"/>
      <c r="H112" s="6"/>
    </row>
    <row r="113" spans="1:8">
      <c r="A113" s="39"/>
      <c r="B113" s="6"/>
      <c r="C113" s="6"/>
      <c r="D113" s="6"/>
      <c r="E113" s="6"/>
      <c r="F113" s="6"/>
      <c r="G113" s="6"/>
      <c r="H113" s="6"/>
    </row>
    <row r="114" spans="1:8">
      <c r="A114" s="39"/>
      <c r="B114" s="6"/>
      <c r="C114" s="6"/>
      <c r="D114" s="6"/>
      <c r="E114" s="6"/>
      <c r="F114" s="6"/>
      <c r="G114" s="6"/>
      <c r="H114" s="6"/>
    </row>
    <row r="115" spans="1:8">
      <c r="A115" s="39"/>
      <c r="B115" s="6"/>
      <c r="C115" s="6"/>
      <c r="D115" s="6"/>
      <c r="E115" s="6"/>
      <c r="F115" s="6"/>
      <c r="G115" s="6"/>
      <c r="H115" s="6"/>
    </row>
    <row r="116" spans="1:8">
      <c r="A116" s="39"/>
      <c r="B116" s="6"/>
      <c r="C116" s="6"/>
      <c r="D116" s="6"/>
      <c r="E116" s="6"/>
      <c r="F116" s="6"/>
      <c r="G116" s="6"/>
      <c r="H116" s="6"/>
    </row>
    <row r="117" spans="1:8">
      <c r="A117" s="39"/>
      <c r="B117" s="6"/>
      <c r="C117" s="6"/>
      <c r="D117" s="6"/>
      <c r="E117" s="6"/>
      <c r="F117" s="6"/>
      <c r="G117" s="6"/>
      <c r="H117" s="6"/>
    </row>
    <row r="118" spans="1:8">
      <c r="A118" s="39"/>
      <c r="B118" s="6"/>
      <c r="C118" s="6"/>
      <c r="D118" s="6"/>
      <c r="E118" s="6"/>
      <c r="F118" s="6"/>
      <c r="G118" s="6"/>
      <c r="H118" s="6"/>
    </row>
    <row r="119" spans="1:8">
      <c r="A119" s="39"/>
      <c r="B119" s="6"/>
      <c r="C119" s="6"/>
      <c r="D119" s="6"/>
      <c r="E119" s="6"/>
      <c r="F119" s="6"/>
      <c r="G119" s="6"/>
      <c r="H119" s="6"/>
    </row>
    <row r="120" spans="1:8">
      <c r="A120" s="39"/>
      <c r="B120" s="6"/>
      <c r="C120" s="6"/>
      <c r="D120" s="6"/>
      <c r="E120" s="6"/>
      <c r="F120" s="6"/>
      <c r="G120" s="6"/>
      <c r="H120" s="6"/>
    </row>
    <row r="121" spans="1:8">
      <c r="A121" s="39"/>
      <c r="B121" s="6"/>
      <c r="C121" s="6"/>
      <c r="D121" s="6"/>
      <c r="E121" s="6"/>
      <c r="F121" s="6"/>
      <c r="G121" s="6"/>
      <c r="H121" s="6"/>
    </row>
    <row r="122" spans="1:8">
      <c r="A122" s="39"/>
      <c r="B122" s="6"/>
      <c r="C122" s="6"/>
      <c r="D122" s="6"/>
      <c r="E122" s="6"/>
      <c r="F122" s="6"/>
      <c r="G122" s="6"/>
      <c r="H122" s="6"/>
    </row>
    <row r="123" spans="1:8">
      <c r="A123" s="39"/>
      <c r="B123" s="6"/>
      <c r="C123" s="6"/>
      <c r="D123" s="6"/>
      <c r="E123" s="6"/>
      <c r="F123" s="6"/>
      <c r="G123" s="6"/>
      <c r="H123" s="6"/>
    </row>
    <row r="124" spans="1:8">
      <c r="A124" s="39"/>
      <c r="B124" s="6"/>
      <c r="C124" s="6"/>
      <c r="D124" s="6"/>
      <c r="E124" s="6"/>
      <c r="F124" s="6"/>
      <c r="G124" s="6"/>
      <c r="H124" s="6"/>
    </row>
    <row r="125" spans="1:8">
      <c r="A125" s="39"/>
      <c r="B125" s="6"/>
      <c r="C125" s="6"/>
      <c r="D125" s="6"/>
      <c r="E125" s="6"/>
      <c r="F125" s="6"/>
      <c r="G125" s="6"/>
      <c r="H125" s="6"/>
    </row>
    <row r="126" spans="1:8">
      <c r="A126" s="39"/>
      <c r="B126" s="6"/>
      <c r="C126" s="6"/>
      <c r="D126" s="6"/>
      <c r="E126" s="6"/>
      <c r="F126" s="6"/>
      <c r="G126" s="6"/>
      <c r="H126" s="6"/>
    </row>
    <row r="127" spans="1:8">
      <c r="A127" s="39"/>
      <c r="B127" s="6"/>
      <c r="C127" s="6"/>
      <c r="D127" s="6"/>
      <c r="E127" s="6"/>
      <c r="F127" s="6"/>
      <c r="G127" s="6"/>
      <c r="H127" s="6"/>
    </row>
    <row r="128" spans="1:8">
      <c r="A128" s="39"/>
      <c r="B128" s="6"/>
      <c r="C128" s="6"/>
      <c r="D128" s="6"/>
      <c r="E128" s="6"/>
      <c r="F128" s="6"/>
      <c r="G128" s="6"/>
      <c r="H128" s="6"/>
    </row>
    <row r="129" spans="1:8">
      <c r="A129" s="39"/>
      <c r="B129" s="6"/>
      <c r="C129" s="6"/>
      <c r="D129" s="6"/>
      <c r="E129" s="6"/>
      <c r="F129" s="6"/>
      <c r="G129" s="6"/>
      <c r="H129" s="6"/>
    </row>
    <row r="130" spans="1:8">
      <c r="A130" s="39"/>
      <c r="B130" s="6"/>
      <c r="C130" s="6"/>
      <c r="D130" s="6"/>
      <c r="E130" s="6"/>
      <c r="F130" s="6"/>
      <c r="G130" s="6"/>
      <c r="H130" s="6"/>
    </row>
    <row r="131" spans="1:8">
      <c r="A131" s="39"/>
      <c r="B131" s="6"/>
      <c r="C131" s="6"/>
      <c r="D131" s="6"/>
      <c r="E131" s="6"/>
      <c r="F131" s="6"/>
      <c r="G131" s="6"/>
      <c r="H131" s="6"/>
    </row>
    <row r="132" spans="1:8">
      <c r="A132" s="39"/>
      <c r="B132" s="6"/>
      <c r="C132" s="6"/>
      <c r="D132" s="6"/>
      <c r="E132" s="6"/>
      <c r="F132" s="6"/>
      <c r="G132" s="6"/>
      <c r="H132" s="6"/>
    </row>
    <row r="133" spans="1:8">
      <c r="A133" s="39"/>
      <c r="B133" s="6"/>
      <c r="C133" s="6"/>
      <c r="D133" s="6"/>
      <c r="E133" s="6"/>
      <c r="F133" s="6"/>
      <c r="G133" s="6"/>
      <c r="H133" s="6"/>
    </row>
    <row r="134" spans="1:8">
      <c r="A134" s="39"/>
      <c r="B134" s="6"/>
      <c r="C134" s="6"/>
      <c r="D134" s="6"/>
      <c r="E134" s="6"/>
      <c r="F134" s="6"/>
      <c r="G134" s="6"/>
      <c r="H134" s="6"/>
    </row>
    <row r="135" spans="1:8">
      <c r="A135" s="39"/>
      <c r="B135" s="6"/>
      <c r="C135" s="6"/>
      <c r="D135" s="6"/>
      <c r="E135" s="6"/>
      <c r="F135" s="6"/>
      <c r="G135" s="6"/>
      <c r="H135" s="6"/>
    </row>
    <row r="136" spans="1:8">
      <c r="A136" s="39"/>
      <c r="B136" s="6"/>
      <c r="C136" s="6"/>
      <c r="D136" s="6"/>
      <c r="E136" s="6"/>
      <c r="F136" s="6"/>
      <c r="G136" s="6"/>
      <c r="H136" s="6"/>
    </row>
    <row r="137" spans="1:8">
      <c r="A137" s="39"/>
      <c r="B137" s="6"/>
      <c r="C137" s="6"/>
      <c r="D137" s="6"/>
      <c r="E137" s="6"/>
      <c r="F137" s="6"/>
      <c r="G137" s="6"/>
      <c r="H137" s="6"/>
    </row>
    <row r="138" spans="1:8">
      <c r="A138" s="39"/>
      <c r="B138" s="6"/>
      <c r="C138" s="6"/>
      <c r="D138" s="6"/>
      <c r="E138" s="6"/>
      <c r="F138" s="6"/>
      <c r="G138" s="6"/>
      <c r="H138" s="6"/>
    </row>
    <row r="139" spans="1:8">
      <c r="A139" s="39"/>
      <c r="B139" s="6"/>
      <c r="C139" s="6"/>
      <c r="D139" s="6"/>
      <c r="E139" s="6"/>
      <c r="F139" s="6"/>
      <c r="G139" s="6"/>
      <c r="H139" s="6"/>
    </row>
    <row r="140" spans="1:8">
      <c r="A140" s="39"/>
      <c r="B140" s="6"/>
      <c r="C140" s="6"/>
      <c r="D140" s="6"/>
      <c r="E140" s="6"/>
      <c r="F140" s="6"/>
      <c r="G140" s="6"/>
      <c r="H140" s="6"/>
    </row>
    <row r="141" spans="1:8">
      <c r="A141" s="39"/>
      <c r="B141" s="6"/>
      <c r="C141" s="6"/>
      <c r="D141" s="6"/>
      <c r="E141" s="6"/>
      <c r="F141" s="6"/>
      <c r="G141" s="6"/>
      <c r="H141" s="6"/>
    </row>
    <row r="142" spans="1:8">
      <c r="A142" s="39"/>
      <c r="B142" s="6"/>
      <c r="C142" s="6"/>
      <c r="D142" s="6"/>
      <c r="E142" s="6"/>
      <c r="F142" s="6"/>
      <c r="G142" s="6"/>
      <c r="H142" s="6"/>
    </row>
    <row r="143" spans="1:8">
      <c r="A143" s="39"/>
      <c r="B143" s="6"/>
      <c r="C143" s="6"/>
      <c r="D143" s="6"/>
      <c r="E143" s="6"/>
      <c r="F143" s="6"/>
      <c r="G143" s="6"/>
      <c r="H143" s="6"/>
    </row>
    <row r="144" spans="1:8">
      <c r="A144" s="39"/>
      <c r="B144" s="6"/>
      <c r="C144" s="6"/>
      <c r="D144" s="6"/>
      <c r="E144" s="6"/>
      <c r="F144" s="6"/>
      <c r="G144" s="6"/>
      <c r="H144" s="6"/>
    </row>
    <row r="145" spans="1:8">
      <c r="A145" s="39"/>
      <c r="B145" s="6"/>
      <c r="C145" s="6"/>
      <c r="D145" s="6"/>
      <c r="E145" s="6"/>
      <c r="F145" s="6"/>
      <c r="G145" s="6"/>
      <c r="H145" s="6"/>
    </row>
    <row r="146" spans="1:8">
      <c r="A146" s="39"/>
      <c r="B146" s="6"/>
      <c r="C146" s="6"/>
      <c r="D146" s="6"/>
      <c r="E146" s="6"/>
      <c r="F146" s="6"/>
      <c r="G146" s="6"/>
      <c r="H146" s="6"/>
    </row>
    <row r="147" spans="1:8">
      <c r="A147" s="39"/>
      <c r="B147" s="6"/>
      <c r="C147" s="6"/>
      <c r="D147" s="6"/>
      <c r="E147" s="6"/>
      <c r="F147" s="6"/>
      <c r="G147" s="6"/>
      <c r="H147" s="6"/>
    </row>
    <row r="148" spans="1:8">
      <c r="A148" s="39"/>
      <c r="B148" s="6"/>
      <c r="C148" s="6"/>
      <c r="D148" s="6"/>
      <c r="E148" s="6"/>
      <c r="F148" s="6"/>
      <c r="G148" s="6"/>
      <c r="H148" s="6"/>
    </row>
    <row r="149" spans="1:8">
      <c r="A149" s="39"/>
      <c r="B149" s="6"/>
      <c r="C149" s="6"/>
      <c r="D149" s="6"/>
      <c r="E149" s="6"/>
      <c r="F149" s="6"/>
      <c r="G149" s="6"/>
      <c r="H149" s="6"/>
    </row>
    <row r="150" spans="1:8">
      <c r="A150" s="39"/>
      <c r="B150" s="6"/>
      <c r="C150" s="6"/>
      <c r="D150" s="6"/>
      <c r="E150" s="6"/>
      <c r="F150" s="6"/>
      <c r="G150" s="6"/>
      <c r="H150" s="6"/>
    </row>
    <row r="151" spans="1:8">
      <c r="A151" s="39"/>
      <c r="B151" s="6"/>
      <c r="C151" s="6"/>
      <c r="D151" s="6"/>
      <c r="E151" s="6"/>
      <c r="F151" s="6"/>
      <c r="G151" s="6"/>
      <c r="H151" s="6"/>
    </row>
    <row r="152" spans="1:8">
      <c r="A152" s="323"/>
      <c r="B152" s="307"/>
      <c r="C152" s="307"/>
      <c r="D152" s="307"/>
      <c r="E152" s="307"/>
      <c r="F152" s="307"/>
      <c r="G152" s="307"/>
      <c r="H152" s="307"/>
    </row>
    <row r="153" spans="1:8">
      <c r="A153" s="39"/>
      <c r="B153" s="6"/>
      <c r="C153" s="6"/>
      <c r="D153" s="6"/>
      <c r="E153" s="6"/>
      <c r="F153" s="6"/>
      <c r="G153" s="6"/>
      <c r="H153" s="6"/>
    </row>
    <row r="154" spans="1:8">
      <c r="A154" s="39"/>
      <c r="B154" s="6"/>
      <c r="C154" s="6"/>
      <c r="D154" s="6"/>
      <c r="E154" s="6"/>
      <c r="F154" s="6"/>
      <c r="G154" s="6"/>
      <c r="H154" s="6"/>
    </row>
    <row r="155" spans="1:8">
      <c r="A155" s="39"/>
      <c r="B155" s="6"/>
      <c r="C155" s="6"/>
      <c r="D155" s="6"/>
      <c r="E155" s="6"/>
      <c r="F155" s="6"/>
      <c r="G155" s="6"/>
      <c r="H155" s="6"/>
    </row>
    <row r="156" spans="1:8">
      <c r="A156" s="39"/>
      <c r="B156" s="6"/>
      <c r="C156" s="6"/>
      <c r="D156" s="6"/>
      <c r="E156" s="6"/>
      <c r="F156" s="6"/>
      <c r="G156" s="6"/>
      <c r="H156" s="6"/>
    </row>
  </sheetData>
  <mergeCells count="15">
    <mergeCell ref="N10:X10"/>
    <mergeCell ref="E11:E12"/>
    <mergeCell ref="H10:H12"/>
    <mergeCell ref="I10:L10"/>
    <mergeCell ref="M10:M12"/>
    <mergeCell ref="F11:F12"/>
    <mergeCell ref="G11:G12"/>
    <mergeCell ref="N11:X11"/>
    <mergeCell ref="A2:B2"/>
    <mergeCell ref="A3:B3"/>
    <mergeCell ref="A10:A12"/>
    <mergeCell ref="B10:G10"/>
    <mergeCell ref="B11:B12"/>
    <mergeCell ref="C11:C12"/>
    <mergeCell ref="D11:D12"/>
  </mergeCells>
  <phoneticPr fontId="24" type="noConversion"/>
  <pageMargins left="0.75" right="0.57999999999999996" top="1" bottom="1" header="0.5" footer="0.5"/>
  <pageSetup paperSize="9" scale="63" orientation="landscape" verticalDpi="12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88065" r:id="rId4">
          <objectPr defaultSize="0" autoPict="0" r:id="rId5">
            <anchor moveWithCells="1" sizeWithCells="1">
              <from>
                <xdr:col>0</xdr:col>
                <xdr:colOff>822960</xdr:colOff>
                <xdr:row>2</xdr:row>
                <xdr:rowOff>251460</xdr:rowOff>
              </from>
              <to>
                <xdr:col>3</xdr:col>
                <xdr:colOff>38100</xdr:colOff>
                <xdr:row>7</xdr:row>
                <xdr:rowOff>259080</xdr:rowOff>
              </to>
            </anchor>
          </objectPr>
        </oleObject>
      </mc:Choice>
      <mc:Fallback>
        <oleObject progId="AutoCAD.Drawing.16" shapeId="88065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60"/>
  <sheetViews>
    <sheetView topLeftCell="A7" zoomScale="75" zoomScaleNormal="100" workbookViewId="0">
      <selection activeCell="V28" sqref="V28"/>
    </sheetView>
  </sheetViews>
  <sheetFormatPr defaultColWidth="9" defaultRowHeight="15"/>
  <cols>
    <col min="1" max="1" width="7.3984375" style="1" customWidth="1"/>
    <col min="2" max="9" width="9" style="1"/>
    <col min="10" max="10" width="7.3984375" style="1" customWidth="1"/>
    <col min="11" max="14" width="9" style="1"/>
    <col min="15" max="15" width="7.3984375" style="1" customWidth="1"/>
    <col min="16" max="19" width="9" style="1"/>
    <col min="20" max="20" width="7.3984375" style="1" customWidth="1"/>
    <col min="21" max="16384" width="9" style="1"/>
  </cols>
  <sheetData>
    <row r="1" spans="1:20">
      <c r="A1" s="181"/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</row>
    <row r="2" spans="1:20" s="186" customFormat="1" ht="32.25" customHeight="1" thickBot="1">
      <c r="A2" s="930" t="s">
        <v>5043</v>
      </c>
      <c r="B2" s="930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  <c r="R2" s="930"/>
      <c r="S2" s="930"/>
      <c r="T2" s="930"/>
    </row>
    <row r="3" spans="1:20" s="186" customFormat="1" ht="22.8" thickTop="1">
      <c r="A3" s="982" t="s">
        <v>5044</v>
      </c>
      <c r="B3" s="982"/>
      <c r="C3" s="982"/>
      <c r="D3" s="982"/>
      <c r="E3" s="982"/>
      <c r="F3" s="982"/>
      <c r="G3" s="982"/>
      <c r="H3" s="982"/>
      <c r="I3" s="982"/>
      <c r="J3" s="982"/>
      <c r="K3" s="982"/>
      <c r="L3" s="982"/>
      <c r="M3" s="982"/>
      <c r="N3" s="982"/>
      <c r="O3" s="982"/>
      <c r="P3" s="982"/>
      <c r="Q3" s="982"/>
      <c r="R3" s="982"/>
      <c r="S3" s="982"/>
      <c r="T3" s="982"/>
    </row>
    <row r="4" spans="1:20" s="186" customFormat="1" ht="8.25" customHeight="1">
      <c r="A4" s="424"/>
      <c r="B4" s="423"/>
      <c r="C4" s="425"/>
      <c r="D4" s="423"/>
      <c r="E4" s="423"/>
      <c r="F4" s="423"/>
      <c r="G4" s="423"/>
      <c r="H4" s="423"/>
      <c r="K4" s="423"/>
      <c r="L4" s="423"/>
      <c r="M4" s="423"/>
      <c r="P4" s="423"/>
      <c r="Q4" s="423"/>
      <c r="R4" s="423"/>
    </row>
    <row r="5" spans="1:20" s="186" customFormat="1" ht="19.5" customHeight="1">
      <c r="A5" s="426"/>
      <c r="B5" s="427"/>
      <c r="C5" s="428"/>
      <c r="D5" s="429"/>
      <c r="E5" s="429"/>
      <c r="F5" s="430"/>
      <c r="G5" s="429"/>
      <c r="H5" s="428"/>
      <c r="I5" s="428"/>
      <c r="J5" s="431"/>
      <c r="K5" s="430"/>
      <c r="L5" s="429"/>
      <c r="M5" s="428"/>
      <c r="N5" s="428"/>
      <c r="O5" s="431"/>
      <c r="P5" s="430"/>
      <c r="Q5" s="429"/>
      <c r="R5" s="428"/>
      <c r="S5" s="428"/>
      <c r="T5" s="431"/>
    </row>
    <row r="6" spans="1:20" s="186" customFormat="1" ht="19.5" customHeight="1">
      <c r="A6" s="432"/>
      <c r="B6" s="433"/>
      <c r="C6" s="434"/>
      <c r="D6" s="195"/>
      <c r="E6" s="195"/>
      <c r="F6" s="435"/>
      <c r="G6" s="195"/>
      <c r="H6" s="434"/>
      <c r="I6" s="434"/>
      <c r="J6" s="436"/>
      <c r="K6" s="435"/>
      <c r="L6" s="195"/>
      <c r="M6" s="434"/>
      <c r="N6" s="434"/>
      <c r="O6" s="436"/>
      <c r="P6" s="435"/>
      <c r="Q6" s="195"/>
      <c r="R6" s="434"/>
      <c r="S6" s="434"/>
      <c r="T6" s="436"/>
    </row>
    <row r="7" spans="1:20" s="186" customFormat="1" ht="19.5" customHeight="1">
      <c r="A7" s="432"/>
      <c r="B7" s="433"/>
      <c r="C7" s="434"/>
      <c r="D7" s="195"/>
      <c r="E7" s="195"/>
      <c r="F7" s="435"/>
      <c r="G7" s="195"/>
      <c r="H7" s="434"/>
      <c r="I7" s="434"/>
      <c r="J7" s="436"/>
      <c r="K7" s="435"/>
      <c r="L7" s="195"/>
      <c r="M7" s="434"/>
      <c r="N7" s="434"/>
      <c r="O7" s="436"/>
      <c r="P7" s="435"/>
      <c r="Q7" s="195"/>
      <c r="R7" s="434"/>
      <c r="S7" s="434"/>
      <c r="T7" s="436"/>
    </row>
    <row r="8" spans="1:20" s="186" customFormat="1" ht="19.5" customHeight="1">
      <c r="A8" s="432"/>
      <c r="B8" s="433"/>
      <c r="C8" s="434"/>
      <c r="D8" s="195"/>
      <c r="E8" s="195"/>
      <c r="F8" s="435"/>
      <c r="G8" s="195"/>
      <c r="H8" s="434"/>
      <c r="I8" s="434"/>
      <c r="J8" s="436"/>
      <c r="K8" s="435"/>
      <c r="L8" s="195"/>
      <c r="M8" s="434"/>
      <c r="N8" s="434"/>
      <c r="O8" s="436"/>
      <c r="P8" s="435"/>
      <c r="Q8" s="195"/>
      <c r="R8" s="434"/>
      <c r="S8" s="434"/>
      <c r="T8" s="436"/>
    </row>
    <row r="9" spans="1:20" s="186" customFormat="1" ht="19.5" customHeight="1">
      <c r="A9" s="432"/>
      <c r="B9" s="433"/>
      <c r="C9" s="434"/>
      <c r="D9" s="195"/>
      <c r="E9" s="195"/>
      <c r="F9" s="435"/>
      <c r="G9" s="195"/>
      <c r="H9" s="434"/>
      <c r="I9" s="434"/>
      <c r="J9" s="436"/>
      <c r="K9" s="435"/>
      <c r="L9" s="195"/>
      <c r="M9" s="434"/>
      <c r="N9" s="434"/>
      <c r="O9" s="436"/>
      <c r="P9" s="435"/>
      <c r="Q9" s="195"/>
      <c r="R9" s="434"/>
      <c r="S9" s="434"/>
      <c r="T9" s="436"/>
    </row>
    <row r="10" spans="1:20" s="186" customFormat="1" ht="19.5" customHeight="1">
      <c r="A10" s="432"/>
      <c r="B10" s="433"/>
      <c r="C10" s="434"/>
      <c r="D10" s="195"/>
      <c r="E10" s="195"/>
      <c r="F10" s="435"/>
      <c r="G10" s="195"/>
      <c r="H10" s="434"/>
      <c r="I10" s="434"/>
      <c r="J10" s="436"/>
      <c r="K10" s="435"/>
      <c r="L10" s="195"/>
      <c r="M10" s="434"/>
      <c r="N10" s="434"/>
      <c r="O10" s="436"/>
      <c r="P10" s="435"/>
      <c r="Q10" s="195"/>
      <c r="R10" s="434"/>
      <c r="S10" s="434"/>
      <c r="T10" s="436"/>
    </row>
    <row r="11" spans="1:20" s="186" customFormat="1" ht="19.5" customHeight="1">
      <c r="A11" s="432"/>
      <c r="B11" s="433"/>
      <c r="C11" s="434"/>
      <c r="D11" s="195"/>
      <c r="E11" s="195"/>
      <c r="F11" s="435"/>
      <c r="G11" s="195"/>
      <c r="H11" s="434"/>
      <c r="I11" s="434"/>
      <c r="J11" s="436"/>
      <c r="K11" s="435"/>
      <c r="L11" s="195"/>
      <c r="M11" s="434"/>
      <c r="N11" s="434"/>
      <c r="O11" s="436"/>
      <c r="P11" s="435"/>
      <c r="Q11" s="195"/>
      <c r="R11" s="434"/>
      <c r="S11" s="434"/>
      <c r="T11" s="436"/>
    </row>
    <row r="12" spans="1:20" s="186" customFormat="1" ht="19.5" customHeight="1">
      <c r="A12" s="432"/>
      <c r="B12" s="433"/>
      <c r="C12" s="434"/>
      <c r="D12" s="195"/>
      <c r="E12" s="195"/>
      <c r="F12" s="435"/>
      <c r="G12" s="195"/>
      <c r="H12" s="434"/>
      <c r="I12" s="434"/>
      <c r="J12" s="436"/>
      <c r="K12" s="435"/>
      <c r="L12" s="195"/>
      <c r="M12" s="434"/>
      <c r="N12" s="434"/>
      <c r="O12" s="436"/>
      <c r="P12" s="435"/>
      <c r="Q12" s="195"/>
      <c r="R12" s="434"/>
      <c r="S12" s="434"/>
      <c r="T12" s="436"/>
    </row>
    <row r="13" spans="1:20" s="186" customFormat="1" ht="19.5" customHeight="1">
      <c r="A13" s="432"/>
      <c r="B13" s="433"/>
      <c r="C13" s="434"/>
      <c r="D13" s="195"/>
      <c r="E13" s="195"/>
      <c r="F13" s="435"/>
      <c r="G13" s="195"/>
      <c r="H13" s="434"/>
      <c r="I13" s="434"/>
      <c r="J13" s="436"/>
      <c r="K13" s="435"/>
      <c r="L13" s="195"/>
      <c r="M13" s="434"/>
      <c r="N13" s="434"/>
      <c r="O13" s="436"/>
      <c r="P13" s="435"/>
      <c r="Q13" s="195"/>
      <c r="R13" s="434"/>
      <c r="S13" s="434"/>
      <c r="T13" s="436"/>
    </row>
    <row r="14" spans="1:20" s="186" customFormat="1" ht="19.5" customHeight="1">
      <c r="A14" s="437"/>
      <c r="B14" s="438"/>
      <c r="C14" s="439"/>
      <c r="D14" s="440"/>
      <c r="E14" s="440"/>
      <c r="F14" s="441"/>
      <c r="G14" s="440"/>
      <c r="H14" s="439"/>
      <c r="I14" s="439"/>
      <c r="J14" s="442"/>
      <c r="K14" s="441"/>
      <c r="L14" s="440"/>
      <c r="M14" s="439"/>
      <c r="N14" s="439"/>
      <c r="O14" s="442"/>
      <c r="P14" s="441"/>
      <c r="Q14" s="440"/>
      <c r="R14" s="439"/>
      <c r="S14" s="439"/>
      <c r="T14" s="442"/>
    </row>
    <row r="15" spans="1:20" s="186" customFormat="1" ht="19.5" customHeight="1">
      <c r="A15" s="426"/>
      <c r="B15" s="427"/>
      <c r="C15" s="428"/>
      <c r="D15" s="429"/>
      <c r="E15" s="429"/>
      <c r="F15" s="430"/>
      <c r="G15" s="429"/>
      <c r="H15" s="428"/>
      <c r="I15" s="428"/>
      <c r="J15" s="431"/>
      <c r="K15" s="430"/>
      <c r="L15" s="429"/>
      <c r="M15" s="428"/>
      <c r="N15" s="428"/>
      <c r="O15" s="431"/>
      <c r="P15" s="430"/>
      <c r="Q15" s="429"/>
      <c r="R15" s="428"/>
      <c r="S15" s="428"/>
      <c r="T15" s="431"/>
    </row>
    <row r="16" spans="1:20" s="186" customFormat="1" ht="19.5" customHeight="1">
      <c r="A16" s="432"/>
      <c r="B16" s="433"/>
      <c r="C16" s="434"/>
      <c r="D16" s="195"/>
      <c r="E16" s="195"/>
      <c r="F16" s="435"/>
      <c r="G16" s="195"/>
      <c r="H16" s="434"/>
      <c r="I16" s="434"/>
      <c r="J16" s="436"/>
      <c r="K16" s="435"/>
      <c r="L16" s="195"/>
      <c r="M16" s="434"/>
      <c r="N16" s="434"/>
      <c r="O16" s="436"/>
      <c r="P16" s="435"/>
      <c r="Q16" s="195"/>
      <c r="R16" s="434"/>
      <c r="S16" s="434"/>
      <c r="T16" s="436"/>
    </row>
    <row r="17" spans="1:20" s="186" customFormat="1" ht="19.5" customHeight="1">
      <c r="A17" s="432"/>
      <c r="B17" s="433"/>
      <c r="C17" s="434"/>
      <c r="D17" s="195"/>
      <c r="E17" s="195"/>
      <c r="F17" s="435"/>
      <c r="G17" s="195"/>
      <c r="H17" s="434"/>
      <c r="I17" s="434"/>
      <c r="J17" s="436"/>
      <c r="K17" s="435"/>
      <c r="L17" s="195"/>
      <c r="M17" s="434"/>
      <c r="N17" s="434"/>
      <c r="O17" s="436"/>
      <c r="P17" s="435"/>
      <c r="Q17" s="195"/>
      <c r="R17" s="434"/>
      <c r="S17" s="434"/>
      <c r="T17" s="436"/>
    </row>
    <row r="18" spans="1:20" s="186" customFormat="1" ht="19.5" customHeight="1">
      <c r="A18" s="432"/>
      <c r="B18" s="433"/>
      <c r="C18" s="434"/>
      <c r="D18" s="195"/>
      <c r="E18" s="443"/>
      <c r="F18" s="435"/>
      <c r="G18" s="195"/>
      <c r="H18" s="434"/>
      <c r="I18" s="434"/>
      <c r="J18" s="436"/>
      <c r="K18" s="195"/>
      <c r="L18" s="195"/>
      <c r="M18" s="434"/>
      <c r="N18" s="434"/>
      <c r="O18" s="436"/>
      <c r="P18" s="195"/>
      <c r="Q18" s="195"/>
      <c r="R18" s="434"/>
      <c r="S18" s="434"/>
      <c r="T18" s="436"/>
    </row>
    <row r="19" spans="1:20" s="186" customFormat="1" ht="19.5" customHeight="1">
      <c r="A19" s="432"/>
      <c r="B19" s="433"/>
      <c r="C19" s="434"/>
      <c r="D19" s="195"/>
      <c r="E19" s="443"/>
      <c r="F19" s="435"/>
      <c r="G19" s="195"/>
      <c r="H19" s="434"/>
      <c r="I19" s="434"/>
      <c r="J19" s="436"/>
      <c r="K19" s="195"/>
      <c r="L19" s="195"/>
      <c r="M19" s="434"/>
      <c r="N19" s="434"/>
      <c r="O19" s="436"/>
      <c r="P19" s="195"/>
      <c r="Q19" s="195"/>
      <c r="R19" s="434"/>
      <c r="S19" s="434"/>
      <c r="T19" s="436"/>
    </row>
    <row r="20" spans="1:20" s="186" customFormat="1" ht="19.5" customHeight="1">
      <c r="A20" s="432"/>
      <c r="B20" s="433"/>
      <c r="C20" s="434"/>
      <c r="D20" s="195"/>
      <c r="E20" s="443"/>
      <c r="F20" s="435"/>
      <c r="G20" s="195"/>
      <c r="H20" s="434"/>
      <c r="I20" s="434"/>
      <c r="J20" s="436"/>
      <c r="K20" s="195"/>
      <c r="L20" s="195"/>
      <c r="M20" s="434"/>
      <c r="N20" s="434"/>
      <c r="O20" s="436"/>
      <c r="P20" s="195"/>
      <c r="Q20" s="195"/>
      <c r="R20" s="434"/>
      <c r="S20" s="434"/>
      <c r="T20" s="436"/>
    </row>
    <row r="21" spans="1:20" s="186" customFormat="1" ht="19.5" customHeight="1">
      <c r="A21" s="432"/>
      <c r="B21" s="433"/>
      <c r="C21" s="434"/>
      <c r="D21" s="195"/>
      <c r="E21" s="443"/>
      <c r="F21" s="435"/>
      <c r="G21" s="195"/>
      <c r="H21" s="434"/>
      <c r="I21" s="434"/>
      <c r="J21" s="436"/>
      <c r="K21" s="195"/>
      <c r="L21" s="195"/>
      <c r="M21" s="434"/>
      <c r="N21" s="434"/>
      <c r="O21" s="436"/>
      <c r="P21" s="195"/>
      <c r="Q21" s="195"/>
      <c r="R21" s="434"/>
      <c r="S21" s="434"/>
      <c r="T21" s="436"/>
    </row>
    <row r="22" spans="1:20" s="186" customFormat="1" ht="19.5" customHeight="1">
      <c r="A22" s="432"/>
      <c r="B22" s="433"/>
      <c r="C22" s="434"/>
      <c r="D22" s="195"/>
      <c r="E22" s="443"/>
      <c r="F22" s="435"/>
      <c r="G22" s="195"/>
      <c r="H22" s="434"/>
      <c r="I22" s="434"/>
      <c r="J22" s="436"/>
      <c r="K22" s="195"/>
      <c r="L22" s="195"/>
      <c r="M22" s="434"/>
      <c r="N22" s="434"/>
      <c r="O22" s="436"/>
      <c r="P22" s="195"/>
      <c r="Q22" s="195"/>
      <c r="R22" s="434"/>
      <c r="S22" s="434"/>
      <c r="T22" s="436"/>
    </row>
    <row r="23" spans="1:20" s="186" customFormat="1" ht="19.5" customHeight="1">
      <c r="A23" s="432"/>
      <c r="B23" s="433"/>
      <c r="C23" s="434"/>
      <c r="D23" s="195"/>
      <c r="E23" s="443"/>
      <c r="F23" s="435"/>
      <c r="G23" s="195"/>
      <c r="H23" s="434"/>
      <c r="I23" s="434"/>
      <c r="J23" s="436"/>
      <c r="K23" s="195"/>
      <c r="L23" s="195"/>
      <c r="M23" s="434"/>
      <c r="N23" s="434"/>
      <c r="O23" s="436"/>
      <c r="P23" s="195"/>
      <c r="Q23" s="195"/>
      <c r="R23" s="434"/>
      <c r="S23" s="434"/>
      <c r="T23" s="436"/>
    </row>
    <row r="24" spans="1:20" s="186" customFormat="1" ht="19.5" customHeight="1">
      <c r="A24" s="437"/>
      <c r="B24" s="438"/>
      <c r="C24" s="439"/>
      <c r="D24" s="440"/>
      <c r="E24" s="444"/>
      <c r="F24" s="441"/>
      <c r="G24" s="440"/>
      <c r="H24" s="439"/>
      <c r="I24" s="439"/>
      <c r="J24" s="442"/>
      <c r="K24" s="440"/>
      <c r="L24" s="440"/>
      <c r="M24" s="439"/>
      <c r="N24" s="439"/>
      <c r="O24" s="442"/>
      <c r="P24" s="440"/>
      <c r="Q24" s="440"/>
      <c r="R24" s="439"/>
      <c r="S24" s="439"/>
      <c r="T24" s="442"/>
    </row>
    <row r="25" spans="1:20" s="186" customFormat="1" ht="19.5" customHeight="1">
      <c r="A25" s="426"/>
      <c r="B25" s="427"/>
      <c r="C25" s="428"/>
      <c r="D25" s="429"/>
      <c r="E25" s="429"/>
      <c r="F25" s="430"/>
      <c r="G25" s="429"/>
      <c r="H25" s="428"/>
      <c r="I25" s="428"/>
      <c r="J25" s="431"/>
      <c r="K25" s="430"/>
      <c r="L25" s="429"/>
      <c r="M25" s="428"/>
      <c r="N25" s="428"/>
      <c r="O25" s="431"/>
      <c r="P25" s="430"/>
      <c r="Q25" s="429"/>
      <c r="R25" s="428"/>
      <c r="S25" s="428"/>
      <c r="T25" s="431"/>
    </row>
    <row r="26" spans="1:20" s="186" customFormat="1" ht="19.5" customHeight="1">
      <c r="A26" s="432"/>
      <c r="B26" s="433"/>
      <c r="C26" s="434"/>
      <c r="D26" s="195"/>
      <c r="E26" s="195"/>
      <c r="F26" s="435"/>
      <c r="G26" s="195"/>
      <c r="H26" s="434"/>
      <c r="I26" s="434"/>
      <c r="J26" s="436"/>
      <c r="K26" s="435"/>
      <c r="L26" s="195"/>
      <c r="M26" s="434"/>
      <c r="N26" s="434"/>
      <c r="O26" s="436"/>
      <c r="P26" s="435"/>
      <c r="Q26" s="195"/>
      <c r="R26" s="434"/>
      <c r="S26" s="434"/>
      <c r="T26" s="436"/>
    </row>
    <row r="27" spans="1:20" s="186" customFormat="1" ht="19.5" customHeight="1">
      <c r="A27" s="432"/>
      <c r="B27" s="433"/>
      <c r="C27" s="434"/>
      <c r="D27" s="195"/>
      <c r="E27" s="195"/>
      <c r="F27" s="435"/>
      <c r="G27" s="195"/>
      <c r="H27" s="434"/>
      <c r="I27" s="434"/>
      <c r="J27" s="436"/>
      <c r="K27" s="435"/>
      <c r="L27" s="195"/>
      <c r="M27" s="434"/>
      <c r="N27" s="434"/>
      <c r="O27" s="436"/>
      <c r="P27" s="435"/>
      <c r="Q27" s="195"/>
      <c r="R27" s="434"/>
      <c r="S27" s="434"/>
      <c r="T27" s="436"/>
    </row>
    <row r="28" spans="1:20" s="186" customFormat="1" ht="19.5" customHeight="1">
      <c r="A28" s="432"/>
      <c r="B28" s="433"/>
      <c r="C28" s="434"/>
      <c r="D28" s="195"/>
      <c r="E28" s="443"/>
      <c r="F28" s="195"/>
      <c r="G28" s="195"/>
      <c r="H28" s="434"/>
      <c r="I28" s="434"/>
      <c r="J28" s="436"/>
      <c r="K28" s="195"/>
      <c r="L28" s="195"/>
      <c r="M28" s="434"/>
      <c r="N28" s="434"/>
      <c r="O28" s="436"/>
      <c r="P28" s="195"/>
      <c r="Q28" s="195"/>
      <c r="R28" s="434"/>
      <c r="S28" s="434"/>
      <c r="T28" s="436"/>
    </row>
    <row r="29" spans="1:20" s="186" customFormat="1" ht="19.5" customHeight="1">
      <c r="A29" s="432"/>
      <c r="B29" s="433"/>
      <c r="C29" s="434"/>
      <c r="D29" s="195"/>
      <c r="E29" s="443"/>
      <c r="F29" s="195"/>
      <c r="G29" s="195"/>
      <c r="H29" s="434"/>
      <c r="I29" s="434"/>
      <c r="J29" s="436"/>
      <c r="K29" s="195"/>
      <c r="L29" s="195"/>
      <c r="M29" s="434"/>
      <c r="N29" s="434"/>
      <c r="O29" s="436"/>
      <c r="P29" s="195"/>
      <c r="Q29" s="195"/>
      <c r="R29" s="434"/>
      <c r="S29" s="434"/>
      <c r="T29" s="436"/>
    </row>
    <row r="30" spans="1:20" s="186" customFormat="1" ht="19.5" customHeight="1">
      <c r="A30" s="432"/>
      <c r="B30" s="433"/>
      <c r="C30" s="434"/>
      <c r="D30" s="195"/>
      <c r="E30" s="443"/>
      <c r="F30" s="195"/>
      <c r="G30" s="195"/>
      <c r="H30" s="434"/>
      <c r="I30" s="434"/>
      <c r="J30" s="436"/>
      <c r="K30" s="195"/>
      <c r="L30" s="195"/>
      <c r="M30" s="434"/>
      <c r="N30" s="434"/>
      <c r="O30" s="436"/>
      <c r="P30" s="195"/>
      <c r="Q30" s="195"/>
      <c r="R30" s="434"/>
      <c r="S30" s="434"/>
      <c r="T30" s="436"/>
    </row>
    <row r="31" spans="1:20" s="186" customFormat="1" ht="19.5" customHeight="1">
      <c r="A31" s="432"/>
      <c r="B31" s="433"/>
      <c r="C31" s="434"/>
      <c r="D31" s="195"/>
      <c r="E31" s="443"/>
      <c r="F31" s="195"/>
      <c r="G31" s="195"/>
      <c r="H31" s="434"/>
      <c r="I31" s="434"/>
      <c r="J31" s="436"/>
      <c r="K31" s="195"/>
      <c r="L31" s="195"/>
      <c r="M31" s="434"/>
      <c r="N31" s="434"/>
      <c r="O31" s="436"/>
      <c r="P31" s="195"/>
      <c r="Q31" s="195"/>
      <c r="R31" s="434"/>
      <c r="S31" s="434"/>
      <c r="T31" s="436"/>
    </row>
    <row r="32" spans="1:20" s="186" customFormat="1" ht="19.5" customHeight="1">
      <c r="A32" s="432"/>
      <c r="B32" s="433"/>
      <c r="C32" s="434"/>
      <c r="D32" s="195"/>
      <c r="E32" s="443"/>
      <c r="F32" s="195"/>
      <c r="G32" s="195"/>
      <c r="H32" s="434"/>
      <c r="I32" s="434"/>
      <c r="J32" s="436"/>
      <c r="K32" s="195"/>
      <c r="L32" s="195"/>
      <c r="M32" s="434"/>
      <c r="N32" s="434"/>
      <c r="O32" s="436"/>
      <c r="P32" s="195"/>
      <c r="Q32" s="195"/>
      <c r="R32" s="434"/>
      <c r="S32" s="434"/>
      <c r="T32" s="436"/>
    </row>
    <row r="33" spans="1:20" s="186" customFormat="1" ht="19.5" customHeight="1">
      <c r="A33" s="432"/>
      <c r="B33" s="433"/>
      <c r="C33" s="434"/>
      <c r="D33" s="195"/>
      <c r="E33" s="443"/>
      <c r="F33" s="195"/>
      <c r="G33" s="195"/>
      <c r="H33" s="434"/>
      <c r="I33" s="434"/>
      <c r="J33" s="436"/>
      <c r="K33" s="195"/>
      <c r="L33" s="195"/>
      <c r="M33" s="434"/>
      <c r="N33" s="434"/>
      <c r="O33" s="436"/>
      <c r="P33" s="195"/>
      <c r="Q33" s="195"/>
      <c r="R33" s="434"/>
      <c r="S33" s="434"/>
      <c r="T33" s="436"/>
    </row>
    <row r="34" spans="1:20" s="186" customFormat="1" ht="19.5" customHeight="1">
      <c r="A34" s="432"/>
      <c r="B34" s="433"/>
      <c r="C34" s="434"/>
      <c r="D34" s="195"/>
      <c r="E34" s="443"/>
      <c r="F34" s="195"/>
      <c r="G34" s="195"/>
      <c r="H34" s="434"/>
      <c r="I34" s="434"/>
      <c r="J34" s="436"/>
      <c r="K34" s="195"/>
      <c r="L34" s="195"/>
      <c r="M34" s="434"/>
      <c r="N34" s="434"/>
      <c r="O34" s="436"/>
      <c r="P34" s="195"/>
      <c r="Q34" s="195"/>
      <c r="R34" s="434"/>
      <c r="S34" s="434"/>
      <c r="T34" s="436"/>
    </row>
    <row r="35" spans="1:20" s="186" customFormat="1" ht="19.5" customHeight="1">
      <c r="A35" s="427"/>
      <c r="B35" s="427"/>
      <c r="C35" s="428"/>
      <c r="D35" s="429"/>
      <c r="E35" s="429"/>
      <c r="F35" s="429"/>
      <c r="G35" s="429"/>
      <c r="H35" s="428"/>
      <c r="I35" s="428"/>
      <c r="J35" s="428"/>
      <c r="K35" s="429"/>
      <c r="L35" s="429"/>
      <c r="M35" s="428"/>
      <c r="N35" s="428"/>
      <c r="O35" s="428"/>
      <c r="P35" s="429"/>
      <c r="Q35" s="429"/>
      <c r="R35" s="428"/>
      <c r="S35" s="428"/>
      <c r="T35" s="428"/>
    </row>
    <row r="36" spans="1:20" s="186" customFormat="1" ht="19.5" customHeight="1">
      <c r="A36" s="433"/>
      <c r="B36" s="433"/>
      <c r="C36" s="434"/>
      <c r="D36" s="195"/>
      <c r="E36" s="195"/>
      <c r="F36" s="195"/>
      <c r="G36" s="195"/>
      <c r="H36" s="434"/>
      <c r="I36" s="434"/>
      <c r="J36" s="434"/>
      <c r="K36" s="195"/>
      <c r="L36" s="195"/>
      <c r="M36" s="434"/>
      <c r="N36" s="434"/>
      <c r="O36" s="434"/>
      <c r="P36" s="195"/>
      <c r="Q36" s="195"/>
      <c r="R36" s="434"/>
      <c r="S36" s="434"/>
      <c r="T36" s="434"/>
    </row>
    <row r="37" spans="1:20" s="186" customFormat="1" ht="19.5" customHeight="1">
      <c r="A37" s="433"/>
      <c r="B37" s="433"/>
      <c r="C37" s="434"/>
      <c r="D37" s="195"/>
      <c r="E37" s="195"/>
      <c r="F37" s="195"/>
      <c r="G37" s="195"/>
      <c r="H37" s="434"/>
      <c r="I37" s="434"/>
      <c r="J37" s="434"/>
      <c r="K37" s="195"/>
      <c r="L37" s="195"/>
      <c r="M37" s="434"/>
      <c r="N37" s="434"/>
      <c r="O37" s="434"/>
      <c r="P37" s="195"/>
      <c r="Q37" s="195"/>
      <c r="R37" s="434"/>
      <c r="S37" s="434"/>
      <c r="T37" s="434"/>
    </row>
    <row r="38" spans="1:20" s="186" customFormat="1" ht="19.5" customHeight="1">
      <c r="A38" s="438"/>
      <c r="B38" s="438"/>
      <c r="C38" s="439"/>
      <c r="D38" s="440"/>
      <c r="E38" s="440"/>
      <c r="F38" s="440"/>
      <c r="G38" s="440"/>
      <c r="H38" s="439"/>
      <c r="I38" s="439"/>
      <c r="J38" s="439"/>
      <c r="K38" s="440"/>
      <c r="L38" s="440"/>
      <c r="M38" s="439"/>
      <c r="N38" s="439"/>
      <c r="O38" s="439"/>
      <c r="P38" s="440"/>
      <c r="Q38" s="440"/>
      <c r="R38" s="439"/>
      <c r="S38" s="439"/>
      <c r="T38" s="439"/>
    </row>
    <row r="39" spans="1:20" s="186" customFormat="1" ht="19.5" customHeight="1">
      <c r="A39" s="432"/>
      <c r="B39" s="433"/>
      <c r="C39" s="434"/>
      <c r="D39" s="195"/>
      <c r="E39" s="443"/>
      <c r="F39" s="195"/>
      <c r="G39" s="195"/>
      <c r="H39" s="434"/>
      <c r="I39" s="434"/>
      <c r="J39" s="436"/>
      <c r="K39" s="195"/>
      <c r="L39" s="195"/>
      <c r="M39" s="434"/>
      <c r="N39" s="434"/>
      <c r="O39" s="436"/>
      <c r="P39" s="195"/>
      <c r="Q39" s="195"/>
      <c r="R39" s="434"/>
      <c r="S39" s="434"/>
      <c r="T39" s="436"/>
    </row>
    <row r="40" spans="1:20" s="186" customFormat="1" ht="19.5" customHeight="1">
      <c r="A40" s="432"/>
      <c r="B40" s="433"/>
      <c r="C40" s="434"/>
      <c r="D40" s="195"/>
      <c r="E40" s="443"/>
      <c r="F40" s="195"/>
      <c r="G40" s="195"/>
      <c r="H40" s="434"/>
      <c r="I40" s="434"/>
      <c r="J40" s="436"/>
      <c r="K40" s="195"/>
      <c r="L40" s="195"/>
      <c r="M40" s="434"/>
      <c r="N40" s="434"/>
      <c r="O40" s="436"/>
      <c r="P40" s="195"/>
      <c r="Q40" s="195"/>
      <c r="R40" s="434"/>
      <c r="S40" s="434"/>
      <c r="T40" s="436"/>
    </row>
    <row r="41" spans="1:20" s="186" customFormat="1" ht="19.5" customHeight="1">
      <c r="A41" s="432"/>
      <c r="B41" s="433"/>
      <c r="C41" s="434"/>
      <c r="D41" s="195"/>
      <c r="E41" s="443"/>
      <c r="F41" s="195"/>
      <c r="G41" s="195"/>
      <c r="H41" s="434"/>
      <c r="I41" s="434"/>
      <c r="J41" s="436"/>
      <c r="K41" s="195"/>
      <c r="L41" s="195"/>
      <c r="M41" s="434"/>
      <c r="N41" s="434"/>
      <c r="O41" s="436"/>
      <c r="P41" s="195"/>
      <c r="Q41" s="195"/>
      <c r="R41" s="434"/>
      <c r="S41" s="434"/>
      <c r="T41" s="436"/>
    </row>
    <row r="42" spans="1:20" s="186" customFormat="1" ht="19.5" customHeight="1">
      <c r="A42" s="432"/>
      <c r="B42" s="433"/>
      <c r="C42" s="434"/>
      <c r="D42" s="195"/>
      <c r="E42" s="443"/>
      <c r="F42" s="195"/>
      <c r="G42" s="195"/>
      <c r="H42" s="434"/>
      <c r="I42" s="434"/>
      <c r="J42" s="436"/>
      <c r="K42" s="195"/>
      <c r="L42" s="195"/>
      <c r="M42" s="434"/>
      <c r="N42" s="434"/>
      <c r="O42" s="436"/>
      <c r="P42" s="195"/>
      <c r="Q42" s="195"/>
      <c r="R42" s="434"/>
      <c r="S42" s="434"/>
      <c r="T42" s="436"/>
    </row>
    <row r="43" spans="1:20" s="186" customFormat="1" ht="19.5" customHeight="1">
      <c r="A43" s="432"/>
      <c r="B43" s="433"/>
      <c r="C43" s="434"/>
      <c r="D43" s="195"/>
      <c r="E43" s="443"/>
      <c r="F43" s="195"/>
      <c r="G43" s="195"/>
      <c r="H43" s="434"/>
      <c r="I43" s="434"/>
      <c r="J43" s="436"/>
      <c r="K43" s="195"/>
      <c r="L43" s="195"/>
      <c r="M43" s="434"/>
      <c r="N43" s="434"/>
      <c r="O43" s="436"/>
      <c r="P43" s="195"/>
      <c r="Q43" s="195"/>
      <c r="R43" s="434"/>
      <c r="S43" s="434"/>
      <c r="T43" s="436"/>
    </row>
    <row r="44" spans="1:20" s="186" customFormat="1" ht="19.5" customHeight="1">
      <c r="A44" s="432"/>
      <c r="B44" s="433"/>
      <c r="C44" s="434"/>
      <c r="D44" s="195"/>
      <c r="E44" s="443"/>
      <c r="F44" s="195"/>
      <c r="G44" s="195"/>
      <c r="H44" s="434"/>
      <c r="I44" s="434"/>
      <c r="J44" s="436"/>
      <c r="K44" s="195"/>
      <c r="L44" s="195"/>
      <c r="M44" s="434"/>
      <c r="N44" s="434"/>
      <c r="O44" s="436"/>
      <c r="P44" s="195"/>
      <c r="Q44" s="195"/>
      <c r="R44" s="434"/>
      <c r="S44" s="434"/>
      <c r="T44" s="436"/>
    </row>
    <row r="45" spans="1:20" s="186" customFormat="1" ht="19.5" customHeight="1">
      <c r="A45" s="432"/>
      <c r="B45" s="433"/>
      <c r="C45" s="434"/>
      <c r="D45" s="195"/>
      <c r="E45" s="443"/>
      <c r="F45" s="195"/>
      <c r="G45" s="195"/>
      <c r="H45" s="434"/>
      <c r="I45" s="434"/>
      <c r="J45" s="436"/>
      <c r="K45" s="195"/>
      <c r="L45" s="195"/>
      <c r="M45" s="434"/>
      <c r="N45" s="434"/>
      <c r="O45" s="436"/>
      <c r="P45" s="195"/>
      <c r="Q45" s="195"/>
      <c r="R45" s="434"/>
      <c r="S45" s="434"/>
      <c r="T45" s="436"/>
    </row>
    <row r="46" spans="1:20" s="186" customFormat="1" ht="19.5" customHeight="1">
      <c r="A46" s="432"/>
      <c r="B46" s="433"/>
      <c r="C46" s="434"/>
      <c r="D46" s="195"/>
      <c r="E46" s="443"/>
      <c r="F46" s="195"/>
      <c r="G46" s="195"/>
      <c r="H46" s="434"/>
      <c r="I46" s="434"/>
      <c r="J46" s="436"/>
      <c r="K46" s="195"/>
      <c r="L46" s="195"/>
      <c r="M46" s="434"/>
      <c r="N46" s="434"/>
      <c r="O46" s="436"/>
      <c r="P46" s="195"/>
      <c r="Q46" s="195"/>
      <c r="R46" s="434"/>
      <c r="S46" s="434"/>
      <c r="T46" s="436"/>
    </row>
    <row r="47" spans="1:20" s="186" customFormat="1" ht="19.5" customHeight="1">
      <c r="A47" s="432"/>
      <c r="B47" s="433"/>
      <c r="C47" s="434"/>
      <c r="D47" s="195"/>
      <c r="E47" s="443"/>
      <c r="F47" s="195"/>
      <c r="G47" s="195"/>
      <c r="H47" s="434"/>
      <c r="I47" s="434"/>
      <c r="J47" s="436"/>
      <c r="K47" s="195"/>
      <c r="L47" s="195"/>
      <c r="M47" s="434"/>
      <c r="N47" s="434"/>
      <c r="O47" s="436"/>
      <c r="P47" s="195"/>
      <c r="Q47" s="195"/>
      <c r="R47" s="434"/>
      <c r="S47" s="434"/>
      <c r="T47" s="436"/>
    </row>
    <row r="48" spans="1:20" s="186" customFormat="1" ht="19.5" customHeight="1">
      <c r="A48" s="437"/>
      <c r="B48" s="438"/>
      <c r="C48" s="439"/>
      <c r="D48" s="440"/>
      <c r="E48" s="444"/>
      <c r="F48" s="440"/>
      <c r="G48" s="440"/>
      <c r="H48" s="439"/>
      <c r="I48" s="439"/>
      <c r="J48" s="442"/>
      <c r="K48" s="440"/>
      <c r="L48" s="440"/>
      <c r="M48" s="439"/>
      <c r="N48" s="439"/>
      <c r="O48" s="442"/>
      <c r="P48" s="440"/>
      <c r="Q48" s="440"/>
      <c r="R48" s="439"/>
      <c r="S48" s="439"/>
      <c r="T48" s="442"/>
    </row>
    <row r="49" spans="1:20" s="186" customFormat="1" ht="19.5" customHeight="1">
      <c r="A49" s="432"/>
      <c r="B49" s="433"/>
      <c r="C49" s="434"/>
      <c r="D49" s="195"/>
      <c r="E49" s="443"/>
      <c r="F49" s="195"/>
      <c r="G49" s="195"/>
      <c r="H49" s="434"/>
      <c r="I49" s="434"/>
      <c r="J49" s="436"/>
      <c r="K49" s="195"/>
      <c r="L49" s="195"/>
      <c r="M49" s="434"/>
      <c r="N49" s="434"/>
      <c r="O49" s="436"/>
      <c r="P49" s="195"/>
      <c r="Q49" s="195"/>
      <c r="R49" s="434"/>
      <c r="S49" s="434"/>
      <c r="T49" s="436"/>
    </row>
    <row r="50" spans="1:20" s="186" customFormat="1" ht="19.5" customHeight="1">
      <c r="A50" s="432"/>
      <c r="B50" s="433"/>
      <c r="C50" s="434"/>
      <c r="D50" s="195"/>
      <c r="E50" s="443"/>
      <c r="F50" s="195"/>
      <c r="G50" s="195"/>
      <c r="H50" s="434"/>
      <c r="I50" s="434"/>
      <c r="J50" s="436"/>
      <c r="K50" s="195"/>
      <c r="L50" s="195"/>
      <c r="M50" s="434"/>
      <c r="N50" s="434"/>
      <c r="O50" s="436"/>
      <c r="P50" s="195"/>
      <c r="Q50" s="195"/>
      <c r="R50" s="434"/>
      <c r="S50" s="434"/>
      <c r="T50" s="436"/>
    </row>
    <row r="51" spans="1:20" s="186" customFormat="1" ht="19.5" customHeight="1">
      <c r="A51" s="432"/>
      <c r="B51" s="433"/>
      <c r="C51" s="434"/>
      <c r="D51" s="195"/>
      <c r="E51" s="443"/>
      <c r="F51" s="195"/>
      <c r="G51" s="195"/>
      <c r="H51" s="434"/>
      <c r="I51" s="434"/>
      <c r="J51" s="436"/>
      <c r="K51" s="195"/>
      <c r="L51" s="195"/>
      <c r="M51" s="434"/>
      <c r="N51" s="434"/>
      <c r="O51" s="436"/>
      <c r="P51" s="195"/>
      <c r="Q51" s="195"/>
      <c r="R51" s="434"/>
      <c r="S51" s="434"/>
      <c r="T51" s="436"/>
    </row>
    <row r="52" spans="1:20" s="186" customFormat="1" ht="19.5" customHeight="1">
      <c r="A52" s="432"/>
      <c r="B52" s="433"/>
      <c r="C52" s="434"/>
      <c r="D52" s="195"/>
      <c r="E52" s="443"/>
      <c r="F52" s="195"/>
      <c r="G52" s="195"/>
      <c r="H52" s="434"/>
      <c r="I52" s="434"/>
      <c r="J52" s="436"/>
      <c r="K52" s="195"/>
      <c r="L52" s="195"/>
      <c r="M52" s="434"/>
      <c r="N52" s="434"/>
      <c r="O52" s="436"/>
      <c r="P52" s="195"/>
      <c r="Q52" s="195"/>
      <c r="R52" s="434"/>
      <c r="S52" s="434"/>
      <c r="T52" s="436"/>
    </row>
    <row r="53" spans="1:20" s="186" customFormat="1" ht="19.5" customHeight="1">
      <c r="A53" s="432"/>
      <c r="B53" s="433"/>
      <c r="C53" s="434"/>
      <c r="D53" s="195"/>
      <c r="E53" s="443"/>
      <c r="F53" s="195"/>
      <c r="G53" s="195"/>
      <c r="H53" s="434"/>
      <c r="I53" s="434"/>
      <c r="J53" s="436"/>
      <c r="K53" s="195"/>
      <c r="L53" s="195"/>
      <c r="M53" s="434"/>
      <c r="N53" s="434"/>
      <c r="O53" s="436"/>
      <c r="P53" s="195"/>
      <c r="Q53" s="195"/>
      <c r="R53" s="434"/>
      <c r="S53" s="434"/>
      <c r="T53" s="436"/>
    </row>
    <row r="54" spans="1:20" s="186" customFormat="1" ht="19.5" customHeight="1">
      <c r="A54" s="432"/>
      <c r="B54" s="433"/>
      <c r="C54" s="434"/>
      <c r="D54" s="195"/>
      <c r="E54" s="443"/>
      <c r="F54" s="195"/>
      <c r="G54" s="195"/>
      <c r="H54" s="434"/>
      <c r="I54" s="434"/>
      <c r="J54" s="436"/>
      <c r="K54" s="195"/>
      <c r="L54" s="195"/>
      <c r="M54" s="434"/>
      <c r="N54" s="434"/>
      <c r="O54" s="436"/>
      <c r="P54" s="195"/>
      <c r="Q54" s="195"/>
      <c r="R54" s="434"/>
      <c r="S54" s="434"/>
      <c r="T54" s="436"/>
    </row>
    <row r="55" spans="1:20" s="186" customFormat="1" ht="19.5" customHeight="1">
      <c r="A55" s="432"/>
      <c r="B55" s="433"/>
      <c r="C55" s="434"/>
      <c r="D55" s="195"/>
      <c r="E55" s="443"/>
      <c r="F55" s="195"/>
      <c r="G55" s="195"/>
      <c r="H55" s="434"/>
      <c r="I55" s="434"/>
      <c r="J55" s="436"/>
      <c r="K55" s="195"/>
      <c r="L55" s="195"/>
      <c r="M55" s="434"/>
      <c r="N55" s="434"/>
      <c r="O55" s="436"/>
      <c r="P55" s="195"/>
      <c r="Q55" s="195"/>
      <c r="R55" s="434"/>
      <c r="S55" s="434"/>
      <c r="T55" s="436"/>
    </row>
    <row r="56" spans="1:20" s="186" customFormat="1" ht="19.5" customHeight="1">
      <c r="A56" s="432"/>
      <c r="B56" s="433"/>
      <c r="C56" s="434"/>
      <c r="D56" s="195"/>
      <c r="E56" s="443"/>
      <c r="F56" s="195"/>
      <c r="G56" s="195"/>
      <c r="H56" s="434"/>
      <c r="I56" s="434"/>
      <c r="J56" s="436"/>
      <c r="K56" s="195"/>
      <c r="L56" s="195"/>
      <c r="M56" s="434"/>
      <c r="N56" s="434"/>
      <c r="O56" s="436"/>
      <c r="P56" s="195"/>
      <c r="Q56" s="195"/>
      <c r="R56" s="434"/>
      <c r="S56" s="434"/>
      <c r="T56" s="436"/>
    </row>
    <row r="57" spans="1:20" s="186" customFormat="1" ht="19.5" customHeight="1">
      <c r="A57" s="432"/>
      <c r="B57" s="433"/>
      <c r="C57" s="434"/>
      <c r="D57" s="195"/>
      <c r="E57" s="443"/>
      <c r="F57" s="195"/>
      <c r="G57" s="195"/>
      <c r="H57" s="434"/>
      <c r="I57" s="434"/>
      <c r="J57" s="436"/>
      <c r="K57" s="195"/>
      <c r="L57" s="195"/>
      <c r="M57" s="434"/>
      <c r="N57" s="434"/>
      <c r="O57" s="436"/>
      <c r="P57" s="195"/>
      <c r="Q57" s="195"/>
      <c r="R57" s="434"/>
      <c r="S57" s="434"/>
      <c r="T57" s="436"/>
    </row>
    <row r="58" spans="1:20" s="186" customFormat="1" ht="19.5" customHeight="1">
      <c r="A58" s="437"/>
      <c r="B58" s="438"/>
      <c r="C58" s="439"/>
      <c r="D58" s="440"/>
      <c r="E58" s="444"/>
      <c r="F58" s="440"/>
      <c r="G58" s="440"/>
      <c r="H58" s="439"/>
      <c r="I58" s="439"/>
      <c r="J58" s="442"/>
      <c r="K58" s="440"/>
      <c r="L58" s="440"/>
      <c r="M58" s="439"/>
      <c r="N58" s="439"/>
      <c r="O58" s="442"/>
      <c r="P58" s="440"/>
      <c r="Q58" s="440"/>
      <c r="R58" s="439"/>
      <c r="S58" s="439"/>
      <c r="T58" s="442"/>
    </row>
    <row r="59" spans="1:20" ht="16.2">
      <c r="A59" s="421" t="s">
        <v>4243</v>
      </c>
      <c r="B59" s="421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</row>
    <row r="60" spans="1:20" ht="16.2">
      <c r="A60" s="421"/>
      <c r="B60" s="421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</row>
  </sheetData>
  <mergeCells count="2">
    <mergeCell ref="A2:T2"/>
    <mergeCell ref="A3:T3"/>
  </mergeCells>
  <phoneticPr fontId="5" type="noConversion"/>
  <pageMargins left="0.42" right="0.27559055118110237" top="0.38" bottom="0.51181102362204722" header="0.01" footer="0.51181102362204722"/>
  <pageSetup paperSize="9" scale="70" orientation="landscape" verticalDpi="12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Origin50.Graph" shapeId="103460" r:id="rId4">
          <objectPr defaultSize="0" autoPict="0" r:id="rId5">
            <anchor moveWithCells="1">
              <from>
                <xdr:col>0</xdr:col>
                <xdr:colOff>30480</xdr:colOff>
                <xdr:row>4</xdr:row>
                <xdr:rowOff>38100</xdr:rowOff>
              </from>
              <to>
                <xdr:col>4</xdr:col>
                <xdr:colOff>670560</xdr:colOff>
                <xdr:row>13</xdr:row>
                <xdr:rowOff>236220</xdr:rowOff>
              </to>
            </anchor>
          </objectPr>
        </oleObject>
      </mc:Choice>
      <mc:Fallback>
        <oleObject progId="Origin50.Graph" shapeId="103460" r:id="rId4"/>
      </mc:Fallback>
    </mc:AlternateContent>
    <mc:AlternateContent xmlns:mc="http://schemas.openxmlformats.org/markup-compatibility/2006">
      <mc:Choice Requires="x14">
        <oleObject progId="Origin50.Graph" shapeId="103461" r:id="rId6">
          <objectPr defaultSize="0" autoPict="0" r:id="rId7">
            <anchor moveWithCells="1">
              <from>
                <xdr:col>0</xdr:col>
                <xdr:colOff>30480</xdr:colOff>
                <xdr:row>14</xdr:row>
                <xdr:rowOff>30480</xdr:rowOff>
              </from>
              <to>
                <xdr:col>4</xdr:col>
                <xdr:colOff>670560</xdr:colOff>
                <xdr:row>23</xdr:row>
                <xdr:rowOff>228600</xdr:rowOff>
              </to>
            </anchor>
          </objectPr>
        </oleObject>
      </mc:Choice>
      <mc:Fallback>
        <oleObject progId="Origin50.Graph" shapeId="103461" r:id="rId6"/>
      </mc:Fallback>
    </mc:AlternateContent>
    <mc:AlternateContent xmlns:mc="http://schemas.openxmlformats.org/markup-compatibility/2006">
      <mc:Choice Requires="x14">
        <oleObject progId="Origin50.Graph" shapeId="103462" r:id="rId8">
          <objectPr defaultSize="0" autoPict="0" r:id="rId9">
            <anchor moveWithCells="1">
              <from>
                <xdr:col>5</xdr:col>
                <xdr:colOff>15240</xdr:colOff>
                <xdr:row>14</xdr:row>
                <xdr:rowOff>30480</xdr:rowOff>
              </from>
              <to>
                <xdr:col>9</xdr:col>
                <xdr:colOff>533400</xdr:colOff>
                <xdr:row>23</xdr:row>
                <xdr:rowOff>228600</xdr:rowOff>
              </to>
            </anchor>
          </objectPr>
        </oleObject>
      </mc:Choice>
      <mc:Fallback>
        <oleObject progId="Origin50.Graph" shapeId="103462" r:id="rId8"/>
      </mc:Fallback>
    </mc:AlternateContent>
    <mc:AlternateContent xmlns:mc="http://schemas.openxmlformats.org/markup-compatibility/2006">
      <mc:Choice Requires="x14">
        <oleObject progId="Origin50.Graph" shapeId="103463" r:id="rId10">
          <objectPr defaultSize="0" autoPict="0" r:id="rId11">
            <anchor moveWithCells="1">
              <from>
                <xdr:col>5</xdr:col>
                <xdr:colOff>30480</xdr:colOff>
                <xdr:row>4</xdr:row>
                <xdr:rowOff>30480</xdr:rowOff>
              </from>
              <to>
                <xdr:col>9</xdr:col>
                <xdr:colOff>541020</xdr:colOff>
                <xdr:row>13</xdr:row>
                <xdr:rowOff>236220</xdr:rowOff>
              </to>
            </anchor>
          </objectPr>
        </oleObject>
      </mc:Choice>
      <mc:Fallback>
        <oleObject progId="Origin50.Graph" shapeId="103463" r:id="rId10"/>
      </mc:Fallback>
    </mc:AlternateContent>
    <mc:AlternateContent xmlns:mc="http://schemas.openxmlformats.org/markup-compatibility/2006">
      <mc:Choice Requires="x14">
        <oleObject progId="Origin50.Graph" shapeId="103464" r:id="rId12">
          <objectPr defaultSize="0" autoPict="0" r:id="rId13">
            <anchor moveWithCells="1">
              <from>
                <xdr:col>0</xdr:col>
                <xdr:colOff>30480</xdr:colOff>
                <xdr:row>24</xdr:row>
                <xdr:rowOff>22860</xdr:rowOff>
              </from>
              <to>
                <xdr:col>4</xdr:col>
                <xdr:colOff>670560</xdr:colOff>
                <xdr:row>33</xdr:row>
                <xdr:rowOff>228600</xdr:rowOff>
              </to>
            </anchor>
          </objectPr>
        </oleObject>
      </mc:Choice>
      <mc:Fallback>
        <oleObject progId="Origin50.Graph" shapeId="103464" r:id="rId12"/>
      </mc:Fallback>
    </mc:AlternateContent>
    <mc:AlternateContent xmlns:mc="http://schemas.openxmlformats.org/markup-compatibility/2006">
      <mc:Choice Requires="x14">
        <oleObject progId="Origin50.Graph" shapeId="103465" r:id="rId14">
          <objectPr defaultSize="0" autoPict="0" r:id="rId15">
            <anchor moveWithCells="1">
              <from>
                <xdr:col>5</xdr:col>
                <xdr:colOff>15240</xdr:colOff>
                <xdr:row>24</xdr:row>
                <xdr:rowOff>30480</xdr:rowOff>
              </from>
              <to>
                <xdr:col>9</xdr:col>
                <xdr:colOff>533400</xdr:colOff>
                <xdr:row>33</xdr:row>
                <xdr:rowOff>236220</xdr:rowOff>
              </to>
            </anchor>
          </objectPr>
        </oleObject>
      </mc:Choice>
      <mc:Fallback>
        <oleObject progId="Origin50.Graph" shapeId="103465" r:id="rId14"/>
      </mc:Fallback>
    </mc:AlternateContent>
    <mc:AlternateContent xmlns:mc="http://schemas.openxmlformats.org/markup-compatibility/2006">
      <mc:Choice Requires="x14">
        <oleObject progId="Origin50.Graph" shapeId="103466" r:id="rId16">
          <objectPr defaultSize="0" autoPict="0" r:id="rId17">
            <anchor moveWithCells="1">
              <from>
                <xdr:col>0</xdr:col>
                <xdr:colOff>30480</xdr:colOff>
                <xdr:row>38</xdr:row>
                <xdr:rowOff>22860</xdr:rowOff>
              </from>
              <to>
                <xdr:col>4</xdr:col>
                <xdr:colOff>670560</xdr:colOff>
                <xdr:row>47</xdr:row>
                <xdr:rowOff>228600</xdr:rowOff>
              </to>
            </anchor>
          </objectPr>
        </oleObject>
      </mc:Choice>
      <mc:Fallback>
        <oleObject progId="Origin50.Graph" shapeId="103466" r:id="rId16"/>
      </mc:Fallback>
    </mc:AlternateContent>
    <mc:AlternateContent xmlns:mc="http://schemas.openxmlformats.org/markup-compatibility/2006">
      <mc:Choice Requires="x14">
        <oleObject progId="Origin50.Graph" shapeId="103467" r:id="rId18">
          <objectPr defaultSize="0" autoPict="0" r:id="rId19">
            <anchor moveWithCells="1">
              <from>
                <xdr:col>5</xdr:col>
                <xdr:colOff>30480</xdr:colOff>
                <xdr:row>38</xdr:row>
                <xdr:rowOff>30480</xdr:rowOff>
              </from>
              <to>
                <xdr:col>9</xdr:col>
                <xdr:colOff>541020</xdr:colOff>
                <xdr:row>47</xdr:row>
                <xdr:rowOff>236220</xdr:rowOff>
              </to>
            </anchor>
          </objectPr>
        </oleObject>
      </mc:Choice>
      <mc:Fallback>
        <oleObject progId="Origin50.Graph" shapeId="103467" r:id="rId18"/>
      </mc:Fallback>
    </mc:AlternateContent>
    <mc:AlternateContent xmlns:mc="http://schemas.openxmlformats.org/markup-compatibility/2006">
      <mc:Choice Requires="x14">
        <oleObject progId="Origin50.Graph" shapeId="103468" r:id="rId20">
          <objectPr defaultSize="0" autoPict="0" r:id="rId21">
            <anchor moveWithCells="1">
              <from>
                <xdr:col>5</xdr:col>
                <xdr:colOff>30480</xdr:colOff>
                <xdr:row>48</xdr:row>
                <xdr:rowOff>7620</xdr:rowOff>
              </from>
              <to>
                <xdr:col>9</xdr:col>
                <xdr:colOff>541020</xdr:colOff>
                <xdr:row>57</xdr:row>
                <xdr:rowOff>220980</xdr:rowOff>
              </to>
            </anchor>
          </objectPr>
        </oleObject>
      </mc:Choice>
      <mc:Fallback>
        <oleObject progId="Origin50.Graph" shapeId="103468" r:id="rId20"/>
      </mc:Fallback>
    </mc:AlternateContent>
    <mc:AlternateContent xmlns:mc="http://schemas.openxmlformats.org/markup-compatibility/2006">
      <mc:Choice Requires="x14">
        <oleObject progId="Origin50.Graph" shapeId="103471" r:id="rId22">
          <objectPr defaultSize="0" autoPict="0" r:id="rId23">
            <anchor moveWithCells="1">
              <from>
                <xdr:col>15</xdr:col>
                <xdr:colOff>30480</xdr:colOff>
                <xdr:row>14</xdr:row>
                <xdr:rowOff>30480</xdr:rowOff>
              </from>
              <to>
                <xdr:col>19</xdr:col>
                <xdr:colOff>541020</xdr:colOff>
                <xdr:row>23</xdr:row>
                <xdr:rowOff>228600</xdr:rowOff>
              </to>
            </anchor>
          </objectPr>
        </oleObject>
      </mc:Choice>
      <mc:Fallback>
        <oleObject progId="Origin50.Graph" shapeId="103471" r:id="rId22"/>
      </mc:Fallback>
    </mc:AlternateContent>
    <mc:AlternateContent xmlns:mc="http://schemas.openxmlformats.org/markup-compatibility/2006">
      <mc:Choice Requires="x14">
        <oleObject progId="Origin50.Graph" shapeId="103472" r:id="rId24">
          <objectPr defaultSize="0" autoPict="0" r:id="rId25">
            <anchor moveWithCells="1">
              <from>
                <xdr:col>10</xdr:col>
                <xdr:colOff>30480</xdr:colOff>
                <xdr:row>4</xdr:row>
                <xdr:rowOff>30480</xdr:rowOff>
              </from>
              <to>
                <xdr:col>14</xdr:col>
                <xdr:colOff>541020</xdr:colOff>
                <xdr:row>13</xdr:row>
                <xdr:rowOff>228600</xdr:rowOff>
              </to>
            </anchor>
          </objectPr>
        </oleObject>
      </mc:Choice>
      <mc:Fallback>
        <oleObject progId="Origin50.Graph" shapeId="103472" r:id="rId24"/>
      </mc:Fallback>
    </mc:AlternateContent>
    <mc:AlternateContent xmlns:mc="http://schemas.openxmlformats.org/markup-compatibility/2006">
      <mc:Choice Requires="x14">
        <oleObject progId="Origin50.Graph" shapeId="103473" r:id="rId26">
          <objectPr defaultSize="0" autoPict="0" r:id="rId27">
            <anchor moveWithCells="1">
              <from>
                <xdr:col>10</xdr:col>
                <xdr:colOff>7620</xdr:colOff>
                <xdr:row>14</xdr:row>
                <xdr:rowOff>68580</xdr:rowOff>
              </from>
              <to>
                <xdr:col>14</xdr:col>
                <xdr:colOff>419100</xdr:colOff>
                <xdr:row>23</xdr:row>
                <xdr:rowOff>228600</xdr:rowOff>
              </to>
            </anchor>
          </objectPr>
        </oleObject>
      </mc:Choice>
      <mc:Fallback>
        <oleObject progId="Origin50.Graph" shapeId="103473" r:id="rId26"/>
      </mc:Fallback>
    </mc:AlternateContent>
    <mc:AlternateContent xmlns:mc="http://schemas.openxmlformats.org/markup-compatibility/2006">
      <mc:Choice Requires="x14">
        <oleObject progId="Origin50.Graph" shapeId="103474" r:id="rId28">
          <objectPr defaultSize="0" autoPict="0" r:id="rId29">
            <anchor moveWithCells="1">
              <from>
                <xdr:col>15</xdr:col>
                <xdr:colOff>30480</xdr:colOff>
                <xdr:row>24</xdr:row>
                <xdr:rowOff>22860</xdr:rowOff>
              </from>
              <to>
                <xdr:col>19</xdr:col>
                <xdr:colOff>541020</xdr:colOff>
                <xdr:row>33</xdr:row>
                <xdr:rowOff>228600</xdr:rowOff>
              </to>
            </anchor>
          </objectPr>
        </oleObject>
      </mc:Choice>
      <mc:Fallback>
        <oleObject progId="Origin50.Graph" shapeId="103474" r:id="rId28"/>
      </mc:Fallback>
    </mc:AlternateContent>
    <mc:AlternateContent xmlns:mc="http://schemas.openxmlformats.org/markup-compatibility/2006">
      <mc:Choice Requires="x14">
        <oleObject progId="Origin50.Graph" shapeId="103475" r:id="rId30">
          <objectPr defaultSize="0" autoPict="0" r:id="rId31">
            <anchor moveWithCells="1">
              <from>
                <xdr:col>10</xdr:col>
                <xdr:colOff>30480</xdr:colOff>
                <xdr:row>24</xdr:row>
                <xdr:rowOff>22860</xdr:rowOff>
              </from>
              <to>
                <xdr:col>14</xdr:col>
                <xdr:colOff>541020</xdr:colOff>
                <xdr:row>33</xdr:row>
                <xdr:rowOff>228600</xdr:rowOff>
              </to>
            </anchor>
          </objectPr>
        </oleObject>
      </mc:Choice>
      <mc:Fallback>
        <oleObject progId="Origin50.Graph" shapeId="103475" r:id="rId30"/>
      </mc:Fallback>
    </mc:AlternateContent>
    <mc:AlternateContent xmlns:mc="http://schemas.openxmlformats.org/markup-compatibility/2006">
      <mc:Choice Requires="x14">
        <oleObject progId="Origin50.Graph" shapeId="103476" r:id="rId32">
          <objectPr defaultSize="0" autoPict="0" r:id="rId33">
            <anchor moveWithCells="1">
              <from>
                <xdr:col>10</xdr:col>
                <xdr:colOff>30480</xdr:colOff>
                <xdr:row>38</xdr:row>
                <xdr:rowOff>22860</xdr:rowOff>
              </from>
              <to>
                <xdr:col>14</xdr:col>
                <xdr:colOff>541020</xdr:colOff>
                <xdr:row>47</xdr:row>
                <xdr:rowOff>228600</xdr:rowOff>
              </to>
            </anchor>
          </objectPr>
        </oleObject>
      </mc:Choice>
      <mc:Fallback>
        <oleObject progId="Origin50.Graph" shapeId="103476" r:id="rId32"/>
      </mc:Fallback>
    </mc:AlternateContent>
    <mc:AlternateContent xmlns:mc="http://schemas.openxmlformats.org/markup-compatibility/2006">
      <mc:Choice Requires="x14">
        <oleObject progId="Origin50.Graph" shapeId="103477" r:id="rId34">
          <objectPr defaultSize="0" autoPict="0" r:id="rId35">
            <anchor moveWithCells="1">
              <from>
                <xdr:col>15</xdr:col>
                <xdr:colOff>30480</xdr:colOff>
                <xdr:row>38</xdr:row>
                <xdr:rowOff>30480</xdr:rowOff>
              </from>
              <to>
                <xdr:col>19</xdr:col>
                <xdr:colOff>541020</xdr:colOff>
                <xdr:row>47</xdr:row>
                <xdr:rowOff>236220</xdr:rowOff>
              </to>
            </anchor>
          </objectPr>
        </oleObject>
      </mc:Choice>
      <mc:Fallback>
        <oleObject progId="Origin50.Graph" shapeId="103477" r:id="rId34"/>
      </mc:Fallback>
    </mc:AlternateContent>
    <mc:AlternateContent xmlns:mc="http://schemas.openxmlformats.org/markup-compatibility/2006">
      <mc:Choice Requires="x14">
        <oleObject progId="Origin50.Graph" shapeId="103478" r:id="rId36">
          <objectPr defaultSize="0" autoPict="0" r:id="rId37">
            <anchor moveWithCells="1">
              <from>
                <xdr:col>15</xdr:col>
                <xdr:colOff>53340</xdr:colOff>
                <xdr:row>48</xdr:row>
                <xdr:rowOff>30480</xdr:rowOff>
              </from>
              <to>
                <xdr:col>20</xdr:col>
                <xdr:colOff>7620</xdr:colOff>
                <xdr:row>57</xdr:row>
                <xdr:rowOff>236220</xdr:rowOff>
              </to>
            </anchor>
          </objectPr>
        </oleObject>
      </mc:Choice>
      <mc:Fallback>
        <oleObject progId="Origin50.Graph" shapeId="103478" r:id="rId36"/>
      </mc:Fallback>
    </mc:AlternateContent>
    <mc:AlternateContent xmlns:mc="http://schemas.openxmlformats.org/markup-compatibility/2006">
      <mc:Choice Requires="x14">
        <oleObject progId="Origin50.Graph" shapeId="103483" r:id="rId38">
          <objectPr defaultSize="0" autoPict="0" r:id="rId39">
            <anchor moveWithCells="1">
              <from>
                <xdr:col>0</xdr:col>
                <xdr:colOff>60960</xdr:colOff>
                <xdr:row>48</xdr:row>
                <xdr:rowOff>7620</xdr:rowOff>
              </from>
              <to>
                <xdr:col>4</xdr:col>
                <xdr:colOff>632460</xdr:colOff>
                <xdr:row>57</xdr:row>
                <xdr:rowOff>213360</xdr:rowOff>
              </to>
            </anchor>
          </objectPr>
        </oleObject>
      </mc:Choice>
      <mc:Fallback>
        <oleObject progId="Origin50.Graph" shapeId="103483" r:id="rId38"/>
      </mc:Fallback>
    </mc:AlternateContent>
    <mc:AlternateContent xmlns:mc="http://schemas.openxmlformats.org/markup-compatibility/2006">
      <mc:Choice Requires="x14">
        <oleObject progId="Origin50.Graph" shapeId="103486" r:id="rId40">
          <objectPr defaultSize="0" autoPict="0" r:id="rId41">
            <anchor moveWithCells="1">
              <from>
                <xdr:col>10</xdr:col>
                <xdr:colOff>45720</xdr:colOff>
                <xdr:row>48</xdr:row>
                <xdr:rowOff>22860</xdr:rowOff>
              </from>
              <to>
                <xdr:col>14</xdr:col>
                <xdr:colOff>541020</xdr:colOff>
                <xdr:row>57</xdr:row>
                <xdr:rowOff>213360</xdr:rowOff>
              </to>
            </anchor>
          </objectPr>
        </oleObject>
      </mc:Choice>
      <mc:Fallback>
        <oleObject progId="Origin50.Graph" shapeId="103486" r:id="rId40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64"/>
  <sheetViews>
    <sheetView topLeftCell="N45" zoomScale="150" zoomScaleNormal="100" workbookViewId="0">
      <selection activeCell="J63" sqref="J62:T63"/>
    </sheetView>
  </sheetViews>
  <sheetFormatPr defaultColWidth="9" defaultRowHeight="15"/>
  <cols>
    <col min="1" max="3" width="9.5" style="1" customWidth="1"/>
    <col min="4" max="20" width="9.69921875" style="1" customWidth="1"/>
    <col min="21" max="16384" width="9" style="1"/>
  </cols>
  <sheetData>
    <row r="1" spans="1:21">
      <c r="A1" s="181"/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</row>
    <row r="2" spans="1:21" s="186" customFormat="1" ht="32.25" customHeight="1" thickBot="1">
      <c r="A2" s="930" t="s">
        <v>5043</v>
      </c>
      <c r="B2" s="930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  <c r="R2" s="930"/>
      <c r="S2" s="930"/>
      <c r="T2" s="930"/>
    </row>
    <row r="3" spans="1:21" s="186" customFormat="1" ht="3.75" customHeight="1" thickTop="1" thickBot="1">
      <c r="A3" s="445"/>
      <c r="B3" s="445"/>
      <c r="C3" s="445"/>
      <c r="D3" s="445"/>
      <c r="E3" s="445"/>
      <c r="F3" s="445"/>
      <c r="G3" s="445"/>
      <c r="H3" s="445"/>
      <c r="I3" s="445"/>
      <c r="J3" s="445"/>
      <c r="K3" s="445"/>
      <c r="L3" s="445"/>
      <c r="M3" s="445"/>
      <c r="N3" s="445"/>
      <c r="O3" s="445"/>
      <c r="P3" s="445"/>
      <c r="Q3" s="445"/>
      <c r="R3" s="445"/>
      <c r="S3" s="445"/>
      <c r="T3" s="445"/>
    </row>
    <row r="4" spans="1:21" s="186" customFormat="1" ht="25.5" customHeight="1" thickTop="1">
      <c r="A4" s="982" t="s">
        <v>5044</v>
      </c>
      <c r="B4" s="982"/>
      <c r="C4" s="982"/>
      <c r="D4" s="982"/>
      <c r="E4" s="982"/>
      <c r="F4" s="982"/>
      <c r="G4" s="982"/>
      <c r="H4" s="982"/>
      <c r="I4" s="982"/>
      <c r="J4" s="982"/>
      <c r="K4" s="982"/>
      <c r="L4" s="982"/>
      <c r="M4" s="982"/>
      <c r="N4" s="982"/>
      <c r="O4" s="982"/>
      <c r="P4" s="982"/>
      <c r="Q4" s="982"/>
      <c r="R4" s="982"/>
      <c r="S4" s="982"/>
      <c r="T4" s="982"/>
    </row>
    <row r="5" spans="1:21" s="186" customFormat="1" ht="19.5" customHeight="1">
      <c r="A5" s="424"/>
      <c r="B5" s="423"/>
      <c r="C5" s="425"/>
      <c r="D5" s="423"/>
      <c r="E5" s="423"/>
      <c r="F5" s="423"/>
      <c r="G5" s="423"/>
      <c r="H5" s="423"/>
      <c r="K5" s="423"/>
      <c r="L5" s="423"/>
      <c r="M5" s="423"/>
      <c r="P5" s="423"/>
      <c r="Q5" s="423"/>
      <c r="R5" s="423"/>
      <c r="U5" s="423"/>
    </row>
    <row r="6" spans="1:21" s="186" customFormat="1" ht="19.5" customHeight="1">
      <c r="A6" s="426"/>
      <c r="B6" s="427"/>
      <c r="C6" s="428"/>
      <c r="D6" s="429"/>
      <c r="E6" s="429"/>
      <c r="F6" s="430"/>
      <c r="G6" s="429"/>
      <c r="H6" s="428"/>
      <c r="I6" s="428"/>
      <c r="J6" s="431"/>
      <c r="K6" s="430"/>
      <c r="L6" s="429"/>
      <c r="M6" s="428"/>
      <c r="N6" s="428"/>
      <c r="O6" s="431"/>
      <c r="P6" s="430"/>
      <c r="Q6" s="429"/>
      <c r="R6" s="428"/>
      <c r="S6" s="428"/>
      <c r="T6" s="431"/>
      <c r="U6" s="423"/>
    </row>
    <row r="7" spans="1:21" s="186" customFormat="1" ht="19.5" customHeight="1">
      <c r="A7" s="432"/>
      <c r="B7" s="433"/>
      <c r="C7" s="434"/>
      <c r="D7" s="195"/>
      <c r="E7" s="195"/>
      <c r="F7" s="435"/>
      <c r="G7" s="195"/>
      <c r="H7" s="434"/>
      <c r="I7" s="434"/>
      <c r="J7" s="436"/>
      <c r="K7" s="435"/>
      <c r="L7" s="195"/>
      <c r="M7" s="434"/>
      <c r="N7" s="434"/>
      <c r="O7" s="436"/>
      <c r="P7" s="435"/>
      <c r="Q7" s="195"/>
      <c r="R7" s="434"/>
      <c r="S7" s="434"/>
      <c r="T7" s="436"/>
      <c r="U7" s="423"/>
    </row>
    <row r="8" spans="1:21" s="186" customFormat="1" ht="19.5" customHeight="1">
      <c r="A8" s="432"/>
      <c r="B8" s="433"/>
      <c r="C8" s="434"/>
      <c r="D8" s="195"/>
      <c r="E8" s="195"/>
      <c r="F8" s="435"/>
      <c r="G8" s="195"/>
      <c r="H8" s="434"/>
      <c r="I8" s="434"/>
      <c r="J8" s="436"/>
      <c r="K8" s="435"/>
      <c r="L8" s="195"/>
      <c r="M8" s="434"/>
      <c r="N8" s="434"/>
      <c r="O8" s="436"/>
      <c r="P8" s="435"/>
      <c r="Q8" s="195"/>
      <c r="R8" s="434"/>
      <c r="S8" s="434"/>
      <c r="T8" s="436"/>
      <c r="U8" s="423"/>
    </row>
    <row r="9" spans="1:21" s="186" customFormat="1" ht="19.5" customHeight="1">
      <c r="A9" s="432"/>
      <c r="B9" s="433"/>
      <c r="C9" s="434"/>
      <c r="D9" s="195"/>
      <c r="E9" s="195"/>
      <c r="F9" s="435"/>
      <c r="G9" s="195"/>
      <c r="H9" s="434"/>
      <c r="I9" s="434"/>
      <c r="J9" s="436"/>
      <c r="K9" s="435"/>
      <c r="L9" s="195"/>
      <c r="M9" s="434"/>
      <c r="N9" s="434"/>
      <c r="O9" s="436"/>
      <c r="P9" s="435"/>
      <c r="Q9" s="195"/>
      <c r="R9" s="434"/>
      <c r="S9" s="434"/>
      <c r="T9" s="436"/>
      <c r="U9" s="423"/>
    </row>
    <row r="10" spans="1:21" s="186" customFormat="1" ht="19.5" customHeight="1">
      <c r="A10" s="432"/>
      <c r="B10" s="433"/>
      <c r="C10" s="434"/>
      <c r="D10" s="195"/>
      <c r="E10" s="195"/>
      <c r="F10" s="435"/>
      <c r="G10" s="195"/>
      <c r="H10" s="434"/>
      <c r="I10" s="434"/>
      <c r="J10" s="436"/>
      <c r="K10" s="435"/>
      <c r="L10" s="195"/>
      <c r="M10" s="434"/>
      <c r="N10" s="434"/>
      <c r="O10" s="436"/>
      <c r="P10" s="435"/>
      <c r="Q10" s="195"/>
      <c r="R10" s="434"/>
      <c r="S10" s="434"/>
      <c r="T10" s="436"/>
      <c r="U10" s="423"/>
    </row>
    <row r="11" spans="1:21" s="186" customFormat="1" ht="19.5" customHeight="1">
      <c r="A11" s="432"/>
      <c r="B11" s="433"/>
      <c r="C11" s="434"/>
      <c r="D11" s="195"/>
      <c r="E11" s="195"/>
      <c r="F11" s="435"/>
      <c r="G11" s="195"/>
      <c r="H11" s="434"/>
      <c r="I11" s="434"/>
      <c r="J11" s="436"/>
      <c r="K11" s="435"/>
      <c r="L11" s="195"/>
      <c r="M11" s="434"/>
      <c r="N11" s="434"/>
      <c r="O11" s="436"/>
      <c r="P11" s="435"/>
      <c r="Q11" s="195"/>
      <c r="R11" s="434"/>
      <c r="S11" s="434"/>
      <c r="T11" s="436"/>
      <c r="U11" s="423"/>
    </row>
    <row r="12" spans="1:21" s="186" customFormat="1" ht="19.5" customHeight="1">
      <c r="A12" s="432"/>
      <c r="B12" s="433"/>
      <c r="C12" s="434"/>
      <c r="D12" s="195"/>
      <c r="E12" s="195"/>
      <c r="F12" s="435"/>
      <c r="G12" s="195"/>
      <c r="H12" s="434"/>
      <c r="I12" s="434"/>
      <c r="J12" s="436"/>
      <c r="K12" s="435"/>
      <c r="L12" s="195"/>
      <c r="M12" s="434"/>
      <c r="N12" s="434"/>
      <c r="O12" s="436"/>
      <c r="P12" s="435"/>
      <c r="Q12" s="195"/>
      <c r="R12" s="434"/>
      <c r="S12" s="434"/>
      <c r="T12" s="436"/>
      <c r="U12" s="423"/>
    </row>
    <row r="13" spans="1:21" s="186" customFormat="1" ht="19.5" customHeight="1">
      <c r="A13" s="432"/>
      <c r="B13" s="433"/>
      <c r="C13" s="434"/>
      <c r="D13" s="195"/>
      <c r="E13" s="195"/>
      <c r="F13" s="435"/>
      <c r="G13" s="195"/>
      <c r="H13" s="434"/>
      <c r="I13" s="434"/>
      <c r="J13" s="436"/>
      <c r="K13" s="435"/>
      <c r="L13" s="195"/>
      <c r="M13" s="434"/>
      <c r="N13" s="434"/>
      <c r="O13" s="436"/>
      <c r="P13" s="435"/>
      <c r="Q13" s="195"/>
      <c r="R13" s="434"/>
      <c r="S13" s="434"/>
      <c r="T13" s="436"/>
      <c r="U13" s="423"/>
    </row>
    <row r="14" spans="1:21" s="186" customFormat="1" ht="19.5" customHeight="1">
      <c r="A14" s="432"/>
      <c r="B14" s="433"/>
      <c r="C14" s="434"/>
      <c r="D14" s="195"/>
      <c r="E14" s="195"/>
      <c r="F14" s="435"/>
      <c r="G14" s="195"/>
      <c r="H14" s="434"/>
      <c r="I14" s="434"/>
      <c r="J14" s="436"/>
      <c r="K14" s="435"/>
      <c r="L14" s="195"/>
      <c r="M14" s="434"/>
      <c r="N14" s="434"/>
      <c r="O14" s="436"/>
      <c r="P14" s="435"/>
      <c r="Q14" s="195"/>
      <c r="R14" s="434"/>
      <c r="S14" s="434"/>
      <c r="T14" s="436"/>
      <c r="U14" s="423"/>
    </row>
    <row r="15" spans="1:21" s="186" customFormat="1" ht="19.5" customHeight="1">
      <c r="A15" s="437"/>
      <c r="B15" s="438"/>
      <c r="C15" s="439"/>
      <c r="D15" s="440"/>
      <c r="E15" s="440"/>
      <c r="F15" s="441"/>
      <c r="G15" s="440"/>
      <c r="H15" s="439"/>
      <c r="I15" s="439"/>
      <c r="J15" s="442"/>
      <c r="K15" s="441"/>
      <c r="L15" s="440"/>
      <c r="M15" s="439"/>
      <c r="N15" s="439"/>
      <c r="O15" s="442"/>
      <c r="P15" s="441"/>
      <c r="Q15" s="440"/>
      <c r="R15" s="439"/>
      <c r="S15" s="439"/>
      <c r="T15" s="442"/>
      <c r="U15" s="423"/>
    </row>
    <row r="16" spans="1:21" s="186" customFormat="1" ht="19.5" customHeight="1">
      <c r="A16" s="426"/>
      <c r="B16" s="427"/>
      <c r="C16" s="428"/>
      <c r="D16" s="429"/>
      <c r="E16" s="429"/>
      <c r="F16" s="430"/>
      <c r="G16" s="429"/>
      <c r="H16" s="428"/>
      <c r="I16" s="428"/>
      <c r="J16" s="431"/>
      <c r="K16" s="430"/>
      <c r="L16" s="429"/>
      <c r="M16" s="428"/>
      <c r="N16" s="428"/>
      <c r="O16" s="431"/>
      <c r="P16" s="430"/>
      <c r="Q16" s="429"/>
      <c r="R16" s="428"/>
      <c r="S16" s="428"/>
      <c r="T16" s="431"/>
      <c r="U16" s="423"/>
    </row>
    <row r="17" spans="1:21" s="186" customFormat="1" ht="19.5" customHeight="1">
      <c r="A17" s="432"/>
      <c r="B17" s="433"/>
      <c r="C17" s="434"/>
      <c r="D17" s="195"/>
      <c r="E17" s="195"/>
      <c r="F17" s="435"/>
      <c r="G17" s="195"/>
      <c r="H17" s="434"/>
      <c r="I17" s="434"/>
      <c r="J17" s="436"/>
      <c r="K17" s="435"/>
      <c r="L17" s="195"/>
      <c r="M17" s="434"/>
      <c r="N17" s="434"/>
      <c r="O17" s="436"/>
      <c r="P17" s="435"/>
      <c r="Q17" s="195"/>
      <c r="R17" s="434"/>
      <c r="S17" s="434"/>
      <c r="T17" s="436"/>
      <c r="U17" s="423"/>
    </row>
    <row r="18" spans="1:21" s="186" customFormat="1" ht="19.5" customHeight="1">
      <c r="A18" s="432"/>
      <c r="B18" s="433"/>
      <c r="C18" s="434"/>
      <c r="D18" s="195"/>
      <c r="E18" s="195"/>
      <c r="F18" s="435"/>
      <c r="G18" s="195"/>
      <c r="H18" s="434"/>
      <c r="I18" s="434"/>
      <c r="J18" s="436"/>
      <c r="K18" s="435"/>
      <c r="L18" s="195"/>
      <c r="M18" s="434"/>
      <c r="N18" s="434"/>
      <c r="O18" s="436"/>
      <c r="P18" s="435"/>
      <c r="Q18" s="195"/>
      <c r="R18" s="434"/>
      <c r="S18" s="434"/>
      <c r="T18" s="436"/>
      <c r="U18" s="423"/>
    </row>
    <row r="19" spans="1:21" s="186" customFormat="1" ht="19.5" customHeight="1">
      <c r="A19" s="432"/>
      <c r="B19" s="433"/>
      <c r="C19" s="434"/>
      <c r="D19" s="195"/>
      <c r="E19" s="443"/>
      <c r="F19" s="195"/>
      <c r="G19" s="195"/>
      <c r="H19" s="434"/>
      <c r="I19" s="434"/>
      <c r="J19" s="436"/>
      <c r="K19" s="195"/>
      <c r="L19" s="195"/>
      <c r="M19" s="434"/>
      <c r="N19" s="434"/>
      <c r="O19" s="436"/>
      <c r="P19" s="195"/>
      <c r="Q19" s="195"/>
      <c r="R19" s="434"/>
      <c r="S19" s="434"/>
      <c r="T19" s="436"/>
      <c r="U19" s="423"/>
    </row>
    <row r="20" spans="1:21" s="186" customFormat="1" ht="19.5" customHeight="1">
      <c r="A20" s="432"/>
      <c r="B20" s="433"/>
      <c r="C20" s="434"/>
      <c r="D20" s="195"/>
      <c r="E20" s="443"/>
      <c r="F20" s="195"/>
      <c r="G20" s="195"/>
      <c r="H20" s="434"/>
      <c r="I20" s="434"/>
      <c r="J20" s="436"/>
      <c r="K20" s="195"/>
      <c r="L20" s="195"/>
      <c r="M20" s="434"/>
      <c r="N20" s="434"/>
      <c r="O20" s="436"/>
      <c r="P20" s="195"/>
      <c r="Q20" s="195"/>
      <c r="R20" s="434"/>
      <c r="S20" s="434"/>
      <c r="T20" s="436"/>
      <c r="U20" s="423"/>
    </row>
    <row r="21" spans="1:21" s="186" customFormat="1" ht="19.5" customHeight="1">
      <c r="A21" s="432"/>
      <c r="B21" s="433"/>
      <c r="C21" s="434"/>
      <c r="D21" s="195"/>
      <c r="E21" s="443"/>
      <c r="F21" s="195"/>
      <c r="G21" s="195"/>
      <c r="H21" s="434"/>
      <c r="I21" s="434"/>
      <c r="J21" s="436"/>
      <c r="K21" s="195"/>
      <c r="L21" s="195"/>
      <c r="M21" s="434"/>
      <c r="N21" s="434"/>
      <c r="O21" s="436"/>
      <c r="P21" s="195"/>
      <c r="Q21" s="195"/>
      <c r="R21" s="434"/>
      <c r="S21" s="434"/>
      <c r="T21" s="436"/>
      <c r="U21" s="423"/>
    </row>
    <row r="22" spans="1:21" s="186" customFormat="1" ht="19.5" customHeight="1">
      <c r="A22" s="432"/>
      <c r="B22" s="433"/>
      <c r="C22" s="434"/>
      <c r="D22" s="195"/>
      <c r="E22" s="443"/>
      <c r="F22" s="195"/>
      <c r="G22" s="195"/>
      <c r="H22" s="434"/>
      <c r="I22" s="434"/>
      <c r="J22" s="436"/>
      <c r="K22" s="195"/>
      <c r="L22" s="195"/>
      <c r="M22" s="434"/>
      <c r="N22" s="434"/>
      <c r="O22" s="436"/>
      <c r="P22" s="195"/>
      <c r="Q22" s="195"/>
      <c r="R22" s="434"/>
      <c r="S22" s="434"/>
      <c r="T22" s="436"/>
      <c r="U22" s="423"/>
    </row>
    <row r="23" spans="1:21" s="186" customFormat="1" ht="19.5" customHeight="1">
      <c r="A23" s="432"/>
      <c r="B23" s="433"/>
      <c r="C23" s="434"/>
      <c r="D23" s="195"/>
      <c r="E23" s="443"/>
      <c r="F23" s="195"/>
      <c r="G23" s="195"/>
      <c r="H23" s="434"/>
      <c r="I23" s="434"/>
      <c r="J23" s="436"/>
      <c r="K23" s="195"/>
      <c r="L23" s="195"/>
      <c r="M23" s="434"/>
      <c r="N23" s="434"/>
      <c r="O23" s="436"/>
      <c r="P23" s="195"/>
      <c r="Q23" s="195"/>
      <c r="R23" s="434"/>
      <c r="S23" s="434"/>
      <c r="T23" s="436"/>
      <c r="U23" s="423"/>
    </row>
    <row r="24" spans="1:21" s="186" customFormat="1" ht="19.5" customHeight="1">
      <c r="A24" s="432"/>
      <c r="B24" s="433"/>
      <c r="C24" s="434"/>
      <c r="D24" s="195"/>
      <c r="E24" s="443"/>
      <c r="F24" s="195"/>
      <c r="G24" s="195"/>
      <c r="H24" s="434"/>
      <c r="I24" s="434"/>
      <c r="J24" s="436"/>
      <c r="K24" s="195"/>
      <c r="L24" s="195"/>
      <c r="M24" s="434"/>
      <c r="N24" s="434"/>
      <c r="O24" s="436"/>
      <c r="P24" s="195"/>
      <c r="Q24" s="195"/>
      <c r="R24" s="434"/>
      <c r="S24" s="434"/>
      <c r="T24" s="436"/>
      <c r="U24" s="423"/>
    </row>
    <row r="25" spans="1:21" s="186" customFormat="1" ht="19.5" customHeight="1">
      <c r="A25" s="437"/>
      <c r="B25" s="438"/>
      <c r="C25" s="439"/>
      <c r="D25" s="440"/>
      <c r="E25" s="444"/>
      <c r="F25" s="440"/>
      <c r="G25" s="440"/>
      <c r="H25" s="439"/>
      <c r="I25" s="439"/>
      <c r="J25" s="442"/>
      <c r="K25" s="440"/>
      <c r="L25" s="440"/>
      <c r="M25" s="439"/>
      <c r="N25" s="439"/>
      <c r="O25" s="442"/>
      <c r="P25" s="440"/>
      <c r="Q25" s="440"/>
      <c r="R25" s="439"/>
      <c r="S25" s="439"/>
      <c r="T25" s="442"/>
      <c r="U25" s="423"/>
    </row>
    <row r="26" spans="1:21" s="186" customFormat="1" ht="19.5" customHeight="1">
      <c r="A26" s="426"/>
      <c r="B26" s="427"/>
      <c r="C26" s="428"/>
      <c r="D26" s="429"/>
      <c r="E26" s="446"/>
      <c r="F26" s="195"/>
      <c r="G26" s="195"/>
      <c r="H26" s="434"/>
      <c r="I26" s="434"/>
      <c r="J26" s="436"/>
      <c r="K26" s="195"/>
      <c r="L26" s="195"/>
      <c r="M26" s="434"/>
      <c r="N26" s="434"/>
      <c r="O26" s="436"/>
      <c r="P26" s="195"/>
      <c r="Q26" s="195"/>
      <c r="R26" s="434"/>
      <c r="S26" s="434"/>
      <c r="T26" s="436"/>
      <c r="U26" s="423"/>
    </row>
    <row r="27" spans="1:21" s="186" customFormat="1" ht="19.5" customHeight="1">
      <c r="A27" s="432"/>
      <c r="B27" s="433"/>
      <c r="C27" s="434"/>
      <c r="D27" s="195"/>
      <c r="E27" s="443"/>
      <c r="F27" s="195"/>
      <c r="G27" s="195"/>
      <c r="H27" s="434"/>
      <c r="I27" s="434"/>
      <c r="J27" s="436"/>
      <c r="K27" s="195"/>
      <c r="L27" s="195"/>
      <c r="M27" s="434"/>
      <c r="N27" s="434"/>
      <c r="O27" s="436"/>
      <c r="P27" s="195"/>
      <c r="Q27" s="195"/>
      <c r="R27" s="434"/>
      <c r="S27" s="434"/>
      <c r="T27" s="436"/>
      <c r="U27" s="423"/>
    </row>
    <row r="28" spans="1:21" s="186" customFormat="1" ht="19.5" customHeight="1">
      <c r="A28" s="432"/>
      <c r="B28" s="433"/>
      <c r="C28" s="434"/>
      <c r="D28" s="195"/>
      <c r="E28" s="443"/>
      <c r="F28" s="195"/>
      <c r="G28" s="195"/>
      <c r="H28" s="434"/>
      <c r="I28" s="434"/>
      <c r="J28" s="436"/>
      <c r="K28" s="195"/>
      <c r="L28" s="195"/>
      <c r="M28" s="434"/>
      <c r="N28" s="434"/>
      <c r="O28" s="436"/>
      <c r="P28" s="195"/>
      <c r="Q28" s="195"/>
      <c r="R28" s="434"/>
      <c r="S28" s="434"/>
      <c r="T28" s="436"/>
      <c r="U28" s="423"/>
    </row>
    <row r="29" spans="1:21" s="186" customFormat="1" ht="19.5" customHeight="1">
      <c r="A29" s="432"/>
      <c r="B29" s="433"/>
      <c r="C29" s="434"/>
      <c r="D29" s="195"/>
      <c r="E29" s="443"/>
      <c r="F29" s="195"/>
      <c r="G29" s="195"/>
      <c r="H29" s="434"/>
      <c r="I29" s="434"/>
      <c r="J29" s="436"/>
      <c r="K29" s="195"/>
      <c r="L29" s="195"/>
      <c r="M29" s="434"/>
      <c r="N29" s="434"/>
      <c r="O29" s="436"/>
      <c r="P29" s="195"/>
      <c r="Q29" s="195"/>
      <c r="R29" s="434"/>
      <c r="S29" s="434"/>
      <c r="T29" s="436"/>
      <c r="U29" s="423"/>
    </row>
    <row r="30" spans="1:21" s="186" customFormat="1" ht="19.5" customHeight="1">
      <c r="A30" s="432"/>
      <c r="B30" s="433"/>
      <c r="C30" s="434"/>
      <c r="D30" s="195"/>
      <c r="E30" s="443"/>
      <c r="F30" s="195"/>
      <c r="G30" s="195"/>
      <c r="H30" s="434"/>
      <c r="I30" s="434"/>
      <c r="J30" s="436"/>
      <c r="K30" s="195"/>
      <c r="L30" s="195"/>
      <c r="M30" s="434"/>
      <c r="N30" s="434"/>
      <c r="O30" s="436"/>
      <c r="P30" s="195"/>
      <c r="Q30" s="195"/>
      <c r="R30" s="434"/>
      <c r="S30" s="434"/>
      <c r="T30" s="436"/>
      <c r="U30" s="423"/>
    </row>
    <row r="31" spans="1:21" s="186" customFormat="1" ht="19.5" customHeight="1">
      <c r="A31" s="432"/>
      <c r="B31" s="433"/>
      <c r="C31" s="434"/>
      <c r="D31" s="195"/>
      <c r="E31" s="443"/>
      <c r="F31" s="195"/>
      <c r="G31" s="195"/>
      <c r="H31" s="434"/>
      <c r="I31" s="434"/>
      <c r="J31" s="436"/>
      <c r="K31" s="195"/>
      <c r="L31" s="195"/>
      <c r="M31" s="434"/>
      <c r="N31" s="434"/>
      <c r="O31" s="436"/>
      <c r="P31" s="195"/>
      <c r="Q31" s="195"/>
      <c r="R31" s="434"/>
      <c r="S31" s="434"/>
      <c r="T31" s="436"/>
      <c r="U31" s="423"/>
    </row>
    <row r="32" spans="1:21" s="186" customFormat="1" ht="19.5" customHeight="1">
      <c r="A32" s="432"/>
      <c r="B32" s="433"/>
      <c r="C32" s="434"/>
      <c r="D32" s="195"/>
      <c r="E32" s="443"/>
      <c r="F32" s="195"/>
      <c r="G32" s="195"/>
      <c r="H32" s="434"/>
      <c r="I32" s="434"/>
      <c r="J32" s="436"/>
      <c r="K32" s="195"/>
      <c r="L32" s="195"/>
      <c r="M32" s="434"/>
      <c r="N32" s="434"/>
      <c r="O32" s="436"/>
      <c r="P32" s="195"/>
      <c r="Q32" s="195"/>
      <c r="R32" s="434"/>
      <c r="S32" s="434"/>
      <c r="T32" s="436"/>
      <c r="U32" s="423"/>
    </row>
    <row r="33" spans="1:21" s="186" customFormat="1" ht="19.5" customHeight="1">
      <c r="A33" s="432"/>
      <c r="B33" s="433"/>
      <c r="C33" s="434"/>
      <c r="D33" s="195"/>
      <c r="E33" s="443"/>
      <c r="F33" s="195"/>
      <c r="G33" s="195"/>
      <c r="H33" s="434"/>
      <c r="I33" s="434"/>
      <c r="J33" s="436"/>
      <c r="K33" s="195"/>
      <c r="L33" s="195"/>
      <c r="M33" s="434"/>
      <c r="N33" s="434"/>
      <c r="O33" s="436"/>
      <c r="P33" s="195"/>
      <c r="Q33" s="195"/>
      <c r="R33" s="434"/>
      <c r="S33" s="434"/>
      <c r="T33" s="436"/>
      <c r="U33" s="423"/>
    </row>
    <row r="34" spans="1:21" s="186" customFormat="1" ht="19.5" customHeight="1">
      <c r="A34" s="432"/>
      <c r="B34" s="433"/>
      <c r="C34" s="434"/>
      <c r="D34" s="195"/>
      <c r="E34" s="443"/>
      <c r="F34" s="195"/>
      <c r="G34" s="195"/>
      <c r="H34" s="434"/>
      <c r="I34" s="434"/>
      <c r="J34" s="436"/>
      <c r="K34" s="195"/>
      <c r="L34" s="195"/>
      <c r="M34" s="434"/>
      <c r="N34" s="434"/>
      <c r="O34" s="436"/>
      <c r="P34" s="195"/>
      <c r="Q34" s="195"/>
      <c r="R34" s="434"/>
      <c r="S34" s="434"/>
      <c r="T34" s="436"/>
      <c r="U34" s="423"/>
    </row>
    <row r="35" spans="1:21">
      <c r="A35" s="629"/>
      <c r="B35" s="12"/>
      <c r="C35" s="12"/>
      <c r="D35" s="12"/>
      <c r="E35" s="630"/>
      <c r="F35" s="195"/>
      <c r="G35" s="195"/>
      <c r="H35" s="434"/>
      <c r="I35" s="434"/>
      <c r="J35" s="436"/>
      <c r="K35" s="195"/>
      <c r="L35" s="195"/>
      <c r="M35" s="434"/>
      <c r="N35" s="434"/>
      <c r="O35" s="436"/>
      <c r="P35" s="195"/>
      <c r="Q35" s="195"/>
      <c r="R35" s="434"/>
      <c r="S35" s="434"/>
      <c r="T35" s="436"/>
    </row>
    <row r="36" spans="1:21">
      <c r="A36" s="627"/>
      <c r="B36" s="627"/>
      <c r="C36" s="627"/>
      <c r="D36" s="627"/>
      <c r="E36" s="627"/>
      <c r="F36" s="429"/>
      <c r="G36" s="429"/>
      <c r="H36" s="428"/>
      <c r="I36" s="428"/>
      <c r="J36" s="428"/>
      <c r="K36" s="429"/>
      <c r="L36" s="429"/>
      <c r="M36" s="428"/>
      <c r="N36" s="428"/>
      <c r="O36" s="428"/>
      <c r="P36" s="429"/>
      <c r="Q36" s="429"/>
      <c r="R36" s="428"/>
      <c r="S36" s="428"/>
      <c r="T36" s="428"/>
    </row>
    <row r="37" spans="1:21">
      <c r="A37" s="12"/>
      <c r="B37" s="12"/>
      <c r="C37" s="12"/>
      <c r="D37" s="12"/>
      <c r="E37" s="12"/>
      <c r="F37" s="195"/>
      <c r="G37" s="195"/>
      <c r="H37" s="434"/>
      <c r="I37" s="434"/>
      <c r="J37" s="434"/>
      <c r="K37" s="195"/>
      <c r="L37" s="195"/>
      <c r="M37" s="434"/>
      <c r="N37" s="434"/>
      <c r="O37" s="434"/>
      <c r="P37" s="195"/>
      <c r="Q37" s="195"/>
      <c r="R37" s="434"/>
      <c r="S37" s="434"/>
      <c r="T37" s="434"/>
    </row>
    <row r="38" spans="1:21">
      <c r="A38" s="12"/>
      <c r="B38" s="12"/>
      <c r="C38" s="12"/>
      <c r="D38" s="12"/>
      <c r="E38" s="12"/>
      <c r="F38" s="195"/>
      <c r="G38" s="195"/>
      <c r="H38" s="434"/>
      <c r="I38" s="434"/>
      <c r="J38" s="434"/>
      <c r="K38" s="195"/>
      <c r="L38" s="195"/>
      <c r="M38" s="434"/>
      <c r="N38" s="434"/>
      <c r="O38" s="434"/>
      <c r="P38" s="195"/>
      <c r="Q38" s="195"/>
      <c r="R38" s="434"/>
      <c r="S38" s="434"/>
      <c r="T38" s="434"/>
    </row>
    <row r="39" spans="1:21">
      <c r="A39" s="448"/>
      <c r="B39" s="448"/>
      <c r="C39" s="448"/>
      <c r="D39" s="448"/>
      <c r="E39" s="448"/>
      <c r="F39" s="440"/>
      <c r="G39" s="440"/>
      <c r="H39" s="439"/>
      <c r="I39" s="439"/>
      <c r="J39" s="439"/>
      <c r="K39" s="440"/>
      <c r="L39" s="440"/>
      <c r="M39" s="439"/>
      <c r="N39" s="439"/>
      <c r="O39" s="439"/>
      <c r="P39" s="440"/>
      <c r="Q39" s="440"/>
      <c r="R39" s="439"/>
      <c r="S39" s="439"/>
      <c r="T39" s="439"/>
    </row>
    <row r="40" spans="1:21" s="186" customFormat="1" ht="19.5" customHeight="1">
      <c r="A40" s="432"/>
      <c r="B40" s="433"/>
      <c r="C40" s="434"/>
      <c r="D40" s="195"/>
      <c r="E40" s="443"/>
      <c r="F40" s="195"/>
      <c r="G40" s="195"/>
      <c r="H40" s="434"/>
      <c r="I40" s="434"/>
      <c r="J40" s="436"/>
      <c r="K40" s="195"/>
      <c r="L40" s="195"/>
      <c r="M40" s="434"/>
      <c r="N40" s="434"/>
      <c r="O40" s="436"/>
      <c r="P40" s="195"/>
      <c r="Q40" s="195"/>
      <c r="R40" s="434"/>
      <c r="S40" s="434"/>
      <c r="T40" s="436"/>
      <c r="U40" s="423"/>
    </row>
    <row r="41" spans="1:21" s="186" customFormat="1" ht="19.5" customHeight="1">
      <c r="A41" s="432"/>
      <c r="B41" s="433"/>
      <c r="C41" s="434"/>
      <c r="D41" s="195"/>
      <c r="E41" s="443"/>
      <c r="F41" s="195"/>
      <c r="G41" s="195"/>
      <c r="H41" s="434"/>
      <c r="I41" s="434"/>
      <c r="J41" s="436"/>
      <c r="K41" s="195"/>
      <c r="L41" s="195"/>
      <c r="M41" s="434"/>
      <c r="N41" s="434"/>
      <c r="O41" s="436"/>
      <c r="P41" s="195"/>
      <c r="Q41" s="195"/>
      <c r="R41" s="434"/>
      <c r="S41" s="434"/>
      <c r="T41" s="436"/>
      <c r="U41" s="423"/>
    </row>
    <row r="42" spans="1:21" s="186" customFormat="1" ht="19.5" customHeight="1">
      <c r="A42" s="432"/>
      <c r="B42" s="433"/>
      <c r="C42" s="434"/>
      <c r="D42" s="195"/>
      <c r="E42" s="443"/>
      <c r="F42" s="195"/>
      <c r="G42" s="195"/>
      <c r="H42" s="434"/>
      <c r="I42" s="434"/>
      <c r="J42" s="436"/>
      <c r="K42" s="195"/>
      <c r="L42" s="195"/>
      <c r="M42" s="434"/>
      <c r="N42" s="434"/>
      <c r="O42" s="436"/>
      <c r="P42" s="195"/>
      <c r="Q42" s="195"/>
      <c r="R42" s="434"/>
      <c r="S42" s="434"/>
      <c r="T42" s="436"/>
      <c r="U42" s="423"/>
    </row>
    <row r="43" spans="1:21" s="186" customFormat="1" ht="19.5" customHeight="1">
      <c r="A43" s="432"/>
      <c r="B43" s="433"/>
      <c r="C43" s="434"/>
      <c r="D43" s="195"/>
      <c r="E43" s="443"/>
      <c r="F43" s="195"/>
      <c r="G43" s="195"/>
      <c r="H43" s="434"/>
      <c r="I43" s="434"/>
      <c r="J43" s="436"/>
      <c r="K43" s="195"/>
      <c r="L43" s="195"/>
      <c r="M43" s="434"/>
      <c r="N43" s="434"/>
      <c r="O43" s="436"/>
      <c r="P43" s="195"/>
      <c r="Q43" s="195"/>
      <c r="R43" s="434"/>
      <c r="S43" s="434"/>
      <c r="T43" s="436"/>
      <c r="U43" s="423"/>
    </row>
    <row r="44" spans="1:21" s="186" customFormat="1" ht="19.5" customHeight="1">
      <c r="A44" s="432"/>
      <c r="B44" s="433"/>
      <c r="C44" s="434"/>
      <c r="D44" s="195"/>
      <c r="E44" s="443"/>
      <c r="F44" s="195"/>
      <c r="G44" s="195"/>
      <c r="H44" s="434"/>
      <c r="I44" s="434"/>
      <c r="J44" s="436"/>
      <c r="K44" s="195"/>
      <c r="L44" s="195"/>
      <c r="M44" s="434"/>
      <c r="N44" s="434"/>
      <c r="O44" s="436"/>
      <c r="P44" s="195"/>
      <c r="Q44" s="195"/>
      <c r="R44" s="434"/>
      <c r="S44" s="434"/>
      <c r="T44" s="436"/>
      <c r="U44" s="423"/>
    </row>
    <row r="45" spans="1:21" s="186" customFormat="1" ht="19.5" customHeight="1">
      <c r="A45" s="432"/>
      <c r="B45" s="433"/>
      <c r="C45" s="434"/>
      <c r="D45" s="195"/>
      <c r="E45" s="443"/>
      <c r="F45" s="195"/>
      <c r="G45" s="195"/>
      <c r="H45" s="434"/>
      <c r="I45" s="434"/>
      <c r="J45" s="436"/>
      <c r="K45" s="195"/>
      <c r="L45" s="195"/>
      <c r="M45" s="434"/>
      <c r="N45" s="434"/>
      <c r="O45" s="436"/>
      <c r="P45" s="195"/>
      <c r="Q45" s="195"/>
      <c r="R45" s="434"/>
      <c r="S45" s="434"/>
      <c r="T45" s="436"/>
      <c r="U45" s="423"/>
    </row>
    <row r="46" spans="1:21" s="186" customFormat="1" ht="19.5" customHeight="1">
      <c r="A46" s="432"/>
      <c r="B46" s="433"/>
      <c r="C46" s="434"/>
      <c r="D46" s="195"/>
      <c r="E46" s="443"/>
      <c r="F46" s="195"/>
      <c r="G46" s="195"/>
      <c r="H46" s="434"/>
      <c r="I46" s="434"/>
      <c r="J46" s="436"/>
      <c r="K46" s="195"/>
      <c r="L46" s="195"/>
      <c r="M46" s="434"/>
      <c r="N46" s="434"/>
      <c r="O46" s="436"/>
      <c r="P46" s="195"/>
      <c r="Q46" s="195"/>
      <c r="R46" s="434"/>
      <c r="S46" s="434"/>
      <c r="T46" s="436"/>
      <c r="U46" s="423"/>
    </row>
    <row r="47" spans="1:21" s="186" customFormat="1" ht="19.5" customHeight="1">
      <c r="A47" s="432"/>
      <c r="B47" s="433"/>
      <c r="C47" s="434"/>
      <c r="D47" s="195"/>
      <c r="E47" s="443"/>
      <c r="F47" s="195"/>
      <c r="G47" s="195"/>
      <c r="H47" s="434"/>
      <c r="I47" s="434"/>
      <c r="J47" s="436"/>
      <c r="K47" s="195"/>
      <c r="L47" s="195"/>
      <c r="M47" s="434"/>
      <c r="N47" s="434"/>
      <c r="O47" s="436"/>
      <c r="P47" s="195"/>
      <c r="Q47" s="195"/>
      <c r="R47" s="434"/>
      <c r="S47" s="434"/>
      <c r="T47" s="436"/>
      <c r="U47" s="423"/>
    </row>
    <row r="48" spans="1:21" s="186" customFormat="1" ht="19.5" customHeight="1">
      <c r="A48" s="432"/>
      <c r="B48" s="433"/>
      <c r="C48" s="434"/>
      <c r="D48" s="195"/>
      <c r="E48" s="443"/>
      <c r="F48" s="195"/>
      <c r="G48" s="195"/>
      <c r="H48" s="434"/>
      <c r="I48" s="434"/>
      <c r="J48" s="436"/>
      <c r="K48" s="195"/>
      <c r="L48" s="195"/>
      <c r="M48" s="434"/>
      <c r="N48" s="434"/>
      <c r="O48" s="436"/>
      <c r="P48" s="195"/>
      <c r="Q48" s="195"/>
      <c r="R48" s="434"/>
      <c r="S48" s="434"/>
      <c r="T48" s="436"/>
      <c r="U48" s="423"/>
    </row>
    <row r="49" spans="1:20">
      <c r="A49" s="447"/>
      <c r="B49" s="448"/>
      <c r="C49" s="448"/>
      <c r="D49" s="448"/>
      <c r="E49" s="449"/>
      <c r="F49" s="440"/>
      <c r="G49" s="440"/>
      <c r="H49" s="439"/>
      <c r="I49" s="439"/>
      <c r="J49" s="442"/>
      <c r="K49" s="440"/>
      <c r="L49" s="440"/>
      <c r="M49" s="439"/>
      <c r="N49" s="439"/>
      <c r="O49" s="442"/>
      <c r="P49" s="440"/>
      <c r="Q49" s="440"/>
      <c r="R49" s="439"/>
      <c r="S49" s="439"/>
      <c r="T49" s="442"/>
    </row>
    <row r="50" spans="1:20">
      <c r="A50" s="626"/>
      <c r="B50" s="627"/>
      <c r="C50" s="626"/>
      <c r="D50" s="627"/>
      <c r="E50" s="628"/>
      <c r="F50" s="430"/>
      <c r="G50" s="429"/>
      <c r="H50" s="428"/>
      <c r="I50" s="428"/>
      <c r="J50" s="431"/>
      <c r="K50" s="430"/>
      <c r="L50" s="429"/>
      <c r="M50" s="428"/>
      <c r="N50" s="428"/>
      <c r="O50" s="431"/>
      <c r="P50" s="430"/>
      <c r="Q50" s="429"/>
      <c r="R50" s="428"/>
      <c r="S50" s="428"/>
      <c r="T50" s="431"/>
    </row>
    <row r="51" spans="1:20">
      <c r="A51" s="629"/>
      <c r="B51" s="12"/>
      <c r="C51" s="629"/>
      <c r="D51" s="12"/>
      <c r="E51" s="630"/>
      <c r="F51" s="435"/>
      <c r="G51" s="195"/>
      <c r="H51" s="434"/>
      <c r="I51" s="434"/>
      <c r="J51" s="436"/>
      <c r="K51" s="435"/>
      <c r="L51" s="195"/>
      <c r="M51" s="434"/>
      <c r="N51" s="434"/>
      <c r="O51" s="436"/>
      <c r="P51" s="435"/>
      <c r="Q51" s="195"/>
      <c r="R51" s="434"/>
      <c r="S51" s="434"/>
      <c r="T51" s="436"/>
    </row>
    <row r="52" spans="1:20">
      <c r="A52" s="629"/>
      <c r="B52" s="12"/>
      <c r="C52" s="629"/>
      <c r="D52" s="12"/>
      <c r="E52" s="630"/>
      <c r="F52" s="435"/>
      <c r="G52" s="195"/>
      <c r="H52" s="434"/>
      <c r="I52" s="434"/>
      <c r="J52" s="436"/>
      <c r="K52" s="435"/>
      <c r="L52" s="195"/>
      <c r="M52" s="434"/>
      <c r="N52" s="434"/>
      <c r="O52" s="436"/>
      <c r="P52" s="435"/>
      <c r="Q52" s="195"/>
      <c r="R52" s="434"/>
      <c r="S52" s="434"/>
      <c r="T52" s="436"/>
    </row>
    <row r="53" spans="1:20">
      <c r="A53" s="629"/>
      <c r="B53" s="12"/>
      <c r="C53" s="629"/>
      <c r="D53" s="12"/>
      <c r="E53" s="630"/>
      <c r="F53" s="435"/>
      <c r="G53" s="195"/>
      <c r="H53" s="434"/>
      <c r="I53" s="434"/>
      <c r="J53" s="436"/>
      <c r="K53" s="435"/>
      <c r="L53" s="195"/>
      <c r="M53" s="434"/>
      <c r="N53" s="434"/>
      <c r="O53" s="436"/>
      <c r="P53" s="435"/>
      <c r="Q53" s="195"/>
      <c r="R53" s="434"/>
      <c r="S53" s="434"/>
      <c r="T53" s="436"/>
    </row>
    <row r="54" spans="1:20">
      <c r="A54" s="629"/>
      <c r="B54" s="12"/>
      <c r="C54" s="629"/>
      <c r="D54" s="12"/>
      <c r="E54" s="630"/>
      <c r="F54" s="435"/>
      <c r="G54" s="195"/>
      <c r="H54" s="434"/>
      <c r="I54" s="434"/>
      <c r="J54" s="436"/>
      <c r="K54" s="435"/>
      <c r="L54" s="195"/>
      <c r="M54" s="434"/>
      <c r="N54" s="434"/>
      <c r="O54" s="436"/>
      <c r="P54" s="435"/>
      <c r="Q54" s="195"/>
      <c r="R54" s="434"/>
      <c r="S54" s="434"/>
      <c r="T54" s="436"/>
    </row>
    <row r="55" spans="1:20">
      <c r="A55" s="629"/>
      <c r="B55" s="12"/>
      <c r="C55" s="629"/>
      <c r="D55" s="12"/>
      <c r="E55" s="630"/>
      <c r="F55" s="435"/>
      <c r="G55" s="195"/>
      <c r="H55" s="434"/>
      <c r="I55" s="434"/>
      <c r="J55" s="436"/>
      <c r="K55" s="435"/>
      <c r="L55" s="195"/>
      <c r="M55" s="434"/>
      <c r="N55" s="434"/>
      <c r="O55" s="436"/>
      <c r="P55" s="435"/>
      <c r="Q55" s="195"/>
      <c r="R55" s="434"/>
      <c r="S55" s="434"/>
      <c r="T55" s="436"/>
    </row>
    <row r="56" spans="1:20">
      <c r="A56" s="629"/>
      <c r="B56" s="12"/>
      <c r="C56" s="629"/>
      <c r="D56" s="12"/>
      <c r="E56" s="630"/>
      <c r="F56" s="435"/>
      <c r="G56" s="195"/>
      <c r="H56" s="434"/>
      <c r="I56" s="434"/>
      <c r="J56" s="436"/>
      <c r="K56" s="435"/>
      <c r="L56" s="195"/>
      <c r="M56" s="434"/>
      <c r="N56" s="434"/>
      <c r="O56" s="436"/>
      <c r="P56" s="435"/>
      <c r="Q56" s="195"/>
      <c r="R56" s="434"/>
      <c r="S56" s="434"/>
      <c r="T56" s="436"/>
    </row>
    <row r="57" spans="1:20">
      <c r="A57" s="629"/>
      <c r="B57" s="12"/>
      <c r="C57" s="629"/>
      <c r="D57" s="12"/>
      <c r="E57" s="630"/>
      <c r="F57" s="435"/>
      <c r="G57" s="195"/>
      <c r="H57" s="434"/>
      <c r="I57" s="434"/>
      <c r="J57" s="436"/>
      <c r="K57" s="435"/>
      <c r="L57" s="195"/>
      <c r="M57" s="434"/>
      <c r="N57" s="434"/>
      <c r="O57" s="436"/>
      <c r="P57" s="435"/>
      <c r="Q57" s="195"/>
      <c r="R57" s="434"/>
      <c r="S57" s="434"/>
      <c r="T57" s="436"/>
    </row>
    <row r="58" spans="1:20">
      <c r="A58" s="629"/>
      <c r="B58" s="12"/>
      <c r="C58" s="629"/>
      <c r="D58" s="12"/>
      <c r="E58" s="630"/>
      <c r="F58" s="435"/>
      <c r="G58" s="195"/>
      <c r="H58" s="434"/>
      <c r="I58" s="434"/>
      <c r="J58" s="436"/>
      <c r="K58" s="435"/>
      <c r="L58" s="195"/>
      <c r="M58" s="434"/>
      <c r="N58" s="434"/>
      <c r="O58" s="436"/>
      <c r="P58" s="435"/>
      <c r="Q58" s="195"/>
      <c r="R58" s="434"/>
      <c r="S58" s="434"/>
      <c r="T58" s="436"/>
    </row>
    <row r="59" spans="1:20">
      <c r="A59" s="629"/>
      <c r="B59" s="12"/>
      <c r="C59" s="629"/>
      <c r="D59" s="12"/>
      <c r="E59" s="630"/>
      <c r="F59" s="435"/>
      <c r="G59" s="195"/>
      <c r="H59" s="434"/>
      <c r="I59" s="434"/>
      <c r="J59" s="436"/>
      <c r="K59" s="435"/>
      <c r="L59" s="195"/>
      <c r="M59" s="434"/>
      <c r="N59" s="434"/>
      <c r="O59" s="436"/>
      <c r="P59" s="435"/>
      <c r="Q59" s="195"/>
      <c r="R59" s="434"/>
      <c r="S59" s="434"/>
      <c r="T59" s="436"/>
    </row>
    <row r="60" spans="1:20">
      <c r="A60" s="629"/>
      <c r="B60" s="12"/>
      <c r="C60" s="629"/>
      <c r="D60" s="12"/>
      <c r="E60" s="630"/>
      <c r="F60" s="435"/>
      <c r="G60" s="195"/>
      <c r="H60" s="434"/>
      <c r="I60" s="434"/>
      <c r="J60" s="436"/>
      <c r="K60" s="435"/>
      <c r="L60" s="195"/>
      <c r="M60" s="434"/>
      <c r="N60" s="434"/>
      <c r="O60" s="436"/>
      <c r="P60" s="435"/>
      <c r="Q60" s="195"/>
      <c r="R60" s="434"/>
      <c r="S60" s="434"/>
      <c r="T60" s="436"/>
    </row>
    <row r="61" spans="1:20">
      <c r="A61" s="629"/>
      <c r="B61" s="12"/>
      <c r="C61" s="629"/>
      <c r="D61" s="12"/>
      <c r="E61" s="630"/>
      <c r="F61" s="435"/>
      <c r="G61" s="195"/>
      <c r="H61" s="434"/>
      <c r="I61" s="434"/>
      <c r="J61" s="436"/>
      <c r="K61" s="435"/>
      <c r="L61" s="195"/>
      <c r="M61" s="434"/>
      <c r="N61" s="434"/>
      <c r="O61" s="436"/>
      <c r="P61" s="435"/>
      <c r="Q61" s="195"/>
      <c r="R61" s="434"/>
      <c r="S61" s="434"/>
      <c r="T61" s="436"/>
    </row>
    <row r="62" spans="1:20">
      <c r="A62" s="447"/>
      <c r="B62" s="448"/>
      <c r="C62" s="447"/>
      <c r="D62" s="448"/>
      <c r="E62" s="449"/>
      <c r="F62" s="441"/>
      <c r="G62" s="440"/>
      <c r="H62" s="439"/>
      <c r="I62" s="439"/>
      <c r="J62" s="442"/>
      <c r="K62" s="441"/>
      <c r="L62" s="440"/>
      <c r="M62" s="439"/>
      <c r="N62" s="439"/>
      <c r="O62" s="442"/>
      <c r="P62" s="441"/>
      <c r="Q62" s="440"/>
      <c r="R62" s="439"/>
      <c r="S62" s="439"/>
      <c r="T62" s="442"/>
    </row>
    <row r="63" spans="1:20" ht="22.2">
      <c r="A63" s="421" t="s">
        <v>4614</v>
      </c>
      <c r="B63" s="433"/>
      <c r="C63" s="434"/>
      <c r="D63" s="195"/>
      <c r="E63" s="195"/>
      <c r="F63" s="181"/>
      <c r="G63" s="181"/>
      <c r="H63" s="181"/>
      <c r="I63" s="181"/>
      <c r="J63" s="181"/>
      <c r="K63" s="181"/>
      <c r="L63" s="181"/>
    </row>
    <row r="64" spans="1:20">
      <c r="A64" s="12"/>
      <c r="B64" s="12"/>
      <c r="C64" s="12"/>
      <c r="D64" s="12"/>
      <c r="E64" s="12"/>
    </row>
  </sheetData>
  <mergeCells count="2">
    <mergeCell ref="A2:T2"/>
    <mergeCell ref="A4:T4"/>
  </mergeCells>
  <phoneticPr fontId="5" type="noConversion"/>
  <pageMargins left="0.61" right="0.5" top="0.98" bottom="0.51181102362204722" header="0.51181102362204722" footer="0.51181102362204722"/>
  <pageSetup paperSize="9" scale="65" orientation="landscape" verticalDpi="12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Origin50.Graph" shapeId="104486" r:id="rId4">
          <objectPr defaultSize="0" autoPict="0" r:id="rId5">
            <anchor moveWithCells="1">
              <from>
                <xdr:col>15</xdr:col>
                <xdr:colOff>259080</xdr:colOff>
                <xdr:row>5</xdr:row>
                <xdr:rowOff>7620</xdr:rowOff>
              </from>
              <to>
                <xdr:col>19</xdr:col>
                <xdr:colOff>541020</xdr:colOff>
                <xdr:row>14</xdr:row>
                <xdr:rowOff>220980</xdr:rowOff>
              </to>
            </anchor>
          </objectPr>
        </oleObject>
      </mc:Choice>
      <mc:Fallback>
        <oleObject progId="Origin50.Graph" shapeId="104486" r:id="rId4"/>
      </mc:Fallback>
    </mc:AlternateContent>
    <mc:AlternateContent xmlns:mc="http://schemas.openxmlformats.org/markup-compatibility/2006">
      <mc:Choice Requires="x14">
        <oleObject progId="Origin50.Graph" shapeId="104488" r:id="rId6">
          <objectPr defaultSize="0" autoPict="0" r:id="rId7">
            <anchor moveWithCells="1">
              <from>
                <xdr:col>15</xdr:col>
                <xdr:colOff>190500</xdr:colOff>
                <xdr:row>39</xdr:row>
                <xdr:rowOff>30480</xdr:rowOff>
              </from>
              <to>
                <xdr:col>19</xdr:col>
                <xdr:colOff>411480</xdr:colOff>
                <xdr:row>48</xdr:row>
                <xdr:rowOff>182880</xdr:rowOff>
              </to>
            </anchor>
          </objectPr>
        </oleObject>
      </mc:Choice>
      <mc:Fallback>
        <oleObject progId="Origin50.Graph" shapeId="104488" r:id="rId6"/>
      </mc:Fallback>
    </mc:AlternateContent>
    <mc:AlternateContent xmlns:mc="http://schemas.openxmlformats.org/markup-compatibility/2006">
      <mc:Choice Requires="x14">
        <oleObject progId="Origin50.Graph" shapeId="104489" r:id="rId8">
          <objectPr defaultSize="0" autoPict="0" r:id="rId9">
            <anchor moveWithCells="1">
              <from>
                <xdr:col>10</xdr:col>
                <xdr:colOff>259080</xdr:colOff>
                <xdr:row>39</xdr:row>
                <xdr:rowOff>38100</xdr:rowOff>
              </from>
              <to>
                <xdr:col>14</xdr:col>
                <xdr:colOff>495300</xdr:colOff>
                <xdr:row>48</xdr:row>
                <xdr:rowOff>144780</xdr:rowOff>
              </to>
            </anchor>
          </objectPr>
        </oleObject>
      </mc:Choice>
      <mc:Fallback>
        <oleObject progId="Origin50.Graph" shapeId="104489" r:id="rId8"/>
      </mc:Fallback>
    </mc:AlternateContent>
    <mc:AlternateContent xmlns:mc="http://schemas.openxmlformats.org/markup-compatibility/2006">
      <mc:Choice Requires="x14">
        <oleObject progId="Origin50.Graph" shapeId="104490" r:id="rId10">
          <objectPr defaultSize="0" autoPict="0" r:id="rId11">
            <anchor moveWithCells="1">
              <from>
                <xdr:col>10</xdr:col>
                <xdr:colOff>228600</xdr:colOff>
                <xdr:row>25</xdr:row>
                <xdr:rowOff>30480</xdr:rowOff>
              </from>
              <to>
                <xdr:col>14</xdr:col>
                <xdr:colOff>518160</xdr:colOff>
                <xdr:row>34</xdr:row>
                <xdr:rowOff>152400</xdr:rowOff>
              </to>
            </anchor>
          </objectPr>
        </oleObject>
      </mc:Choice>
      <mc:Fallback>
        <oleObject progId="Origin50.Graph" shapeId="104490" r:id="rId10"/>
      </mc:Fallback>
    </mc:AlternateContent>
    <mc:AlternateContent xmlns:mc="http://schemas.openxmlformats.org/markup-compatibility/2006">
      <mc:Choice Requires="x14">
        <oleObject progId="Origin50.Graph" shapeId="104491" r:id="rId12">
          <objectPr defaultSize="0" autoPict="0" r:id="rId13">
            <anchor moveWithCells="1">
              <from>
                <xdr:col>15</xdr:col>
                <xdr:colOff>259080</xdr:colOff>
                <xdr:row>25</xdr:row>
                <xdr:rowOff>30480</xdr:rowOff>
              </from>
              <to>
                <xdr:col>19</xdr:col>
                <xdr:colOff>541020</xdr:colOff>
                <xdr:row>34</xdr:row>
                <xdr:rowOff>152400</xdr:rowOff>
              </to>
            </anchor>
          </objectPr>
        </oleObject>
      </mc:Choice>
      <mc:Fallback>
        <oleObject progId="Origin50.Graph" shapeId="104491" r:id="rId12"/>
      </mc:Fallback>
    </mc:AlternateContent>
    <mc:AlternateContent xmlns:mc="http://schemas.openxmlformats.org/markup-compatibility/2006">
      <mc:Choice Requires="x14">
        <oleObject progId="Origin50.Graph" shapeId="104492" r:id="rId14">
          <objectPr defaultSize="0" autoPict="0" r:id="rId15">
            <anchor moveWithCells="1">
              <from>
                <xdr:col>15</xdr:col>
                <xdr:colOff>266700</xdr:colOff>
                <xdr:row>15</xdr:row>
                <xdr:rowOff>30480</xdr:rowOff>
              </from>
              <to>
                <xdr:col>19</xdr:col>
                <xdr:colOff>548640</xdr:colOff>
                <xdr:row>24</xdr:row>
                <xdr:rowOff>228600</xdr:rowOff>
              </to>
            </anchor>
          </objectPr>
        </oleObject>
      </mc:Choice>
      <mc:Fallback>
        <oleObject progId="Origin50.Graph" shapeId="104492" r:id="rId14"/>
      </mc:Fallback>
    </mc:AlternateContent>
    <mc:AlternateContent xmlns:mc="http://schemas.openxmlformats.org/markup-compatibility/2006">
      <mc:Choice Requires="x14">
        <oleObject progId="Origin50.Graph" shapeId="104493" r:id="rId16">
          <objectPr defaultSize="0" autoPict="0" r:id="rId17">
            <anchor moveWithCells="1">
              <from>
                <xdr:col>10</xdr:col>
                <xdr:colOff>259080</xdr:colOff>
                <xdr:row>15</xdr:row>
                <xdr:rowOff>38100</xdr:rowOff>
              </from>
              <to>
                <xdr:col>14</xdr:col>
                <xdr:colOff>541020</xdr:colOff>
                <xdr:row>24</xdr:row>
                <xdr:rowOff>236220</xdr:rowOff>
              </to>
            </anchor>
          </objectPr>
        </oleObject>
      </mc:Choice>
      <mc:Fallback>
        <oleObject progId="Origin50.Graph" shapeId="104493" r:id="rId16"/>
      </mc:Fallback>
    </mc:AlternateContent>
    <mc:AlternateContent xmlns:mc="http://schemas.openxmlformats.org/markup-compatibility/2006">
      <mc:Choice Requires="x14">
        <oleObject progId="Origin50.Graph" shapeId="104494" r:id="rId18">
          <objectPr defaultSize="0" autoPict="0" r:id="rId19">
            <anchor moveWithCells="1">
              <from>
                <xdr:col>10</xdr:col>
                <xdr:colOff>297180</xdr:colOff>
                <xdr:row>5</xdr:row>
                <xdr:rowOff>30480</xdr:rowOff>
              </from>
              <to>
                <xdr:col>14</xdr:col>
                <xdr:colOff>579120</xdr:colOff>
                <xdr:row>14</xdr:row>
                <xdr:rowOff>228600</xdr:rowOff>
              </to>
            </anchor>
          </objectPr>
        </oleObject>
      </mc:Choice>
      <mc:Fallback>
        <oleObject progId="Origin50.Graph" shapeId="104494" r:id="rId18"/>
      </mc:Fallback>
    </mc:AlternateContent>
    <mc:AlternateContent xmlns:mc="http://schemas.openxmlformats.org/markup-compatibility/2006">
      <mc:Choice Requires="x14">
        <oleObject progId="Origin50.Graph" shapeId="104495" r:id="rId20">
          <objectPr defaultSize="0" autoPict="0" r:id="rId21">
            <anchor moveWithCells="1">
              <from>
                <xdr:col>0</xdr:col>
                <xdr:colOff>152400</xdr:colOff>
                <xdr:row>5</xdr:row>
                <xdr:rowOff>38100</xdr:rowOff>
              </from>
              <to>
                <xdr:col>4</xdr:col>
                <xdr:colOff>495300</xdr:colOff>
                <xdr:row>14</xdr:row>
                <xdr:rowOff>236220</xdr:rowOff>
              </to>
            </anchor>
          </objectPr>
        </oleObject>
      </mc:Choice>
      <mc:Fallback>
        <oleObject progId="Origin50.Graph" shapeId="104495" r:id="rId20"/>
      </mc:Fallback>
    </mc:AlternateContent>
    <mc:AlternateContent xmlns:mc="http://schemas.openxmlformats.org/markup-compatibility/2006">
      <mc:Choice Requires="x14">
        <oleObject progId="Origin50.Graph" shapeId="104496" r:id="rId22">
          <objectPr defaultSize="0" autoPict="0" r:id="rId23">
            <anchor moveWithCells="1">
              <from>
                <xdr:col>0</xdr:col>
                <xdr:colOff>144780</xdr:colOff>
                <xdr:row>15</xdr:row>
                <xdr:rowOff>38100</xdr:rowOff>
              </from>
              <to>
                <xdr:col>4</xdr:col>
                <xdr:colOff>480060</xdr:colOff>
                <xdr:row>24</xdr:row>
                <xdr:rowOff>236220</xdr:rowOff>
              </to>
            </anchor>
          </objectPr>
        </oleObject>
      </mc:Choice>
      <mc:Fallback>
        <oleObject progId="Origin50.Graph" shapeId="104496" r:id="rId22"/>
      </mc:Fallback>
    </mc:AlternateContent>
    <mc:AlternateContent xmlns:mc="http://schemas.openxmlformats.org/markup-compatibility/2006">
      <mc:Choice Requires="x14">
        <oleObject progId="Origin50.Graph" shapeId="104497" r:id="rId24">
          <objectPr defaultSize="0" autoPict="0" r:id="rId25">
            <anchor moveWithCells="1">
              <from>
                <xdr:col>5</xdr:col>
                <xdr:colOff>220980</xdr:colOff>
                <xdr:row>15</xdr:row>
                <xdr:rowOff>30480</xdr:rowOff>
              </from>
              <to>
                <xdr:col>9</xdr:col>
                <xdr:colOff>502920</xdr:colOff>
                <xdr:row>24</xdr:row>
                <xdr:rowOff>228600</xdr:rowOff>
              </to>
            </anchor>
          </objectPr>
        </oleObject>
      </mc:Choice>
      <mc:Fallback>
        <oleObject progId="Origin50.Graph" shapeId="104497" r:id="rId24"/>
      </mc:Fallback>
    </mc:AlternateContent>
    <mc:AlternateContent xmlns:mc="http://schemas.openxmlformats.org/markup-compatibility/2006">
      <mc:Choice Requires="x14">
        <oleObject progId="Origin50.Graph" shapeId="104498" r:id="rId26">
          <objectPr defaultSize="0" autoPict="0" r:id="rId27">
            <anchor moveWithCells="1">
              <from>
                <xdr:col>5</xdr:col>
                <xdr:colOff>198120</xdr:colOff>
                <xdr:row>25</xdr:row>
                <xdr:rowOff>30480</xdr:rowOff>
              </from>
              <to>
                <xdr:col>9</xdr:col>
                <xdr:colOff>480060</xdr:colOff>
                <xdr:row>34</xdr:row>
                <xdr:rowOff>160020</xdr:rowOff>
              </to>
            </anchor>
          </objectPr>
        </oleObject>
      </mc:Choice>
      <mc:Fallback>
        <oleObject progId="Origin50.Graph" shapeId="104498" r:id="rId26"/>
      </mc:Fallback>
    </mc:AlternateContent>
    <mc:AlternateContent xmlns:mc="http://schemas.openxmlformats.org/markup-compatibility/2006">
      <mc:Choice Requires="x14">
        <oleObject progId="Origin50.Graph" shapeId="104499" r:id="rId28">
          <objectPr defaultSize="0" autoPict="0" r:id="rId29">
            <anchor moveWithCells="1">
              <from>
                <xdr:col>0</xdr:col>
                <xdr:colOff>144780</xdr:colOff>
                <xdr:row>25</xdr:row>
                <xdr:rowOff>30480</xdr:rowOff>
              </from>
              <to>
                <xdr:col>4</xdr:col>
                <xdr:colOff>480060</xdr:colOff>
                <xdr:row>34</xdr:row>
                <xdr:rowOff>160020</xdr:rowOff>
              </to>
            </anchor>
          </objectPr>
        </oleObject>
      </mc:Choice>
      <mc:Fallback>
        <oleObject progId="Origin50.Graph" shapeId="104499" r:id="rId28"/>
      </mc:Fallback>
    </mc:AlternateContent>
    <mc:AlternateContent xmlns:mc="http://schemas.openxmlformats.org/markup-compatibility/2006">
      <mc:Choice Requires="x14">
        <oleObject progId="Origin50.Graph" shapeId="104502" r:id="rId30">
          <objectPr defaultSize="0" autoPict="0" r:id="rId31">
            <anchor moveWithCells="1">
              <from>
                <xdr:col>0</xdr:col>
                <xdr:colOff>144780</xdr:colOff>
                <xdr:row>39</xdr:row>
                <xdr:rowOff>30480</xdr:rowOff>
              </from>
              <to>
                <xdr:col>4</xdr:col>
                <xdr:colOff>480060</xdr:colOff>
                <xdr:row>48</xdr:row>
                <xdr:rowOff>182880</xdr:rowOff>
              </to>
            </anchor>
          </objectPr>
        </oleObject>
      </mc:Choice>
      <mc:Fallback>
        <oleObject progId="Origin50.Graph" shapeId="104502" r:id="rId30"/>
      </mc:Fallback>
    </mc:AlternateContent>
    <mc:AlternateContent xmlns:mc="http://schemas.openxmlformats.org/markup-compatibility/2006">
      <mc:Choice Requires="x14">
        <oleObject progId="Origin50.Graph" shapeId="104511" r:id="rId32">
          <objectPr defaultSize="0" autoPict="0" r:id="rId33">
            <anchor moveWithCells="1">
              <from>
                <xdr:col>5</xdr:col>
                <xdr:colOff>182880</xdr:colOff>
                <xdr:row>5</xdr:row>
                <xdr:rowOff>30480</xdr:rowOff>
              </from>
              <to>
                <xdr:col>9</xdr:col>
                <xdr:colOff>464820</xdr:colOff>
                <xdr:row>14</xdr:row>
                <xdr:rowOff>228600</xdr:rowOff>
              </to>
            </anchor>
          </objectPr>
        </oleObject>
      </mc:Choice>
      <mc:Fallback>
        <oleObject progId="Origin50.Graph" shapeId="104511" r:id="rId32"/>
      </mc:Fallback>
    </mc:AlternateContent>
    <mc:AlternateContent xmlns:mc="http://schemas.openxmlformats.org/markup-compatibility/2006">
      <mc:Choice Requires="x14">
        <oleObject progId="Origin50.Graph" shapeId="104512" r:id="rId34">
          <objectPr defaultSize="0" autoPict="0" r:id="rId35">
            <anchor moveWithCells="1">
              <from>
                <xdr:col>5</xdr:col>
                <xdr:colOff>144780</xdr:colOff>
                <xdr:row>39</xdr:row>
                <xdr:rowOff>53340</xdr:rowOff>
              </from>
              <to>
                <xdr:col>9</xdr:col>
                <xdr:colOff>388620</xdr:colOff>
                <xdr:row>48</xdr:row>
                <xdr:rowOff>182880</xdr:rowOff>
              </to>
            </anchor>
          </objectPr>
        </oleObject>
      </mc:Choice>
      <mc:Fallback>
        <oleObject progId="Origin50.Graph" shapeId="104512" r:id="rId34"/>
      </mc:Fallback>
    </mc:AlternateContent>
    <mc:AlternateContent xmlns:mc="http://schemas.openxmlformats.org/markup-compatibility/2006">
      <mc:Choice Requires="x14">
        <oleObject progId="Origin50.Graph" shapeId="104513" r:id="rId36">
          <objectPr defaultSize="0" autoPict="0" r:id="rId37">
            <anchor moveWithCells="1">
              <from>
                <xdr:col>5</xdr:col>
                <xdr:colOff>152400</xdr:colOff>
                <xdr:row>49</xdr:row>
                <xdr:rowOff>22860</xdr:rowOff>
              </from>
              <to>
                <xdr:col>9</xdr:col>
                <xdr:colOff>434340</xdr:colOff>
                <xdr:row>61</xdr:row>
                <xdr:rowOff>160020</xdr:rowOff>
              </to>
            </anchor>
          </objectPr>
        </oleObject>
      </mc:Choice>
      <mc:Fallback>
        <oleObject progId="Origin50.Graph" shapeId="104513" r:id="rId36"/>
      </mc:Fallback>
    </mc:AlternateContent>
    <mc:AlternateContent xmlns:mc="http://schemas.openxmlformats.org/markup-compatibility/2006">
      <mc:Choice Requires="x14">
        <oleObject progId="Origin50.Graph" shapeId="104514" r:id="rId38">
          <objectPr defaultSize="0" autoPict="0" r:id="rId39">
            <anchor moveWithCells="1">
              <from>
                <xdr:col>10</xdr:col>
                <xdr:colOff>381000</xdr:colOff>
                <xdr:row>49</xdr:row>
                <xdr:rowOff>182880</xdr:rowOff>
              </from>
              <to>
                <xdr:col>14</xdr:col>
                <xdr:colOff>388620</xdr:colOff>
                <xdr:row>61</xdr:row>
                <xdr:rowOff>76200</xdr:rowOff>
              </to>
            </anchor>
          </objectPr>
        </oleObject>
      </mc:Choice>
      <mc:Fallback>
        <oleObject progId="Origin50.Graph" shapeId="104514" r:id="rId38"/>
      </mc:Fallback>
    </mc:AlternateContent>
    <mc:AlternateContent xmlns:mc="http://schemas.openxmlformats.org/markup-compatibility/2006">
      <mc:Choice Requires="x14">
        <oleObject progId="Origin50.Graph" shapeId="104515" r:id="rId40">
          <objectPr defaultSize="0" autoPict="0" r:id="rId41">
            <anchor moveWithCells="1">
              <from>
                <xdr:col>15</xdr:col>
                <xdr:colOff>198120</xdr:colOff>
                <xdr:row>49</xdr:row>
                <xdr:rowOff>68580</xdr:rowOff>
              </from>
              <to>
                <xdr:col>19</xdr:col>
                <xdr:colOff>480060</xdr:colOff>
                <xdr:row>61</xdr:row>
                <xdr:rowOff>160020</xdr:rowOff>
              </to>
            </anchor>
          </objectPr>
        </oleObject>
      </mc:Choice>
      <mc:Fallback>
        <oleObject progId="Origin50.Graph" shapeId="104515" r:id="rId40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O28"/>
  <sheetViews>
    <sheetView zoomScale="75" workbookViewId="0">
      <selection activeCell="L32" sqref="L32"/>
    </sheetView>
  </sheetViews>
  <sheetFormatPr defaultColWidth="9" defaultRowHeight="15"/>
  <cols>
    <col min="1" max="1" width="7.3984375" style="451" customWidth="1"/>
    <col min="2" max="9" width="9" style="451" bestFit="1" customWidth="1"/>
    <col min="10" max="10" width="7.3984375" style="451" customWidth="1"/>
    <col min="11" max="13" width="9" style="451" bestFit="1" customWidth="1"/>
    <col min="14" max="14" width="9" style="451" customWidth="1"/>
    <col min="15" max="15" width="7.3984375" style="451" customWidth="1"/>
    <col min="16" max="16" width="9" style="451" bestFit="1"/>
    <col min="17" max="16384" width="9" style="451"/>
  </cols>
  <sheetData>
    <row r="1" spans="1:15">
      <c r="A1" s="450"/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</row>
    <row r="2" spans="1:15" s="452" customFormat="1" ht="32.25" customHeight="1" thickBot="1">
      <c r="A2" s="984" t="s">
        <v>1522</v>
      </c>
      <c r="B2" s="984"/>
      <c r="C2" s="984"/>
      <c r="D2" s="984"/>
      <c r="E2" s="984"/>
      <c r="F2" s="984"/>
      <c r="G2" s="984"/>
      <c r="H2" s="984"/>
      <c r="I2" s="984"/>
      <c r="J2" s="984"/>
      <c r="K2" s="984"/>
      <c r="L2" s="984"/>
      <c r="M2" s="984"/>
      <c r="N2" s="984"/>
      <c r="O2" s="984"/>
    </row>
    <row r="3" spans="1:15" s="452" customFormat="1" ht="21" customHeight="1" thickTop="1">
      <c r="A3" s="983" t="s">
        <v>1523</v>
      </c>
      <c r="B3" s="983"/>
      <c r="C3" s="983"/>
      <c r="D3" s="983"/>
      <c r="E3" s="983"/>
      <c r="F3" s="983"/>
      <c r="G3" s="983"/>
      <c r="H3" s="983"/>
      <c r="I3" s="983"/>
      <c r="J3" s="983"/>
      <c r="K3" s="983"/>
      <c r="L3" s="983"/>
      <c r="M3" s="983"/>
      <c r="N3" s="983"/>
      <c r="O3" s="983"/>
    </row>
    <row r="4" spans="1:15" s="452" customFormat="1" ht="22.2">
      <c r="A4" s="453"/>
      <c r="B4" s="453"/>
      <c r="C4" s="454"/>
      <c r="H4" s="454"/>
      <c r="I4" s="454"/>
      <c r="J4" s="454"/>
      <c r="L4" s="454"/>
      <c r="M4" s="454"/>
      <c r="N4" s="454"/>
      <c r="O4" s="454"/>
    </row>
    <row r="5" spans="1:15" s="452" customFormat="1" ht="8.25" customHeight="1">
      <c r="A5" s="455"/>
      <c r="B5" s="454"/>
      <c r="C5" s="456"/>
      <c r="D5" s="454"/>
      <c r="E5" s="454"/>
      <c r="F5" s="454"/>
      <c r="G5" s="454"/>
      <c r="H5" s="454"/>
      <c r="K5" s="454"/>
      <c r="L5" s="454"/>
    </row>
    <row r="6" spans="1:15" s="452" customFormat="1" ht="19.5" customHeight="1">
      <c r="A6" s="457"/>
      <c r="B6" s="458"/>
      <c r="C6" s="459"/>
      <c r="D6" s="460"/>
      <c r="E6" s="460"/>
      <c r="F6" s="461"/>
      <c r="G6" s="460"/>
      <c r="H6" s="459"/>
      <c r="I6" s="459"/>
      <c r="J6" s="462"/>
      <c r="K6" s="460"/>
      <c r="L6" s="459"/>
      <c r="M6" s="459"/>
      <c r="N6" s="459"/>
      <c r="O6" s="462"/>
    </row>
    <row r="7" spans="1:15" s="452" customFormat="1" ht="19.5" customHeight="1">
      <c r="A7" s="463"/>
      <c r="B7" s="453"/>
      <c r="C7" s="454"/>
      <c r="F7" s="464"/>
      <c r="H7" s="454"/>
      <c r="I7" s="454"/>
      <c r="J7" s="465"/>
      <c r="L7" s="454"/>
      <c r="M7" s="454"/>
      <c r="N7" s="454"/>
      <c r="O7" s="465"/>
    </row>
    <row r="8" spans="1:15" s="452" customFormat="1" ht="19.5" customHeight="1">
      <c r="A8" s="463"/>
      <c r="B8" s="453"/>
      <c r="C8" s="454"/>
      <c r="F8" s="464"/>
      <c r="H8" s="454"/>
      <c r="I8" s="454"/>
      <c r="J8" s="465"/>
      <c r="L8" s="454"/>
      <c r="M8" s="454"/>
      <c r="N8" s="454"/>
      <c r="O8" s="465"/>
    </row>
    <row r="9" spans="1:15" s="452" customFormat="1" ht="19.5" customHeight="1">
      <c r="A9" s="463"/>
      <c r="B9" s="453"/>
      <c r="C9" s="454"/>
      <c r="F9" s="464"/>
      <c r="H9" s="454"/>
      <c r="I9" s="454"/>
      <c r="J9" s="465"/>
      <c r="L9" s="454"/>
      <c r="M9" s="454"/>
      <c r="N9" s="454"/>
      <c r="O9" s="465"/>
    </row>
    <row r="10" spans="1:15" s="452" customFormat="1" ht="19.5" customHeight="1">
      <c r="A10" s="463"/>
      <c r="B10" s="453"/>
      <c r="C10" s="454"/>
      <c r="F10" s="464"/>
      <c r="H10" s="454"/>
      <c r="I10" s="454"/>
      <c r="J10" s="465"/>
      <c r="L10" s="454"/>
      <c r="M10" s="454"/>
      <c r="N10" s="454"/>
      <c r="O10" s="465"/>
    </row>
    <row r="11" spans="1:15" s="452" customFormat="1" ht="19.5" customHeight="1">
      <c r="A11" s="463"/>
      <c r="B11" s="453"/>
      <c r="C11" s="454"/>
      <c r="F11" s="464"/>
      <c r="H11" s="454"/>
      <c r="I11" s="454"/>
      <c r="J11" s="465"/>
      <c r="L11" s="454"/>
      <c r="M11" s="454"/>
      <c r="N11" s="454"/>
      <c r="O11" s="465"/>
    </row>
    <row r="12" spans="1:15" s="452" customFormat="1" ht="19.5" customHeight="1">
      <c r="A12" s="463"/>
      <c r="B12" s="453"/>
      <c r="C12" s="454"/>
      <c r="F12" s="464"/>
      <c r="H12" s="454"/>
      <c r="I12" s="454"/>
      <c r="J12" s="465"/>
      <c r="L12" s="454"/>
      <c r="M12" s="454"/>
      <c r="N12" s="454"/>
      <c r="O12" s="465"/>
    </row>
    <row r="13" spans="1:15" s="452" customFormat="1" ht="19.5" customHeight="1">
      <c r="A13" s="463"/>
      <c r="B13" s="453"/>
      <c r="C13" s="454"/>
      <c r="F13" s="464"/>
      <c r="H13" s="454"/>
      <c r="I13" s="454"/>
      <c r="J13" s="465"/>
      <c r="L13" s="454"/>
      <c r="M13" s="454"/>
      <c r="N13" s="454"/>
      <c r="O13" s="465"/>
    </row>
    <row r="14" spans="1:15" s="452" customFormat="1" ht="19.5" customHeight="1">
      <c r="A14" s="463"/>
      <c r="B14" s="453"/>
      <c r="C14" s="454"/>
      <c r="F14" s="464"/>
      <c r="H14" s="454"/>
      <c r="I14" s="454"/>
      <c r="J14" s="465"/>
      <c r="L14" s="454"/>
      <c r="M14" s="454"/>
      <c r="N14" s="454"/>
      <c r="O14" s="465"/>
    </row>
    <row r="15" spans="1:15" s="452" customFormat="1" ht="19.5" customHeight="1">
      <c r="A15" s="466"/>
      <c r="B15" s="467"/>
      <c r="C15" s="468"/>
      <c r="D15" s="469"/>
      <c r="E15" s="469"/>
      <c r="F15" s="470"/>
      <c r="G15" s="469"/>
      <c r="H15" s="468"/>
      <c r="I15" s="468"/>
      <c r="J15" s="471"/>
      <c r="K15" s="469"/>
      <c r="L15" s="468"/>
      <c r="M15" s="468"/>
      <c r="N15" s="468"/>
      <c r="O15" s="471"/>
    </row>
    <row r="16" spans="1:15" s="452" customFormat="1" ht="19.5" customHeight="1">
      <c r="A16" s="457"/>
      <c r="B16" s="458"/>
      <c r="C16" s="459"/>
      <c r="D16" s="460"/>
      <c r="E16" s="460"/>
      <c r="F16" s="461"/>
      <c r="G16" s="460"/>
      <c r="H16" s="459"/>
      <c r="I16" s="459"/>
      <c r="J16" s="462"/>
      <c r="K16" s="460"/>
      <c r="L16" s="459"/>
      <c r="M16" s="459"/>
      <c r="N16" s="459"/>
      <c r="O16" s="462"/>
    </row>
    <row r="17" spans="1:15" s="452" customFormat="1" ht="19.5" customHeight="1">
      <c r="A17" s="463"/>
      <c r="B17" s="453"/>
      <c r="C17" s="454"/>
      <c r="F17" s="464"/>
      <c r="H17" s="454"/>
      <c r="I17" s="454"/>
      <c r="J17" s="465"/>
      <c r="L17" s="454"/>
      <c r="M17" s="454"/>
      <c r="N17" s="454"/>
      <c r="O17" s="465"/>
    </row>
    <row r="18" spans="1:15" s="452" customFormat="1" ht="19.5" customHeight="1">
      <c r="A18" s="463"/>
      <c r="B18" s="453"/>
      <c r="C18" s="454"/>
      <c r="F18" s="464"/>
      <c r="H18" s="454"/>
      <c r="I18" s="454"/>
      <c r="J18" s="465"/>
      <c r="L18" s="454"/>
      <c r="M18" s="454"/>
      <c r="N18" s="454"/>
      <c r="O18" s="465"/>
    </row>
    <row r="19" spans="1:15" s="452" customFormat="1" ht="19.5" customHeight="1">
      <c r="A19" s="463"/>
      <c r="B19" s="453"/>
      <c r="C19" s="454"/>
      <c r="E19" s="472"/>
      <c r="H19" s="454"/>
      <c r="I19" s="454"/>
      <c r="J19" s="465"/>
      <c r="L19" s="454"/>
      <c r="M19" s="454"/>
      <c r="N19" s="454"/>
      <c r="O19" s="465"/>
    </row>
    <row r="20" spans="1:15" s="452" customFormat="1" ht="19.5" customHeight="1">
      <c r="A20" s="463"/>
      <c r="B20" s="453"/>
      <c r="C20" s="454"/>
      <c r="E20" s="472"/>
      <c r="H20" s="454"/>
      <c r="I20" s="454"/>
      <c r="J20" s="465"/>
      <c r="L20" s="454"/>
      <c r="M20" s="454"/>
      <c r="N20" s="454"/>
      <c r="O20" s="465"/>
    </row>
    <row r="21" spans="1:15" s="452" customFormat="1" ht="19.5" customHeight="1">
      <c r="A21" s="463"/>
      <c r="B21" s="453"/>
      <c r="C21" s="454"/>
      <c r="E21" s="472"/>
      <c r="H21" s="454"/>
      <c r="I21" s="454"/>
      <c r="J21" s="465"/>
      <c r="L21" s="454"/>
      <c r="M21" s="454"/>
      <c r="N21" s="454"/>
      <c r="O21" s="465"/>
    </row>
    <row r="22" spans="1:15" s="452" customFormat="1" ht="19.5" customHeight="1">
      <c r="A22" s="463"/>
      <c r="B22" s="453"/>
      <c r="C22" s="454"/>
      <c r="E22" s="472"/>
      <c r="H22" s="454"/>
      <c r="I22" s="454"/>
      <c r="J22" s="465"/>
      <c r="L22" s="454"/>
      <c r="M22" s="454"/>
      <c r="N22" s="454"/>
      <c r="O22" s="465"/>
    </row>
    <row r="23" spans="1:15" s="452" customFormat="1" ht="19.5" customHeight="1">
      <c r="A23" s="463"/>
      <c r="B23" s="453"/>
      <c r="C23" s="454"/>
      <c r="E23" s="472"/>
      <c r="H23" s="454"/>
      <c r="I23" s="454"/>
      <c r="J23" s="465"/>
      <c r="L23" s="454"/>
      <c r="M23" s="454"/>
      <c r="N23" s="454"/>
      <c r="O23" s="465"/>
    </row>
    <row r="24" spans="1:15" s="452" customFormat="1" ht="19.5" customHeight="1">
      <c r="A24" s="463"/>
      <c r="B24" s="453"/>
      <c r="C24" s="454"/>
      <c r="E24" s="472"/>
      <c r="H24" s="454"/>
      <c r="I24" s="454"/>
      <c r="J24" s="465"/>
      <c r="L24" s="454"/>
      <c r="M24" s="454"/>
      <c r="N24" s="454"/>
      <c r="O24" s="465"/>
    </row>
    <row r="25" spans="1:15" s="452" customFormat="1" ht="19.5" customHeight="1">
      <c r="A25" s="466"/>
      <c r="B25" s="467"/>
      <c r="C25" s="468"/>
      <c r="D25" s="469"/>
      <c r="E25" s="473"/>
      <c r="F25" s="469"/>
      <c r="G25" s="469"/>
      <c r="H25" s="468"/>
      <c r="I25" s="468"/>
      <c r="J25" s="471"/>
      <c r="K25" s="469"/>
      <c r="L25" s="468"/>
      <c r="M25" s="468"/>
      <c r="N25" s="468"/>
      <c r="O25" s="471"/>
    </row>
    <row r="26" spans="1:15">
      <c r="A26" s="474"/>
      <c r="B26" s="474"/>
      <c r="C26" s="474"/>
      <c r="D26" s="474"/>
      <c r="E26" s="474"/>
      <c r="F26" s="474"/>
      <c r="G26" s="474"/>
      <c r="H26" s="474"/>
      <c r="I26" s="474"/>
      <c r="J26" s="474"/>
      <c r="K26" s="474"/>
      <c r="L26" s="474"/>
      <c r="M26" s="474"/>
      <c r="N26" s="474"/>
      <c r="O26" s="474"/>
    </row>
    <row r="27" spans="1:15" ht="16.2">
      <c r="A27" s="475" t="s">
        <v>4615</v>
      </c>
      <c r="B27" s="475"/>
      <c r="C27" s="450"/>
      <c r="D27" s="450"/>
      <c r="E27" s="450"/>
      <c r="F27" s="450"/>
      <c r="G27" s="450"/>
      <c r="H27" s="450"/>
      <c r="I27" s="450"/>
      <c r="J27" s="450"/>
      <c r="K27" s="450"/>
      <c r="L27" s="450"/>
      <c r="M27" s="450"/>
      <c r="N27" s="450"/>
      <c r="O27" s="450"/>
    </row>
    <row r="28" spans="1:15" ht="16.2">
      <c r="A28" s="475"/>
      <c r="B28" s="475"/>
      <c r="C28" s="450"/>
      <c r="D28" s="450"/>
      <c r="E28" s="450"/>
      <c r="F28" s="450"/>
      <c r="G28" s="450"/>
      <c r="H28" s="450"/>
      <c r="I28" s="450"/>
      <c r="J28" s="450"/>
      <c r="K28" s="450"/>
      <c r="L28" s="450"/>
      <c r="M28" s="450"/>
      <c r="N28" s="450"/>
      <c r="O28" s="450"/>
    </row>
  </sheetData>
  <sheetProtection sheet="1" objects="1" scenarios="1"/>
  <mergeCells count="2">
    <mergeCell ref="A3:O3"/>
    <mergeCell ref="A2:O2"/>
  </mergeCells>
  <phoneticPr fontId="5" type="noConversion"/>
  <pageMargins left="0.43" right="0.35416666666666669" top="0.37" bottom="0.51180555555555562" header="0.24" footer="0.51180555555555562"/>
  <pageSetup paperSize="9" scale="90" orientation="landscape" useFirstPageNumber="1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Origin50.Graph" shapeId="105485" r:id="rId4">
          <objectPr defaultSize="0" autoPict="0" r:id="rId5">
            <anchor moveWithCells="1">
              <from>
                <xdr:col>0</xdr:col>
                <xdr:colOff>30480</xdr:colOff>
                <xdr:row>5</xdr:row>
                <xdr:rowOff>30480</xdr:rowOff>
              </from>
              <to>
                <xdr:col>4</xdr:col>
                <xdr:colOff>670560</xdr:colOff>
                <xdr:row>14</xdr:row>
                <xdr:rowOff>236220</xdr:rowOff>
              </to>
            </anchor>
          </objectPr>
        </oleObject>
      </mc:Choice>
      <mc:Fallback>
        <oleObject progId="Origin50.Graph" shapeId="105485" r:id="rId4"/>
      </mc:Fallback>
    </mc:AlternateContent>
    <mc:AlternateContent xmlns:mc="http://schemas.openxmlformats.org/markup-compatibility/2006">
      <mc:Choice Requires="x14">
        <oleObject progId="Origin50.Graph" shapeId="105486" r:id="rId6">
          <objectPr defaultSize="0" autoPict="0" r:id="rId7">
            <anchor moveWithCells="1">
              <from>
                <xdr:col>5</xdr:col>
                <xdr:colOff>15240</xdr:colOff>
                <xdr:row>5</xdr:row>
                <xdr:rowOff>30480</xdr:rowOff>
              </from>
              <to>
                <xdr:col>9</xdr:col>
                <xdr:colOff>533400</xdr:colOff>
                <xdr:row>14</xdr:row>
                <xdr:rowOff>236220</xdr:rowOff>
              </to>
            </anchor>
          </objectPr>
        </oleObject>
      </mc:Choice>
      <mc:Fallback>
        <oleObject progId="Origin50.Graph" shapeId="105486" r:id="rId6"/>
      </mc:Fallback>
    </mc:AlternateContent>
    <mc:AlternateContent xmlns:mc="http://schemas.openxmlformats.org/markup-compatibility/2006">
      <mc:Choice Requires="x14">
        <oleObject progId="Origin50.Graph" shapeId="105487" r:id="rId8">
          <objectPr defaultSize="0" autoPict="0" r:id="rId9">
            <anchor moveWithCells="1">
              <from>
                <xdr:col>10</xdr:col>
                <xdr:colOff>30480</xdr:colOff>
                <xdr:row>5</xdr:row>
                <xdr:rowOff>22860</xdr:rowOff>
              </from>
              <to>
                <xdr:col>14</xdr:col>
                <xdr:colOff>541020</xdr:colOff>
                <xdr:row>14</xdr:row>
                <xdr:rowOff>228600</xdr:rowOff>
              </to>
            </anchor>
          </objectPr>
        </oleObject>
      </mc:Choice>
      <mc:Fallback>
        <oleObject progId="Origin50.Graph" shapeId="105487" r:id="rId8"/>
      </mc:Fallback>
    </mc:AlternateContent>
    <mc:AlternateContent xmlns:mc="http://schemas.openxmlformats.org/markup-compatibility/2006">
      <mc:Choice Requires="x14">
        <oleObject progId="Origin50.Graph" shapeId="105488" r:id="rId10">
          <objectPr defaultSize="0" autoPict="0" r:id="rId11">
            <anchor moveWithCells="1">
              <from>
                <xdr:col>0</xdr:col>
                <xdr:colOff>22860</xdr:colOff>
                <xdr:row>15</xdr:row>
                <xdr:rowOff>22860</xdr:rowOff>
              </from>
              <to>
                <xdr:col>4</xdr:col>
                <xdr:colOff>655320</xdr:colOff>
                <xdr:row>24</xdr:row>
                <xdr:rowOff>228600</xdr:rowOff>
              </to>
            </anchor>
          </objectPr>
        </oleObject>
      </mc:Choice>
      <mc:Fallback>
        <oleObject progId="Origin50.Graph" shapeId="105488" r:id="rId10"/>
      </mc:Fallback>
    </mc:AlternateContent>
    <mc:AlternateContent xmlns:mc="http://schemas.openxmlformats.org/markup-compatibility/2006">
      <mc:Choice Requires="x14">
        <oleObject progId="Origin50.Graph" shapeId="105489" r:id="rId12">
          <objectPr defaultSize="0" autoPict="0" r:id="rId13">
            <anchor moveWithCells="1">
              <from>
                <xdr:col>5</xdr:col>
                <xdr:colOff>45720</xdr:colOff>
                <xdr:row>15</xdr:row>
                <xdr:rowOff>0</xdr:rowOff>
              </from>
              <to>
                <xdr:col>10</xdr:col>
                <xdr:colOff>0</xdr:colOff>
                <xdr:row>24</xdr:row>
                <xdr:rowOff>213360</xdr:rowOff>
              </to>
            </anchor>
          </objectPr>
        </oleObject>
      </mc:Choice>
      <mc:Fallback>
        <oleObject progId="Origin50.Graph" shapeId="105489" r:id="rId12"/>
      </mc:Fallback>
    </mc:AlternateContent>
    <mc:AlternateContent xmlns:mc="http://schemas.openxmlformats.org/markup-compatibility/2006">
      <mc:Choice Requires="x14">
        <oleObject progId="Origin50.Graph" shapeId="105490" r:id="rId14">
          <objectPr defaultSize="0" autoPict="0" r:id="rId15">
            <anchor moveWithCells="1">
              <from>
                <xdr:col>10</xdr:col>
                <xdr:colOff>121920</xdr:colOff>
                <xdr:row>15</xdr:row>
                <xdr:rowOff>38100</xdr:rowOff>
              </from>
              <to>
                <xdr:col>14</xdr:col>
                <xdr:colOff>426720</xdr:colOff>
                <xdr:row>25</xdr:row>
                <xdr:rowOff>0</xdr:rowOff>
              </to>
            </anchor>
          </objectPr>
        </oleObject>
      </mc:Choice>
      <mc:Fallback>
        <oleObject progId="Origin50.Graph" shapeId="105490" r:id="rId1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AG406"/>
  <sheetViews>
    <sheetView zoomScale="75" workbookViewId="0">
      <selection activeCell="F19" sqref="F19"/>
    </sheetView>
  </sheetViews>
  <sheetFormatPr defaultColWidth="9" defaultRowHeight="21.9" customHeight="1"/>
  <cols>
    <col min="1" max="1" width="10.8984375" style="36" customWidth="1"/>
    <col min="2" max="10" width="8.19921875" style="32" customWidth="1"/>
    <col min="11" max="11" width="5.59765625" style="10" customWidth="1"/>
    <col min="12" max="12" width="6.09765625" style="46" customWidth="1"/>
    <col min="13" max="14" width="6.09765625" style="7" customWidth="1"/>
    <col min="15" max="15" width="7.8984375" style="7" customWidth="1"/>
    <col min="16" max="16" width="7.59765625" style="7" customWidth="1"/>
    <col min="17" max="29" width="6.8984375" style="7" customWidth="1"/>
    <col min="30" max="31" width="9" style="7"/>
    <col min="32" max="16384" width="9" style="1"/>
  </cols>
  <sheetData>
    <row r="1" spans="1:33" ht="21.9" customHeight="1">
      <c r="A1" s="20"/>
      <c r="B1" s="21"/>
      <c r="C1" s="26"/>
      <c r="D1" s="26"/>
      <c r="E1" s="26"/>
      <c r="F1" s="26"/>
    </row>
    <row r="2" spans="1:33" ht="21.9" customHeight="1">
      <c r="A2" s="999" t="s">
        <v>3355</v>
      </c>
      <c r="B2" s="999"/>
      <c r="C2" s="26"/>
      <c r="D2" s="26"/>
      <c r="E2" s="26"/>
      <c r="F2" s="26"/>
    </row>
    <row r="3" spans="1:33" ht="21.9" customHeight="1">
      <c r="A3" s="999" t="s">
        <v>3356</v>
      </c>
      <c r="B3" s="999"/>
      <c r="C3" s="26"/>
      <c r="D3" s="26"/>
      <c r="E3" s="26"/>
      <c r="F3" s="26"/>
    </row>
    <row r="4" spans="1:33" ht="21.9" customHeight="1">
      <c r="A4" s="26"/>
      <c r="B4" s="26"/>
      <c r="C4" s="26"/>
      <c r="D4" s="26"/>
      <c r="E4" s="26"/>
      <c r="F4" s="26"/>
    </row>
    <row r="5" spans="1:33" ht="21.9" customHeight="1">
      <c r="A5" s="26"/>
      <c r="B5" s="26"/>
      <c r="C5" s="26"/>
      <c r="D5" s="26"/>
      <c r="E5" s="26"/>
      <c r="F5" s="26"/>
    </row>
    <row r="6" spans="1:33" ht="21.9" customHeight="1">
      <c r="A6" s="17"/>
      <c r="B6" s="17"/>
      <c r="C6" s="17"/>
      <c r="D6" s="17"/>
      <c r="E6" s="17"/>
      <c r="F6" s="17"/>
      <c r="G6" s="16"/>
      <c r="H6" s="16"/>
      <c r="I6" s="16"/>
      <c r="J6" s="33"/>
    </row>
    <row r="7" spans="1:33" ht="21.9" customHeight="1">
      <c r="A7" s="17"/>
      <c r="B7" s="17"/>
      <c r="C7" s="17"/>
      <c r="D7" s="17"/>
      <c r="E7" s="17"/>
      <c r="F7" s="17"/>
      <c r="G7" s="16"/>
      <c r="H7" s="16"/>
      <c r="I7" s="16"/>
      <c r="J7" s="33"/>
    </row>
    <row r="8" spans="1:33" ht="21.9" customHeight="1">
      <c r="A8" s="17"/>
      <c r="B8" s="17"/>
      <c r="C8" s="17"/>
      <c r="D8" s="17"/>
      <c r="E8" s="17"/>
      <c r="F8" s="17"/>
      <c r="G8" s="16"/>
      <c r="H8" s="16"/>
      <c r="I8" s="16"/>
      <c r="J8" s="33"/>
    </row>
    <row r="9" spans="1:33" ht="21.9" customHeight="1">
      <c r="A9" s="17"/>
      <c r="B9" s="17"/>
      <c r="C9" s="17"/>
      <c r="D9" s="17"/>
      <c r="E9" s="17"/>
      <c r="F9" s="17"/>
      <c r="G9" s="16"/>
      <c r="H9" s="16"/>
      <c r="I9" s="16"/>
      <c r="J9" s="33"/>
    </row>
    <row r="10" spans="1:33" ht="21.9" customHeight="1">
      <c r="A10" s="1000" t="s">
        <v>3884</v>
      </c>
      <c r="B10" s="987" t="s">
        <v>4752</v>
      </c>
      <c r="C10" s="988"/>
      <c r="D10" s="988"/>
      <c r="E10" s="988"/>
      <c r="F10" s="988"/>
      <c r="G10" s="988"/>
      <c r="H10" s="988"/>
      <c r="I10" s="988"/>
      <c r="J10" s="988"/>
      <c r="K10" s="998" t="s">
        <v>606</v>
      </c>
      <c r="L10" s="987" t="s">
        <v>832</v>
      </c>
      <c r="M10" s="988"/>
      <c r="N10" s="988"/>
      <c r="O10" s="988"/>
      <c r="P10" s="989" t="s">
        <v>5051</v>
      </c>
      <c r="Q10" s="991" t="s">
        <v>5052</v>
      </c>
      <c r="R10" s="992"/>
      <c r="S10" s="992"/>
      <c r="T10" s="992"/>
      <c r="U10" s="992"/>
      <c r="V10" s="992"/>
      <c r="W10" s="992"/>
      <c r="X10" s="992"/>
      <c r="Y10" s="992"/>
      <c r="Z10" s="992"/>
      <c r="AA10" s="993"/>
      <c r="AB10" s="297"/>
      <c r="AC10" s="297"/>
      <c r="AD10" s="301"/>
      <c r="AE10" s="301"/>
      <c r="AF10" s="997"/>
      <c r="AG10" s="997"/>
    </row>
    <row r="11" spans="1:33" ht="14.25" customHeight="1">
      <c r="A11" s="1000"/>
      <c r="B11" s="985" t="s">
        <v>4165</v>
      </c>
      <c r="C11" s="985" t="s">
        <v>4166</v>
      </c>
      <c r="D11" s="985" t="s">
        <v>3885</v>
      </c>
      <c r="E11" s="985" t="s">
        <v>3886</v>
      </c>
      <c r="F11" s="985" t="s">
        <v>3066</v>
      </c>
      <c r="G11" s="985" t="s">
        <v>3887</v>
      </c>
      <c r="H11" s="985" t="s">
        <v>599</v>
      </c>
      <c r="I11" s="985" t="s">
        <v>4168</v>
      </c>
      <c r="J11" s="985" t="s">
        <v>3659</v>
      </c>
      <c r="K11" s="998"/>
      <c r="L11" s="85" t="s">
        <v>1450</v>
      </c>
      <c r="M11" s="85" t="s">
        <v>5075</v>
      </c>
      <c r="N11" s="85" t="s">
        <v>607</v>
      </c>
      <c r="O11" s="104" t="s">
        <v>608</v>
      </c>
      <c r="P11" s="990"/>
      <c r="Q11" s="994" t="s">
        <v>475</v>
      </c>
      <c r="R11" s="995"/>
      <c r="S11" s="995"/>
      <c r="T11" s="995"/>
      <c r="U11" s="995"/>
      <c r="V11" s="995"/>
      <c r="W11" s="995"/>
      <c r="X11" s="995"/>
      <c r="Y11" s="995"/>
      <c r="Z11" s="995"/>
      <c r="AA11" s="996"/>
      <c r="AB11" s="297"/>
      <c r="AC11" s="297"/>
      <c r="AD11" s="13"/>
      <c r="AE11" s="13"/>
      <c r="AF11" s="13"/>
      <c r="AG11" s="13"/>
    </row>
    <row r="12" spans="1:33" s="37" customFormat="1" ht="14.25" customHeight="1">
      <c r="A12" s="1000"/>
      <c r="B12" s="986"/>
      <c r="C12" s="986"/>
      <c r="D12" s="986"/>
      <c r="E12" s="986"/>
      <c r="F12" s="986"/>
      <c r="G12" s="986"/>
      <c r="H12" s="986"/>
      <c r="I12" s="986"/>
      <c r="J12" s="986"/>
      <c r="K12" s="998"/>
      <c r="L12" s="86" t="s">
        <v>5076</v>
      </c>
      <c r="M12" s="86" t="s">
        <v>5077</v>
      </c>
      <c r="N12" s="86" t="s">
        <v>609</v>
      </c>
      <c r="O12" s="105" t="s">
        <v>474</v>
      </c>
      <c r="P12" s="990"/>
      <c r="Q12" s="210" t="s">
        <v>476</v>
      </c>
      <c r="R12" s="210" t="s">
        <v>477</v>
      </c>
      <c r="S12" s="211" t="s">
        <v>5045</v>
      </c>
      <c r="T12" s="211" t="s">
        <v>1206</v>
      </c>
      <c r="U12" s="211" t="s">
        <v>5046</v>
      </c>
      <c r="V12" s="211" t="s">
        <v>2203</v>
      </c>
      <c r="W12" s="211" t="s">
        <v>387</v>
      </c>
      <c r="X12" s="211" t="s">
        <v>5047</v>
      </c>
      <c r="Y12" s="211" t="s">
        <v>5048</v>
      </c>
      <c r="Z12" s="211" t="s">
        <v>5049</v>
      </c>
      <c r="AA12" s="211" t="s">
        <v>5050</v>
      </c>
      <c r="AB12" s="144"/>
      <c r="AC12" s="144"/>
    </row>
    <row r="13" spans="1:33" ht="21.9" customHeight="1">
      <c r="A13" s="103" t="s">
        <v>3357</v>
      </c>
      <c r="B13" s="95" t="s">
        <v>641</v>
      </c>
      <c r="C13" s="95" t="s">
        <v>2034</v>
      </c>
      <c r="D13" s="95" t="s">
        <v>5060</v>
      </c>
      <c r="E13" s="95" t="s">
        <v>5061</v>
      </c>
      <c r="F13" s="95" t="s">
        <v>967</v>
      </c>
      <c r="G13" s="95" t="s">
        <v>3548</v>
      </c>
      <c r="H13" s="411" t="s">
        <v>4509</v>
      </c>
      <c r="I13" s="95" t="s">
        <v>3549</v>
      </c>
      <c r="J13" s="95" t="s">
        <v>1740</v>
      </c>
      <c r="K13" s="102" t="s">
        <v>3064</v>
      </c>
      <c r="L13" s="476">
        <f>M13/N13</f>
        <v>0.23814102564102563</v>
      </c>
      <c r="M13" s="221">
        <v>37.15</v>
      </c>
      <c r="N13" s="217">
        <v>156</v>
      </c>
      <c r="O13" s="223">
        <f>M13*N13</f>
        <v>5795.4</v>
      </c>
      <c r="P13" s="302">
        <v>34.700000000000003</v>
      </c>
      <c r="Q13" s="44"/>
      <c r="R13" s="44"/>
      <c r="S13" s="5">
        <v>8800</v>
      </c>
      <c r="T13" s="5">
        <v>8270</v>
      </c>
      <c r="U13" s="5">
        <v>10700</v>
      </c>
      <c r="V13" s="5">
        <v>10200</v>
      </c>
      <c r="W13" s="5">
        <v>10200</v>
      </c>
      <c r="X13" s="107"/>
      <c r="Y13" s="107"/>
      <c r="Z13" s="107"/>
      <c r="AA13" s="107"/>
      <c r="AB13" s="11"/>
      <c r="AC13" s="11"/>
      <c r="AD13" s="13"/>
      <c r="AE13" s="13"/>
      <c r="AF13" s="13"/>
      <c r="AG13" s="13"/>
    </row>
    <row r="14" spans="1:33" ht="21.9" customHeight="1">
      <c r="A14" s="94" t="s">
        <v>3358</v>
      </c>
      <c r="B14" s="44" t="s">
        <v>3920</v>
      </c>
      <c r="C14" s="44" t="s">
        <v>1881</v>
      </c>
      <c r="D14" s="44" t="s">
        <v>45</v>
      </c>
      <c r="E14" s="44" t="s">
        <v>3554</v>
      </c>
      <c r="F14" s="44" t="s">
        <v>3553</v>
      </c>
      <c r="G14" s="44" t="s">
        <v>3552</v>
      </c>
      <c r="H14" s="44" t="s">
        <v>3551</v>
      </c>
      <c r="I14" s="44" t="s">
        <v>3551</v>
      </c>
      <c r="J14" s="44" t="s">
        <v>3550</v>
      </c>
      <c r="K14" s="5" t="s">
        <v>3359</v>
      </c>
      <c r="L14" s="476">
        <f>M14/N14</f>
        <v>0.24562841530054647</v>
      </c>
      <c r="M14" s="221">
        <v>44.95</v>
      </c>
      <c r="N14" s="217">
        <v>183</v>
      </c>
      <c r="O14" s="223">
        <f>M14*N14</f>
        <v>8225.85</v>
      </c>
      <c r="P14" s="302">
        <v>46</v>
      </c>
      <c r="Q14" s="44"/>
      <c r="R14" s="44"/>
      <c r="S14" s="5">
        <v>8500</v>
      </c>
      <c r="T14" s="5">
        <v>8000</v>
      </c>
      <c r="U14" s="295">
        <v>11200</v>
      </c>
      <c r="V14" s="295">
        <v>10450</v>
      </c>
      <c r="W14" s="295">
        <v>10450</v>
      </c>
      <c r="X14" s="5"/>
      <c r="Y14" s="5"/>
      <c r="Z14" s="5"/>
      <c r="AA14" s="5"/>
      <c r="AB14" s="11"/>
      <c r="AC14" s="11"/>
      <c r="AG14" s="13"/>
    </row>
    <row r="15" spans="1:33" ht="21.9" customHeight="1">
      <c r="A15" s="39"/>
      <c r="B15" s="6"/>
      <c r="C15" s="6"/>
      <c r="D15" s="6"/>
      <c r="E15" s="6"/>
      <c r="F15" s="6"/>
      <c r="G15" s="82"/>
      <c r="H15" s="82"/>
      <c r="I15" s="6"/>
      <c r="J15" s="6"/>
      <c r="K15" s="58"/>
    </row>
    <row r="16" spans="1:33" ht="21.9" customHeight="1">
      <c r="A16" s="41"/>
      <c r="B16" s="92"/>
      <c r="C16" s="93"/>
      <c r="D16" s="93"/>
      <c r="E16" s="93"/>
      <c r="F16" s="93"/>
      <c r="G16" s="93"/>
      <c r="H16" s="93"/>
      <c r="I16" s="93"/>
      <c r="J16" s="93"/>
      <c r="K16" s="58"/>
    </row>
    <row r="17" spans="1:14" ht="21.9" customHeight="1">
      <c r="A17" s="39"/>
      <c r="B17" s="6"/>
      <c r="C17" s="6"/>
      <c r="D17" s="6"/>
      <c r="E17" s="6"/>
      <c r="F17" s="6"/>
      <c r="G17" s="82"/>
      <c r="H17" s="82"/>
      <c r="I17" s="6"/>
      <c r="J17" s="6"/>
      <c r="K17" s="58"/>
      <c r="L17" s="47"/>
      <c r="M17" s="13"/>
      <c r="N17" s="13"/>
    </row>
    <row r="18" spans="1:14" ht="21.9" customHeight="1">
      <c r="A18" s="39"/>
      <c r="B18" s="6"/>
      <c r="C18" s="6"/>
      <c r="D18" s="6"/>
      <c r="E18" s="6"/>
      <c r="F18" s="6"/>
      <c r="G18" s="82"/>
      <c r="H18" s="82"/>
      <c r="I18" s="6"/>
      <c r="J18" s="6"/>
      <c r="K18" s="58"/>
      <c r="L18" s="47"/>
      <c r="M18" s="13"/>
      <c r="N18" s="13"/>
    </row>
    <row r="19" spans="1:14" ht="21.9" customHeight="1">
      <c r="A19" s="39"/>
      <c r="B19" s="6"/>
      <c r="C19" s="6"/>
      <c r="D19" s="1"/>
      <c r="E19" s="6"/>
      <c r="F19" s="6"/>
      <c r="G19" s="82"/>
      <c r="H19" s="82"/>
      <c r="I19" s="6"/>
      <c r="J19" s="6"/>
      <c r="K19" s="58"/>
      <c r="L19" s="47"/>
      <c r="M19" s="13"/>
      <c r="N19" s="13"/>
    </row>
    <row r="20" spans="1:14" ht="21.9" customHeight="1">
      <c r="A20" s="39"/>
      <c r="B20" s="6"/>
      <c r="C20" s="6"/>
      <c r="D20" s="6"/>
      <c r="E20" s="6"/>
      <c r="F20" s="6"/>
      <c r="G20" s="82"/>
      <c r="H20" s="82"/>
      <c r="I20" s="6"/>
      <c r="J20" s="6"/>
      <c r="K20" s="58"/>
      <c r="L20" s="47"/>
      <c r="M20" s="13"/>
      <c r="N20" s="13"/>
    </row>
    <row r="21" spans="1:14" ht="21.9" customHeight="1">
      <c r="A21" s="39"/>
      <c r="B21" s="6"/>
      <c r="C21" s="6"/>
      <c r="D21" s="6"/>
      <c r="E21" s="6"/>
      <c r="F21" s="6"/>
      <c r="G21" s="82"/>
      <c r="H21" s="82"/>
      <c r="I21" s="6"/>
      <c r="J21" s="6"/>
      <c r="K21" s="58"/>
      <c r="L21" s="47"/>
      <c r="M21" s="13"/>
      <c r="N21" s="13"/>
    </row>
    <row r="22" spans="1:14" ht="21.9" customHeight="1">
      <c r="A22" s="39"/>
      <c r="B22" s="6"/>
      <c r="C22" s="6"/>
      <c r="D22" s="6"/>
      <c r="E22" s="6"/>
      <c r="F22" s="6"/>
      <c r="G22" s="82"/>
      <c r="H22" s="82"/>
      <c r="I22" s="6"/>
      <c r="J22" s="6"/>
      <c r="K22" s="58"/>
      <c r="L22" s="47"/>
      <c r="M22" s="13"/>
      <c r="N22" s="13"/>
    </row>
    <row r="23" spans="1:14" ht="21.9" customHeight="1">
      <c r="A23" s="39"/>
      <c r="B23" s="6"/>
      <c r="C23" s="6"/>
      <c r="D23" s="6"/>
      <c r="E23" s="6"/>
      <c r="F23" s="6"/>
      <c r="G23" s="82"/>
      <c r="H23" s="82"/>
      <c r="I23" s="6"/>
      <c r="J23" s="6"/>
      <c r="K23" s="58"/>
      <c r="L23" s="47"/>
      <c r="M23" s="13"/>
      <c r="N23" s="13"/>
    </row>
    <row r="24" spans="1:14" ht="21.9" customHeight="1">
      <c r="A24" s="39"/>
      <c r="B24" s="6"/>
      <c r="C24" s="6"/>
      <c r="D24" s="6"/>
      <c r="E24" s="6"/>
      <c r="F24" s="6"/>
      <c r="G24" s="82"/>
      <c r="H24" s="82"/>
      <c r="I24" s="6"/>
      <c r="J24" s="6"/>
      <c r="K24" s="58"/>
      <c r="L24" s="47"/>
      <c r="M24" s="13"/>
      <c r="N24" s="13"/>
    </row>
    <row r="25" spans="1:14" ht="21.9" customHeight="1">
      <c r="A25" s="39"/>
      <c r="B25" s="6"/>
      <c r="C25" s="6"/>
      <c r="D25" s="6"/>
      <c r="E25" s="6"/>
      <c r="F25" s="6"/>
      <c r="G25" s="82"/>
      <c r="H25" s="82"/>
      <c r="I25" s="6"/>
      <c r="J25" s="6"/>
      <c r="K25" s="58"/>
      <c r="L25" s="47"/>
      <c r="M25" s="13"/>
      <c r="N25" s="13"/>
    </row>
    <row r="26" spans="1:14" ht="21.9" customHeight="1">
      <c r="A26" s="6"/>
      <c r="B26" s="6"/>
      <c r="C26" s="6"/>
      <c r="D26" s="6"/>
      <c r="E26" s="6"/>
      <c r="F26" s="6"/>
      <c r="G26" s="82"/>
      <c r="H26" s="82"/>
      <c r="I26" s="6"/>
      <c r="J26" s="6"/>
      <c r="K26" s="58"/>
      <c r="L26" s="47"/>
      <c r="M26" s="13"/>
      <c r="N26" s="13"/>
    </row>
    <row r="27" spans="1:14" ht="21.9" customHeight="1">
      <c r="A27" s="6"/>
      <c r="B27" s="6"/>
      <c r="C27" s="6"/>
      <c r="D27" s="6"/>
      <c r="E27" s="6"/>
      <c r="F27" s="6"/>
      <c r="G27" s="82"/>
      <c r="H27" s="82"/>
      <c r="I27" s="6"/>
      <c r="J27" s="6"/>
      <c r="K27" s="58"/>
      <c r="L27" s="47"/>
      <c r="M27" s="13"/>
      <c r="N27" s="13"/>
    </row>
    <row r="28" spans="1:14" ht="21.9" customHeight="1">
      <c r="A28" s="6"/>
      <c r="B28" s="6"/>
      <c r="C28" s="6"/>
      <c r="D28" s="6"/>
      <c r="E28" s="6"/>
      <c r="F28" s="6"/>
      <c r="G28" s="82"/>
      <c r="H28" s="82"/>
      <c r="I28" s="6"/>
      <c r="J28" s="6"/>
      <c r="K28" s="58"/>
      <c r="L28" s="47"/>
      <c r="M28" s="13"/>
      <c r="N28" s="13"/>
    </row>
    <row r="29" spans="1:14" ht="21.9" customHeight="1">
      <c r="A29" s="6"/>
      <c r="B29" s="6"/>
      <c r="C29" s="6"/>
      <c r="D29" s="6"/>
      <c r="E29" s="6"/>
      <c r="F29" s="6"/>
      <c r="G29" s="82"/>
      <c r="H29" s="82"/>
      <c r="I29" s="6"/>
      <c r="J29" s="6"/>
      <c r="K29" s="58"/>
      <c r="L29" s="47"/>
      <c r="M29" s="13"/>
      <c r="N29" s="13"/>
    </row>
    <row r="30" spans="1:14" ht="21.9" customHeight="1">
      <c r="A30" s="6"/>
      <c r="B30" s="6"/>
      <c r="C30" s="6"/>
      <c r="D30" s="6"/>
      <c r="E30" s="6"/>
      <c r="F30" s="6"/>
      <c r="G30" s="82"/>
      <c r="H30" s="82"/>
      <c r="I30" s="6"/>
      <c r="J30" s="6"/>
      <c r="K30" s="58"/>
      <c r="L30" s="47"/>
      <c r="M30" s="13"/>
      <c r="N30" s="13"/>
    </row>
    <row r="31" spans="1:14" ht="21.9" customHeight="1">
      <c r="A31" s="6"/>
      <c r="B31" s="6"/>
      <c r="C31" s="6"/>
      <c r="D31" s="6"/>
      <c r="E31" s="6"/>
      <c r="F31" s="6"/>
      <c r="G31" s="82"/>
      <c r="H31" s="82"/>
      <c r="I31" s="6"/>
      <c r="J31" s="6"/>
      <c r="K31" s="58"/>
      <c r="L31" s="47"/>
      <c r="M31" s="13"/>
      <c r="N31" s="13"/>
    </row>
    <row r="32" spans="1:14" ht="21.9" customHeight="1">
      <c r="A32" s="6"/>
      <c r="B32" s="6"/>
      <c r="C32" s="6"/>
      <c r="D32" s="6"/>
      <c r="E32" s="6"/>
      <c r="F32" s="6"/>
      <c r="G32" s="82"/>
      <c r="H32" s="82"/>
      <c r="I32" s="6"/>
      <c r="J32" s="6"/>
      <c r="K32" s="58"/>
      <c r="L32" s="47"/>
      <c r="M32" s="13"/>
      <c r="N32" s="13"/>
    </row>
    <row r="33" spans="1:14" ht="21.9" customHeight="1">
      <c r="A33" s="6"/>
      <c r="B33" s="6"/>
      <c r="C33" s="6"/>
      <c r="D33" s="6"/>
      <c r="E33" s="6"/>
      <c r="F33" s="6"/>
      <c r="G33" s="82"/>
      <c r="H33" s="82"/>
      <c r="I33" s="6"/>
      <c r="J33" s="6"/>
      <c r="K33" s="58"/>
      <c r="L33" s="47"/>
      <c r="M33" s="13"/>
      <c r="N33" s="13"/>
    </row>
    <row r="34" spans="1:14" ht="21.9" customHeight="1">
      <c r="A34" s="6"/>
      <c r="B34" s="6"/>
      <c r="C34" s="6"/>
      <c r="D34" s="6"/>
      <c r="E34" s="6"/>
      <c r="F34" s="6"/>
      <c r="G34" s="82"/>
      <c r="H34" s="82"/>
      <c r="I34" s="6"/>
      <c r="J34" s="6"/>
      <c r="K34" s="58"/>
      <c r="L34" s="47"/>
      <c r="M34" s="13"/>
      <c r="N34" s="13"/>
    </row>
    <row r="35" spans="1:14" ht="21.9" customHeight="1">
      <c r="A35" s="6"/>
      <c r="B35" s="6"/>
      <c r="C35" s="6"/>
      <c r="D35" s="6"/>
      <c r="E35" s="6"/>
      <c r="F35" s="6"/>
      <c r="G35" s="82"/>
      <c r="H35" s="82"/>
      <c r="I35" s="6"/>
      <c r="J35" s="6"/>
      <c r="K35" s="58"/>
      <c r="L35" s="47"/>
      <c r="M35" s="13"/>
      <c r="N35" s="13"/>
    </row>
    <row r="36" spans="1:14" ht="21.9" customHeight="1">
      <c r="A36" s="6"/>
      <c r="B36" s="6"/>
      <c r="C36" s="6"/>
      <c r="D36" s="6"/>
      <c r="E36" s="6"/>
      <c r="F36" s="6"/>
      <c r="G36" s="82"/>
      <c r="H36" s="82"/>
      <c r="I36" s="6"/>
      <c r="J36" s="6"/>
      <c r="K36" s="58"/>
      <c r="L36" s="47"/>
      <c r="M36" s="13"/>
      <c r="N36" s="13"/>
    </row>
    <row r="37" spans="1:14" ht="21.9" customHeight="1">
      <c r="A37" s="6"/>
      <c r="B37" s="6"/>
      <c r="C37" s="6"/>
      <c r="D37" s="6"/>
      <c r="E37" s="6"/>
      <c r="F37" s="6"/>
      <c r="G37" s="82"/>
      <c r="H37" s="82"/>
      <c r="I37" s="6"/>
      <c r="J37" s="6"/>
      <c r="K37" s="58"/>
      <c r="L37" s="47"/>
      <c r="M37" s="13"/>
      <c r="N37" s="13"/>
    </row>
    <row r="38" spans="1:14" ht="21.9" customHeight="1">
      <c r="A38" s="6"/>
      <c r="B38" s="6"/>
      <c r="C38" s="6"/>
      <c r="D38" s="6"/>
      <c r="E38" s="6"/>
      <c r="F38" s="6"/>
      <c r="G38" s="82"/>
      <c r="H38" s="82"/>
      <c r="I38" s="6"/>
      <c r="J38" s="6"/>
      <c r="K38" s="58"/>
      <c r="L38" s="47"/>
      <c r="M38" s="13"/>
      <c r="N38" s="13"/>
    </row>
    <row r="39" spans="1:14" ht="21.9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58"/>
      <c r="L39" s="47"/>
      <c r="M39" s="13"/>
    </row>
    <row r="40" spans="1:14" ht="21.9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58"/>
      <c r="L40" s="47"/>
      <c r="M40" s="13"/>
    </row>
    <row r="41" spans="1:14" ht="21.9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58"/>
      <c r="L41" s="47"/>
      <c r="M41" s="13"/>
    </row>
    <row r="42" spans="1:14" ht="21.9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58"/>
      <c r="L42" s="47"/>
      <c r="M42" s="13"/>
    </row>
    <row r="43" spans="1:14" ht="21.9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58"/>
      <c r="L43" s="47"/>
      <c r="M43" s="13"/>
    </row>
    <row r="44" spans="1:14" ht="21.9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58"/>
      <c r="L44" s="47"/>
      <c r="M44" s="13"/>
    </row>
    <row r="45" spans="1:14" ht="21.9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58"/>
      <c r="L45" s="47"/>
      <c r="M45" s="13"/>
    </row>
    <row r="46" spans="1:14" ht="21.9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58"/>
      <c r="L46" s="47"/>
      <c r="M46" s="13"/>
    </row>
    <row r="47" spans="1:14" ht="21.9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58"/>
      <c r="L47" s="47"/>
      <c r="M47" s="13"/>
    </row>
    <row r="48" spans="1:14" ht="21.9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58"/>
      <c r="L48" s="47"/>
      <c r="M48" s="13"/>
    </row>
    <row r="49" spans="1:13" ht="21.9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58"/>
      <c r="L49" s="47"/>
      <c r="M49" s="13"/>
    </row>
    <row r="50" spans="1:13" ht="21.9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58"/>
      <c r="L50" s="47"/>
      <c r="M50" s="13"/>
    </row>
    <row r="51" spans="1:13" ht="21.9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58"/>
      <c r="L51" s="47"/>
      <c r="M51" s="13"/>
    </row>
    <row r="52" spans="1:13" ht="21.9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58"/>
      <c r="L52" s="47"/>
      <c r="M52" s="13"/>
    </row>
    <row r="53" spans="1:13" ht="21.9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58"/>
      <c r="L53" s="47"/>
      <c r="M53" s="13"/>
    </row>
    <row r="54" spans="1:13" ht="21.9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58"/>
      <c r="L54" s="47"/>
      <c r="M54" s="13"/>
    </row>
    <row r="55" spans="1:13" ht="21.9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58"/>
      <c r="L55" s="47"/>
      <c r="M55" s="13"/>
    </row>
    <row r="56" spans="1:13" ht="21.9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58"/>
      <c r="L56" s="47"/>
      <c r="M56" s="13"/>
    </row>
    <row r="57" spans="1:13" ht="21.9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58"/>
      <c r="L57" s="47"/>
      <c r="M57" s="13"/>
    </row>
    <row r="58" spans="1:13" ht="21.9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58"/>
      <c r="L58" s="47"/>
      <c r="M58" s="13"/>
    </row>
    <row r="59" spans="1:13" ht="21.9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58"/>
      <c r="L59" s="47"/>
      <c r="M59" s="13"/>
    </row>
    <row r="60" spans="1:13" ht="21.9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58"/>
      <c r="L60" s="47"/>
      <c r="M60" s="13"/>
    </row>
    <row r="61" spans="1:13" ht="21.9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58"/>
      <c r="L61" s="47"/>
      <c r="M61" s="13"/>
    </row>
    <row r="62" spans="1:13" ht="21.9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58"/>
      <c r="L62" s="47"/>
      <c r="M62" s="13"/>
    </row>
    <row r="63" spans="1:13" ht="21.9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58"/>
      <c r="L63" s="47"/>
      <c r="M63" s="13"/>
    </row>
    <row r="64" spans="1:13" ht="21.9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58"/>
      <c r="L64" s="47"/>
      <c r="M64" s="13"/>
    </row>
    <row r="65" spans="1:13" ht="21.9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58"/>
      <c r="L65" s="47"/>
      <c r="M65" s="13"/>
    </row>
    <row r="66" spans="1:13" ht="21.9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58"/>
      <c r="L66" s="47"/>
      <c r="M66" s="13"/>
    </row>
    <row r="67" spans="1:13" ht="21.9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58"/>
      <c r="L67" s="47"/>
      <c r="M67" s="13"/>
    </row>
    <row r="68" spans="1:13" ht="21.9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58"/>
      <c r="L68" s="47"/>
      <c r="M68" s="13"/>
    </row>
    <row r="69" spans="1:13" ht="21.9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58"/>
      <c r="L69" s="47"/>
      <c r="M69" s="13"/>
    </row>
    <row r="70" spans="1:13" ht="21.9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58"/>
      <c r="L70" s="47"/>
      <c r="M70" s="13"/>
    </row>
    <row r="71" spans="1:13" ht="21.9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58"/>
      <c r="L71" s="47"/>
      <c r="M71" s="13"/>
    </row>
    <row r="72" spans="1:13" ht="21.9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58"/>
      <c r="L72" s="47"/>
      <c r="M72" s="13"/>
    </row>
    <row r="73" spans="1:13" ht="21.9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58"/>
      <c r="L73" s="47"/>
      <c r="M73" s="13"/>
    </row>
    <row r="74" spans="1:13" ht="21.9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58"/>
      <c r="L74" s="47"/>
      <c r="M74" s="13"/>
    </row>
    <row r="75" spans="1:13" ht="21.9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58"/>
      <c r="L75" s="47"/>
      <c r="M75" s="13"/>
    </row>
    <row r="76" spans="1:13" ht="21.9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58"/>
      <c r="L76" s="47"/>
      <c r="M76" s="13"/>
    </row>
    <row r="77" spans="1:13" ht="21.9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58"/>
      <c r="L77" s="47"/>
      <c r="M77" s="13"/>
    </row>
    <row r="78" spans="1:13" ht="21.9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58"/>
      <c r="L78" s="47"/>
      <c r="M78" s="13"/>
    </row>
    <row r="79" spans="1:13" ht="21.9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58"/>
      <c r="L79" s="47"/>
      <c r="M79" s="13"/>
    </row>
    <row r="80" spans="1:13" ht="21.9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58"/>
      <c r="L80" s="47"/>
      <c r="M80" s="13"/>
    </row>
    <row r="81" spans="1:13" ht="21.9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58"/>
      <c r="L81" s="47"/>
      <c r="M81" s="13"/>
    </row>
    <row r="82" spans="1:13" ht="21.9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58"/>
      <c r="L82" s="47"/>
      <c r="M82" s="13"/>
    </row>
    <row r="83" spans="1:13" ht="21.9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58"/>
      <c r="L83" s="47"/>
      <c r="M83" s="13"/>
    </row>
    <row r="84" spans="1:13" ht="21.9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58"/>
      <c r="L84" s="47"/>
      <c r="M84" s="13"/>
    </row>
    <row r="85" spans="1:13" ht="21.9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58"/>
      <c r="L85" s="47"/>
      <c r="M85" s="13"/>
    </row>
    <row r="86" spans="1:13" ht="21.9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58"/>
      <c r="L86" s="47"/>
      <c r="M86" s="13"/>
    </row>
    <row r="87" spans="1:13" ht="21.9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58"/>
      <c r="L87" s="47"/>
      <c r="M87" s="13"/>
    </row>
    <row r="88" spans="1:13" ht="21.9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58"/>
      <c r="L88" s="47"/>
      <c r="M88" s="13"/>
    </row>
    <row r="89" spans="1:13" ht="21.9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58"/>
      <c r="L89" s="47"/>
      <c r="M89" s="13"/>
    </row>
    <row r="90" spans="1:13" ht="21.9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58"/>
      <c r="L90" s="47"/>
      <c r="M90" s="13"/>
    </row>
    <row r="91" spans="1:13" ht="21.9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58"/>
      <c r="L91" s="47"/>
      <c r="M91" s="13"/>
    </row>
    <row r="92" spans="1:13" ht="21.9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58"/>
      <c r="L92" s="47"/>
      <c r="M92" s="13"/>
    </row>
    <row r="93" spans="1:13" ht="21.9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58"/>
      <c r="L93" s="47"/>
      <c r="M93" s="13"/>
    </row>
    <row r="94" spans="1:13" ht="21.9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58"/>
      <c r="L94" s="47"/>
      <c r="M94" s="13"/>
    </row>
    <row r="95" spans="1:13" ht="21.9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58"/>
      <c r="L95" s="47"/>
      <c r="M95" s="13"/>
    </row>
    <row r="96" spans="1:13" ht="21.9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58"/>
      <c r="L96" s="47"/>
      <c r="M96" s="13"/>
    </row>
    <row r="97" spans="1:13" ht="21.9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58"/>
      <c r="L97" s="47"/>
      <c r="M97" s="13"/>
    </row>
    <row r="98" spans="1:13" ht="21.9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58"/>
      <c r="L98" s="47"/>
      <c r="M98" s="13"/>
    </row>
    <row r="99" spans="1:13" ht="21.9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58"/>
      <c r="L99" s="47"/>
      <c r="M99" s="13"/>
    </row>
    <row r="100" spans="1:13" ht="21.9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58"/>
      <c r="L100" s="47"/>
      <c r="M100" s="13"/>
    </row>
    <row r="101" spans="1:13" ht="21.9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58"/>
      <c r="L101" s="47"/>
      <c r="M101" s="13"/>
    </row>
    <row r="102" spans="1:13" ht="21.9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58"/>
      <c r="L102" s="47"/>
      <c r="M102" s="13"/>
    </row>
    <row r="103" spans="1:13" ht="21.9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58"/>
      <c r="L103" s="47"/>
      <c r="M103" s="13"/>
    </row>
    <row r="104" spans="1:13" ht="21.9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58"/>
      <c r="L104" s="47"/>
      <c r="M104" s="13"/>
    </row>
    <row r="105" spans="1:13" ht="21.9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58"/>
      <c r="L105" s="47"/>
      <c r="M105" s="13"/>
    </row>
    <row r="106" spans="1:13" ht="21.9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58"/>
      <c r="L106" s="47"/>
      <c r="M106" s="13"/>
    </row>
    <row r="107" spans="1:13" ht="21.9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8"/>
      <c r="L107" s="47"/>
      <c r="M107" s="13"/>
    </row>
    <row r="108" spans="1:13" ht="21.9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58"/>
      <c r="L108" s="47"/>
      <c r="M108" s="13"/>
    </row>
    <row r="109" spans="1:13" ht="21.9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58"/>
      <c r="L109" s="47"/>
      <c r="M109" s="13"/>
    </row>
    <row r="110" spans="1:13" ht="21.9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58"/>
      <c r="L110" s="47"/>
      <c r="M110" s="13"/>
    </row>
    <row r="111" spans="1:13" ht="21.9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58"/>
      <c r="L111" s="47"/>
      <c r="M111" s="13"/>
    </row>
    <row r="112" spans="1:13" ht="21.9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58"/>
      <c r="L112" s="47"/>
      <c r="M112" s="13"/>
    </row>
    <row r="113" spans="1:13" ht="21.9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58"/>
      <c r="L113" s="47"/>
      <c r="M113" s="13"/>
    </row>
    <row r="114" spans="1:13" ht="21.9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58"/>
      <c r="L114" s="47"/>
      <c r="M114" s="13"/>
    </row>
    <row r="115" spans="1:13" ht="21.9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58"/>
      <c r="L115" s="47"/>
      <c r="M115" s="13"/>
    </row>
    <row r="116" spans="1:13" ht="21.9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8"/>
      <c r="L116" s="47"/>
      <c r="M116" s="13"/>
    </row>
    <row r="117" spans="1:13" ht="21.9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58"/>
      <c r="L117" s="47"/>
      <c r="M117" s="13"/>
    </row>
    <row r="118" spans="1:13" ht="21.9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58"/>
      <c r="L118" s="47"/>
      <c r="M118" s="13"/>
    </row>
    <row r="119" spans="1:13" ht="21.9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8"/>
      <c r="L119" s="47"/>
      <c r="M119" s="13"/>
    </row>
    <row r="120" spans="1:13" ht="21.9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58"/>
      <c r="L120" s="47"/>
      <c r="M120" s="13"/>
    </row>
    <row r="121" spans="1:13" ht="21.9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58"/>
      <c r="L121" s="47"/>
      <c r="M121" s="13"/>
    </row>
    <row r="122" spans="1:13" ht="21.9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58"/>
      <c r="L122" s="47"/>
      <c r="M122" s="13"/>
    </row>
    <row r="123" spans="1:13" ht="21.9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58"/>
      <c r="L123" s="47"/>
      <c r="M123" s="13"/>
    </row>
    <row r="124" spans="1:13" ht="21.9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58"/>
      <c r="L124" s="47"/>
      <c r="M124" s="13"/>
    </row>
    <row r="125" spans="1:13" ht="21.9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58"/>
      <c r="L125" s="47"/>
      <c r="M125" s="13"/>
    </row>
    <row r="126" spans="1:13" ht="21.9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58"/>
      <c r="L126" s="47"/>
      <c r="M126" s="13"/>
    </row>
    <row r="127" spans="1:13" ht="21.9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58"/>
      <c r="L127" s="47"/>
      <c r="M127" s="13"/>
    </row>
    <row r="128" spans="1:13" ht="21.9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58"/>
      <c r="L128" s="47"/>
      <c r="M128" s="13"/>
    </row>
    <row r="129" spans="1:13" ht="21.9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8"/>
      <c r="L129" s="47"/>
      <c r="M129" s="13"/>
    </row>
    <row r="130" spans="1:13" ht="21.9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8"/>
      <c r="L130" s="47"/>
      <c r="M130" s="13"/>
    </row>
    <row r="131" spans="1:13" ht="21.9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8"/>
      <c r="L131" s="47"/>
      <c r="M131" s="13"/>
    </row>
    <row r="132" spans="1:13" ht="21.9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8"/>
      <c r="L132" s="47"/>
      <c r="M132" s="13"/>
    </row>
    <row r="133" spans="1:13" ht="21.9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8"/>
      <c r="L133" s="47"/>
      <c r="M133" s="13"/>
    </row>
    <row r="134" spans="1:13" ht="21.9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58"/>
      <c r="L134" s="47"/>
      <c r="M134" s="13"/>
    </row>
    <row r="135" spans="1:13" ht="21.9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58"/>
      <c r="L135" s="47"/>
      <c r="M135" s="13"/>
    </row>
    <row r="136" spans="1:13" ht="21.9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58"/>
      <c r="L136" s="47"/>
      <c r="M136" s="13"/>
    </row>
    <row r="137" spans="1:13" ht="21.9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58"/>
      <c r="L137" s="47"/>
      <c r="M137" s="13"/>
    </row>
    <row r="138" spans="1:13" ht="21.9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58"/>
      <c r="L138" s="47"/>
      <c r="M138" s="13"/>
    </row>
    <row r="139" spans="1:13" ht="21.9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58"/>
      <c r="L139" s="47"/>
      <c r="M139" s="13"/>
    </row>
    <row r="140" spans="1:13" ht="21.9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58"/>
      <c r="L140" s="47"/>
      <c r="M140" s="13"/>
    </row>
    <row r="141" spans="1:13" ht="21.9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58"/>
      <c r="L141" s="47"/>
      <c r="M141" s="13"/>
    </row>
    <row r="142" spans="1:13" ht="21.9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58"/>
      <c r="L142" s="47"/>
      <c r="M142" s="13"/>
    </row>
    <row r="143" spans="1:13" ht="21.9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58"/>
      <c r="L143" s="47"/>
      <c r="M143" s="13"/>
    </row>
    <row r="144" spans="1:13" ht="21.9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58"/>
      <c r="L144" s="47"/>
      <c r="M144" s="13"/>
    </row>
    <row r="145" spans="1:13" ht="21.9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58"/>
      <c r="L145" s="47"/>
      <c r="M145" s="13"/>
    </row>
    <row r="146" spans="1:13" ht="21.9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58"/>
      <c r="L146" s="47"/>
      <c r="M146" s="13"/>
    </row>
    <row r="147" spans="1:13" ht="21.9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58"/>
      <c r="L147" s="47"/>
      <c r="M147" s="13"/>
    </row>
    <row r="148" spans="1:13" ht="21.9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58"/>
      <c r="L148" s="47"/>
      <c r="M148" s="13"/>
    </row>
    <row r="149" spans="1:13" ht="21.9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58"/>
      <c r="L149" s="47"/>
      <c r="M149" s="13"/>
    </row>
    <row r="150" spans="1:13" ht="21.9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58"/>
      <c r="L150" s="47"/>
      <c r="M150" s="13"/>
    </row>
    <row r="151" spans="1:13" ht="21.9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58"/>
      <c r="L151" s="47"/>
      <c r="M151" s="13"/>
    </row>
    <row r="152" spans="1:13" ht="21.9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58"/>
      <c r="L152" s="47"/>
      <c r="M152" s="13"/>
    </row>
    <row r="153" spans="1:13" ht="21.9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58"/>
      <c r="L153" s="47"/>
      <c r="M153" s="13"/>
    </row>
    <row r="154" spans="1:13" ht="21.9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58"/>
      <c r="L154" s="47"/>
      <c r="M154" s="13"/>
    </row>
    <row r="155" spans="1:13" ht="21.9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58"/>
      <c r="L155" s="47"/>
      <c r="M155" s="13"/>
    </row>
    <row r="156" spans="1:13" ht="21.9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58"/>
      <c r="L156" s="47"/>
      <c r="M156" s="13"/>
    </row>
    <row r="157" spans="1:13" ht="21.9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58"/>
      <c r="L157" s="47"/>
      <c r="M157" s="13"/>
    </row>
    <row r="158" spans="1:13" ht="21.9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58"/>
      <c r="L158" s="47"/>
      <c r="M158" s="13"/>
    </row>
    <row r="159" spans="1:13" ht="21.9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58"/>
      <c r="L159" s="47"/>
      <c r="M159" s="13"/>
    </row>
    <row r="160" spans="1:13" ht="21.9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58"/>
      <c r="L160" s="47"/>
      <c r="M160" s="13"/>
    </row>
    <row r="161" spans="1:13" ht="21.9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58"/>
      <c r="L161" s="47"/>
      <c r="M161" s="13"/>
    </row>
    <row r="162" spans="1:13" ht="21.9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58"/>
      <c r="L162" s="47"/>
      <c r="M162" s="13"/>
    </row>
    <row r="163" spans="1:13" ht="21.9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58"/>
      <c r="L163" s="47"/>
      <c r="M163" s="13"/>
    </row>
    <row r="164" spans="1:13" ht="21.9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58"/>
      <c r="L164" s="47"/>
      <c r="M164" s="13"/>
    </row>
    <row r="165" spans="1:13" ht="21.9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58"/>
      <c r="L165" s="47"/>
      <c r="M165" s="13"/>
    </row>
    <row r="166" spans="1:13" ht="21.9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58"/>
      <c r="L166" s="47"/>
      <c r="M166" s="13"/>
    </row>
    <row r="167" spans="1:13" ht="21.9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58"/>
      <c r="L167" s="47"/>
      <c r="M167" s="13"/>
    </row>
    <row r="168" spans="1:13" ht="21.9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58"/>
      <c r="L168" s="47"/>
      <c r="M168" s="13"/>
    </row>
    <row r="169" spans="1:13" ht="21.9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58"/>
      <c r="L169" s="47"/>
      <c r="M169" s="13"/>
    </row>
    <row r="170" spans="1:13" ht="21.9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58"/>
      <c r="L170" s="47"/>
      <c r="M170" s="13"/>
    </row>
    <row r="171" spans="1:13" ht="21.9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58"/>
      <c r="L171" s="47"/>
      <c r="M171" s="13"/>
    </row>
    <row r="172" spans="1:13" ht="21.9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58"/>
      <c r="L172" s="47"/>
      <c r="M172" s="13"/>
    </row>
    <row r="173" spans="1:13" ht="21.9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58"/>
      <c r="L173" s="47"/>
      <c r="M173" s="13"/>
    </row>
    <row r="174" spans="1:13" ht="21.9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58"/>
      <c r="L174" s="47"/>
      <c r="M174" s="13"/>
    </row>
    <row r="175" spans="1:13" ht="21.9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58"/>
      <c r="L175" s="47"/>
      <c r="M175" s="13"/>
    </row>
    <row r="176" spans="1:13" ht="21.9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58"/>
      <c r="L176" s="47"/>
      <c r="M176" s="13"/>
    </row>
    <row r="177" spans="1:13" ht="21.9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58"/>
      <c r="L177" s="47"/>
      <c r="M177" s="13"/>
    </row>
    <row r="178" spans="1:13" ht="21.9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58"/>
      <c r="L178" s="47"/>
      <c r="M178" s="13"/>
    </row>
    <row r="179" spans="1:13" ht="21.9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58"/>
      <c r="L179" s="47"/>
      <c r="M179" s="13"/>
    </row>
    <row r="180" spans="1:13" ht="21.9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58"/>
      <c r="L180" s="47"/>
      <c r="M180" s="13"/>
    </row>
    <row r="181" spans="1:13" ht="21.9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58"/>
      <c r="L181" s="47"/>
      <c r="M181" s="13"/>
    </row>
    <row r="182" spans="1:13" ht="21.9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58"/>
      <c r="L182" s="47"/>
      <c r="M182" s="13"/>
    </row>
    <row r="183" spans="1:13" ht="21.9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58"/>
      <c r="L183" s="47"/>
      <c r="M183" s="13"/>
    </row>
    <row r="184" spans="1:13" ht="21.9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58"/>
      <c r="L184" s="47"/>
      <c r="M184" s="13"/>
    </row>
    <row r="185" spans="1:13" ht="21.9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58"/>
      <c r="L185" s="47"/>
      <c r="M185" s="13"/>
    </row>
    <row r="186" spans="1:13" ht="21.9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58"/>
      <c r="L186" s="47"/>
      <c r="M186" s="13"/>
    </row>
    <row r="187" spans="1:13" ht="21.9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58"/>
      <c r="L187" s="47"/>
      <c r="M187" s="13"/>
    </row>
    <row r="188" spans="1:13" ht="21.9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58"/>
      <c r="L188" s="47"/>
      <c r="M188" s="13"/>
    </row>
    <row r="189" spans="1:13" ht="21.9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58"/>
      <c r="L189" s="47"/>
      <c r="M189" s="13"/>
    </row>
    <row r="190" spans="1:13" ht="21.9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58"/>
      <c r="L190" s="47"/>
      <c r="M190" s="13"/>
    </row>
    <row r="191" spans="1:13" ht="21.9" customHeight="1">
      <c r="A191" s="34"/>
      <c r="B191" s="35"/>
      <c r="C191" s="35"/>
      <c r="D191" s="35"/>
      <c r="E191" s="35"/>
      <c r="F191" s="35"/>
      <c r="G191" s="35"/>
      <c r="H191" s="35"/>
      <c r="I191" s="35"/>
      <c r="J191" s="35"/>
      <c r="K191" s="58"/>
      <c r="L191" s="47"/>
      <c r="M191" s="13"/>
    </row>
    <row r="192" spans="1:13" ht="21.9" customHeight="1">
      <c r="A192" s="34"/>
      <c r="B192" s="35"/>
      <c r="C192" s="35"/>
      <c r="D192" s="35"/>
      <c r="E192" s="35"/>
      <c r="F192" s="35"/>
      <c r="G192" s="35"/>
      <c r="H192" s="35"/>
      <c r="I192" s="35"/>
      <c r="J192" s="35"/>
      <c r="K192" s="58"/>
      <c r="L192" s="47"/>
      <c r="M192" s="13"/>
    </row>
    <row r="193" spans="1:13" ht="21.9" customHeight="1">
      <c r="A193" s="34"/>
      <c r="B193" s="35"/>
      <c r="C193" s="35"/>
      <c r="D193" s="35"/>
      <c r="E193" s="35"/>
      <c r="F193" s="35"/>
      <c r="G193" s="35"/>
      <c r="H193" s="35"/>
      <c r="I193" s="35"/>
      <c r="J193" s="35"/>
      <c r="K193" s="58"/>
      <c r="L193" s="47"/>
      <c r="M193" s="13"/>
    </row>
    <row r="194" spans="1:13" ht="21.9" customHeight="1">
      <c r="A194" s="34"/>
      <c r="B194" s="35"/>
      <c r="C194" s="35"/>
      <c r="D194" s="35"/>
      <c r="E194" s="35"/>
      <c r="F194" s="35"/>
      <c r="G194" s="35"/>
      <c r="H194" s="35"/>
      <c r="I194" s="35"/>
      <c r="J194" s="35"/>
      <c r="K194" s="58"/>
      <c r="L194" s="47"/>
      <c r="M194" s="13"/>
    </row>
    <row r="195" spans="1:13" ht="21.9" customHeight="1">
      <c r="A195" s="34"/>
      <c r="B195" s="35"/>
      <c r="C195" s="35"/>
      <c r="D195" s="35"/>
      <c r="E195" s="35"/>
      <c r="F195" s="35"/>
      <c r="G195" s="35"/>
      <c r="H195" s="35"/>
      <c r="I195" s="35"/>
      <c r="J195" s="35"/>
      <c r="K195" s="58"/>
      <c r="L195" s="47"/>
      <c r="M195" s="13"/>
    </row>
    <row r="196" spans="1:13" ht="21.9" customHeight="1">
      <c r="A196" s="34"/>
      <c r="B196" s="35"/>
      <c r="C196" s="35"/>
      <c r="D196" s="35"/>
      <c r="E196" s="35"/>
      <c r="F196" s="35"/>
      <c r="G196" s="35"/>
      <c r="H196" s="35"/>
      <c r="I196" s="35"/>
      <c r="J196" s="35"/>
      <c r="K196" s="58"/>
      <c r="L196" s="47"/>
      <c r="M196" s="13"/>
    </row>
    <row r="197" spans="1:13" ht="21.9" customHeight="1">
      <c r="A197" s="34"/>
      <c r="B197" s="35"/>
      <c r="C197" s="35"/>
      <c r="D197" s="35"/>
      <c r="E197" s="35"/>
      <c r="F197" s="35"/>
      <c r="G197" s="35"/>
      <c r="H197" s="35"/>
      <c r="I197" s="35"/>
      <c r="J197" s="35"/>
      <c r="K197" s="58"/>
      <c r="L197" s="47"/>
      <c r="M197" s="13"/>
    </row>
    <row r="198" spans="1:13" ht="21.9" customHeight="1">
      <c r="A198" s="34"/>
      <c r="B198" s="35"/>
      <c r="C198" s="35"/>
      <c r="D198" s="35"/>
      <c r="E198" s="35"/>
      <c r="F198" s="35"/>
      <c r="G198" s="35"/>
      <c r="H198" s="35"/>
      <c r="I198" s="35"/>
      <c r="J198" s="35"/>
      <c r="K198" s="58"/>
      <c r="L198" s="47"/>
      <c r="M198" s="13"/>
    </row>
    <row r="199" spans="1:13" ht="21.9" customHeight="1">
      <c r="A199" s="34"/>
      <c r="B199" s="35"/>
      <c r="C199" s="35"/>
      <c r="D199" s="35"/>
      <c r="E199" s="35"/>
      <c r="F199" s="35"/>
      <c r="G199" s="35"/>
      <c r="H199" s="35"/>
      <c r="I199" s="35"/>
      <c r="J199" s="35"/>
      <c r="K199" s="58"/>
      <c r="L199" s="47"/>
      <c r="M199" s="13"/>
    </row>
    <row r="200" spans="1:13" ht="21.9" customHeight="1">
      <c r="A200" s="34"/>
      <c r="B200" s="35"/>
      <c r="C200" s="35"/>
      <c r="D200" s="35"/>
      <c r="E200" s="35"/>
      <c r="F200" s="35"/>
      <c r="G200" s="35"/>
      <c r="H200" s="35"/>
      <c r="I200" s="35"/>
      <c r="J200" s="35"/>
      <c r="K200" s="58"/>
      <c r="L200" s="47"/>
      <c r="M200" s="13"/>
    </row>
    <row r="201" spans="1:13" ht="21.9" customHeight="1">
      <c r="A201" s="34"/>
      <c r="B201" s="35"/>
      <c r="C201" s="35"/>
      <c r="D201" s="35"/>
      <c r="E201" s="35"/>
      <c r="F201" s="35"/>
      <c r="G201" s="35"/>
      <c r="H201" s="35"/>
      <c r="I201" s="35"/>
      <c r="J201" s="35"/>
      <c r="K201" s="58"/>
      <c r="L201" s="47"/>
      <c r="M201" s="13"/>
    </row>
    <row r="202" spans="1:13" ht="21.9" customHeight="1">
      <c r="A202" s="34"/>
      <c r="B202" s="35"/>
      <c r="C202" s="35"/>
      <c r="D202" s="35"/>
      <c r="E202" s="35"/>
      <c r="F202" s="35"/>
      <c r="G202" s="35"/>
      <c r="H202" s="35"/>
      <c r="I202" s="35"/>
      <c r="J202" s="35"/>
      <c r="K202" s="58"/>
      <c r="L202" s="47"/>
      <c r="M202" s="13"/>
    </row>
    <row r="203" spans="1:13" ht="21.9" customHeight="1">
      <c r="A203" s="34"/>
      <c r="B203" s="35"/>
      <c r="C203" s="35"/>
      <c r="D203" s="35"/>
      <c r="E203" s="35"/>
      <c r="F203" s="35"/>
      <c r="G203" s="35"/>
      <c r="H203" s="35"/>
      <c r="I203" s="35"/>
      <c r="J203" s="35"/>
      <c r="K203" s="58"/>
      <c r="L203" s="47"/>
      <c r="M203" s="13"/>
    </row>
    <row r="204" spans="1:13" ht="21.9" customHeight="1">
      <c r="A204" s="34"/>
      <c r="B204" s="35"/>
      <c r="C204" s="35"/>
      <c r="D204" s="35"/>
      <c r="E204" s="35"/>
      <c r="F204" s="35"/>
      <c r="G204" s="35"/>
      <c r="H204" s="35"/>
      <c r="I204" s="35"/>
      <c r="J204" s="35"/>
      <c r="K204" s="58"/>
      <c r="L204" s="47"/>
      <c r="M204" s="13"/>
    </row>
    <row r="205" spans="1:13" ht="21.9" customHeight="1">
      <c r="A205" s="34"/>
      <c r="B205" s="35"/>
      <c r="C205" s="35"/>
      <c r="D205" s="35"/>
      <c r="E205" s="35"/>
      <c r="F205" s="35"/>
      <c r="G205" s="35"/>
      <c r="H205" s="35"/>
      <c r="I205" s="35"/>
      <c r="J205" s="35"/>
      <c r="K205" s="58"/>
      <c r="L205" s="47"/>
      <c r="M205" s="13"/>
    </row>
    <row r="206" spans="1:13" ht="21.9" customHeight="1">
      <c r="A206" s="34"/>
      <c r="B206" s="35"/>
      <c r="C206" s="35"/>
      <c r="D206" s="35"/>
      <c r="E206" s="35"/>
      <c r="F206" s="35"/>
      <c r="G206" s="35"/>
      <c r="H206" s="35"/>
      <c r="I206" s="35"/>
      <c r="J206" s="35"/>
      <c r="K206" s="58"/>
      <c r="L206" s="47"/>
      <c r="M206" s="13"/>
    </row>
    <row r="207" spans="1:13" ht="21.9" customHeight="1">
      <c r="A207" s="34"/>
      <c r="B207" s="35"/>
      <c r="C207" s="35"/>
      <c r="D207" s="35"/>
      <c r="E207" s="35"/>
      <c r="F207" s="35"/>
      <c r="G207" s="35"/>
      <c r="H207" s="35"/>
      <c r="I207" s="35"/>
      <c r="J207" s="35"/>
      <c r="K207" s="58"/>
      <c r="L207" s="47"/>
      <c r="M207" s="13"/>
    </row>
    <row r="208" spans="1:13" ht="21.9" customHeight="1">
      <c r="A208" s="34"/>
      <c r="B208" s="35"/>
      <c r="C208" s="35"/>
      <c r="D208" s="35"/>
      <c r="E208" s="35"/>
      <c r="F208" s="35"/>
      <c r="G208" s="35"/>
      <c r="H208" s="35"/>
      <c r="I208" s="35"/>
      <c r="J208" s="35"/>
      <c r="K208" s="58"/>
      <c r="L208" s="47"/>
      <c r="M208" s="13"/>
    </row>
    <row r="209" spans="1:13" ht="21.9" customHeight="1">
      <c r="A209" s="34"/>
      <c r="B209" s="35"/>
      <c r="C209" s="35"/>
      <c r="D209" s="35"/>
      <c r="E209" s="35"/>
      <c r="F209" s="35"/>
      <c r="G209" s="35"/>
      <c r="H209" s="35"/>
      <c r="I209" s="35"/>
      <c r="J209" s="35"/>
      <c r="K209" s="58"/>
      <c r="L209" s="47"/>
      <c r="M209" s="13"/>
    </row>
    <row r="210" spans="1:13" ht="21.9" customHeight="1">
      <c r="A210" s="34"/>
      <c r="B210" s="35"/>
      <c r="C210" s="35"/>
      <c r="D210" s="35"/>
      <c r="E210" s="35"/>
      <c r="F210" s="35"/>
      <c r="G210" s="35"/>
      <c r="H210" s="35"/>
      <c r="I210" s="35"/>
      <c r="J210" s="35"/>
      <c r="K210" s="58"/>
      <c r="L210" s="47"/>
      <c r="M210" s="13"/>
    </row>
    <row r="211" spans="1:13" ht="21.9" customHeight="1">
      <c r="A211" s="34"/>
      <c r="B211" s="35"/>
      <c r="C211" s="35"/>
      <c r="D211" s="35"/>
      <c r="E211" s="35"/>
      <c r="F211" s="35"/>
      <c r="G211" s="35"/>
      <c r="H211" s="35"/>
      <c r="I211" s="35"/>
      <c r="J211" s="35"/>
      <c r="K211" s="58"/>
      <c r="L211" s="47"/>
      <c r="M211" s="13"/>
    </row>
    <row r="212" spans="1:13" ht="21.9" customHeight="1">
      <c r="A212" s="34"/>
      <c r="B212" s="35"/>
      <c r="C212" s="35"/>
      <c r="D212" s="35"/>
      <c r="E212" s="35"/>
      <c r="F212" s="35"/>
      <c r="G212" s="35"/>
      <c r="H212" s="35"/>
      <c r="I212" s="35"/>
      <c r="J212" s="35"/>
      <c r="K212" s="58"/>
      <c r="L212" s="47"/>
      <c r="M212" s="13"/>
    </row>
    <row r="213" spans="1:13" ht="21.9" customHeight="1">
      <c r="A213" s="34"/>
      <c r="B213" s="35"/>
      <c r="C213" s="35"/>
      <c r="D213" s="35"/>
      <c r="E213" s="35"/>
      <c r="F213" s="35"/>
      <c r="G213" s="35"/>
      <c r="H213" s="35"/>
      <c r="I213" s="35"/>
      <c r="J213" s="35"/>
      <c r="K213" s="58"/>
      <c r="L213" s="47"/>
      <c r="M213" s="13"/>
    </row>
    <row r="214" spans="1:13" ht="21.9" customHeight="1">
      <c r="A214" s="34"/>
      <c r="B214" s="35"/>
      <c r="C214" s="35"/>
      <c r="D214" s="35"/>
      <c r="E214" s="35"/>
      <c r="F214" s="35"/>
      <c r="G214" s="35"/>
      <c r="H214" s="35"/>
      <c r="I214" s="35"/>
      <c r="J214" s="35"/>
      <c r="K214" s="58"/>
      <c r="L214" s="47"/>
      <c r="M214" s="13"/>
    </row>
    <row r="215" spans="1:13" ht="21.9" customHeight="1">
      <c r="A215" s="34"/>
      <c r="B215" s="35"/>
      <c r="C215" s="35"/>
      <c r="D215" s="35"/>
      <c r="E215" s="35"/>
      <c r="F215" s="35"/>
      <c r="G215" s="35"/>
      <c r="H215" s="35"/>
      <c r="I215" s="35"/>
      <c r="J215" s="35"/>
      <c r="K215" s="58"/>
      <c r="L215" s="47"/>
      <c r="M215" s="13"/>
    </row>
    <row r="216" spans="1:13" ht="21.9" customHeight="1">
      <c r="A216" s="34"/>
      <c r="B216" s="35"/>
      <c r="C216" s="35"/>
      <c r="D216" s="35"/>
      <c r="E216" s="35"/>
      <c r="F216" s="35"/>
      <c r="G216" s="35"/>
      <c r="H216" s="35"/>
      <c r="I216" s="35"/>
      <c r="J216" s="35"/>
      <c r="K216" s="58"/>
      <c r="L216" s="47"/>
      <c r="M216" s="13"/>
    </row>
    <row r="217" spans="1:13" ht="21.9" customHeight="1">
      <c r="A217" s="34"/>
      <c r="B217" s="35"/>
      <c r="C217" s="35"/>
      <c r="D217" s="35"/>
      <c r="E217" s="35"/>
      <c r="F217" s="35"/>
      <c r="G217" s="35"/>
      <c r="H217" s="35"/>
      <c r="I217" s="35"/>
      <c r="J217" s="35"/>
      <c r="K217" s="58"/>
      <c r="L217" s="47"/>
      <c r="M217" s="13"/>
    </row>
    <row r="218" spans="1:13" ht="21.9" customHeight="1">
      <c r="A218" s="34"/>
      <c r="B218" s="35"/>
      <c r="C218" s="35"/>
      <c r="D218" s="35"/>
      <c r="E218" s="35"/>
      <c r="F218" s="35"/>
      <c r="G218" s="35"/>
      <c r="H218" s="35"/>
      <c r="I218" s="35"/>
      <c r="J218" s="35"/>
      <c r="K218" s="58"/>
      <c r="L218" s="47"/>
      <c r="M218" s="13"/>
    </row>
    <row r="219" spans="1:13" ht="21.9" customHeight="1">
      <c r="A219" s="34"/>
      <c r="B219" s="35"/>
      <c r="C219" s="35"/>
      <c r="D219" s="35"/>
      <c r="E219" s="35"/>
      <c r="F219" s="35"/>
      <c r="G219" s="35"/>
      <c r="H219" s="35"/>
      <c r="I219" s="35"/>
      <c r="J219" s="35"/>
      <c r="K219" s="58"/>
      <c r="L219" s="47"/>
      <c r="M219" s="13"/>
    </row>
    <row r="220" spans="1:13" ht="21.9" customHeight="1">
      <c r="A220" s="34"/>
      <c r="B220" s="35"/>
      <c r="C220" s="35"/>
      <c r="D220" s="35"/>
      <c r="E220" s="35"/>
      <c r="F220" s="35"/>
      <c r="G220" s="35"/>
      <c r="H220" s="35"/>
      <c r="I220" s="35"/>
      <c r="J220" s="35"/>
      <c r="K220" s="58"/>
      <c r="L220" s="47"/>
      <c r="M220" s="13"/>
    </row>
    <row r="221" spans="1:13" ht="21.9" customHeight="1">
      <c r="A221" s="34"/>
      <c r="B221" s="35"/>
      <c r="C221" s="35"/>
      <c r="D221" s="35"/>
      <c r="E221" s="35"/>
      <c r="F221" s="35"/>
      <c r="G221" s="35"/>
      <c r="H221" s="35"/>
      <c r="I221" s="35"/>
      <c r="J221" s="35"/>
      <c r="K221" s="58"/>
      <c r="L221" s="47"/>
      <c r="M221" s="13"/>
    </row>
    <row r="222" spans="1:13" ht="21.9" customHeight="1">
      <c r="A222" s="34"/>
      <c r="B222" s="35"/>
      <c r="C222" s="35"/>
      <c r="D222" s="35"/>
      <c r="E222" s="35"/>
      <c r="F222" s="35"/>
      <c r="G222" s="35"/>
      <c r="H222" s="35"/>
      <c r="I222" s="35"/>
      <c r="J222" s="35"/>
      <c r="K222" s="58"/>
      <c r="L222" s="47"/>
      <c r="M222" s="13"/>
    </row>
    <row r="223" spans="1:13" ht="21.9" customHeight="1">
      <c r="A223" s="34"/>
      <c r="B223" s="35"/>
      <c r="C223" s="35"/>
      <c r="D223" s="35"/>
      <c r="E223" s="35"/>
      <c r="F223" s="35"/>
      <c r="G223" s="35"/>
      <c r="H223" s="35"/>
      <c r="I223" s="35"/>
      <c r="J223" s="35"/>
      <c r="K223" s="58"/>
      <c r="L223" s="47"/>
      <c r="M223" s="13"/>
    </row>
    <row r="224" spans="1:13" ht="21.9" customHeight="1">
      <c r="A224" s="34"/>
      <c r="B224" s="35"/>
      <c r="C224" s="35"/>
      <c r="D224" s="35"/>
      <c r="E224" s="35"/>
      <c r="F224" s="35"/>
      <c r="G224" s="35"/>
      <c r="H224" s="35"/>
      <c r="I224" s="35"/>
      <c r="J224" s="35"/>
      <c r="K224" s="58"/>
      <c r="L224" s="47"/>
      <c r="M224" s="13"/>
    </row>
    <row r="225" spans="1:13" ht="21.9" customHeight="1">
      <c r="A225" s="34"/>
      <c r="B225" s="35"/>
      <c r="C225" s="35"/>
      <c r="D225" s="35"/>
      <c r="E225" s="35"/>
      <c r="F225" s="35"/>
      <c r="G225" s="35"/>
      <c r="H225" s="35"/>
      <c r="I225" s="35"/>
      <c r="J225" s="35"/>
      <c r="K225" s="58"/>
      <c r="L225" s="47"/>
      <c r="M225" s="13"/>
    </row>
    <row r="226" spans="1:13" ht="21.9" customHeight="1">
      <c r="A226" s="34"/>
      <c r="B226" s="35"/>
      <c r="C226" s="35"/>
      <c r="D226" s="35"/>
      <c r="E226" s="35"/>
      <c r="F226" s="35"/>
      <c r="G226" s="35"/>
      <c r="H226" s="35"/>
      <c r="I226" s="35"/>
      <c r="J226" s="35"/>
      <c r="K226" s="58"/>
      <c r="L226" s="47"/>
      <c r="M226" s="13"/>
    </row>
    <row r="227" spans="1:13" ht="21.9" customHeight="1">
      <c r="A227" s="34"/>
      <c r="B227" s="35"/>
      <c r="C227" s="35"/>
      <c r="D227" s="35"/>
      <c r="E227" s="35"/>
      <c r="F227" s="35"/>
      <c r="G227" s="35"/>
      <c r="H227" s="35"/>
      <c r="I227" s="35"/>
      <c r="J227" s="35"/>
      <c r="K227" s="58"/>
      <c r="L227" s="47"/>
      <c r="M227" s="13"/>
    </row>
    <row r="228" spans="1:13" ht="21.9" customHeight="1">
      <c r="A228" s="34"/>
      <c r="B228" s="35"/>
      <c r="C228" s="35"/>
      <c r="D228" s="35"/>
      <c r="E228" s="35"/>
      <c r="F228" s="35"/>
      <c r="G228" s="35"/>
      <c r="H228" s="35"/>
      <c r="I228" s="35"/>
      <c r="J228" s="35"/>
      <c r="K228" s="58"/>
      <c r="L228" s="47"/>
      <c r="M228" s="13"/>
    </row>
    <row r="229" spans="1:13" ht="21.9" customHeight="1">
      <c r="A229" s="34"/>
      <c r="B229" s="35"/>
      <c r="C229" s="35"/>
      <c r="D229" s="35"/>
      <c r="E229" s="35"/>
      <c r="F229" s="35"/>
      <c r="G229" s="35"/>
      <c r="H229" s="35"/>
      <c r="I229" s="35"/>
      <c r="J229" s="35"/>
      <c r="K229" s="58"/>
      <c r="L229" s="47"/>
      <c r="M229" s="13"/>
    </row>
    <row r="230" spans="1:13" ht="21.9" customHeight="1">
      <c r="A230" s="34"/>
      <c r="B230" s="35"/>
      <c r="C230" s="35"/>
      <c r="D230" s="35"/>
      <c r="E230" s="35"/>
      <c r="F230" s="35"/>
      <c r="G230" s="35"/>
      <c r="H230" s="35"/>
      <c r="I230" s="35"/>
      <c r="J230" s="35"/>
      <c r="K230" s="58"/>
      <c r="L230" s="47"/>
      <c r="M230" s="13"/>
    </row>
    <row r="231" spans="1:13" ht="21.9" customHeight="1">
      <c r="A231" s="34"/>
      <c r="B231" s="35"/>
      <c r="C231" s="35"/>
      <c r="D231" s="35"/>
      <c r="E231" s="35"/>
      <c r="F231" s="35"/>
      <c r="G231" s="35"/>
      <c r="H231" s="35"/>
      <c r="I231" s="35"/>
      <c r="J231" s="35"/>
      <c r="K231" s="58"/>
      <c r="L231" s="47"/>
      <c r="M231" s="13"/>
    </row>
    <row r="232" spans="1:13" ht="21.9" customHeight="1">
      <c r="A232" s="34"/>
      <c r="B232" s="35"/>
      <c r="C232" s="35"/>
      <c r="D232" s="35"/>
      <c r="E232" s="35"/>
      <c r="F232" s="35"/>
      <c r="G232" s="35"/>
      <c r="H232" s="35"/>
      <c r="I232" s="35"/>
      <c r="J232" s="35"/>
      <c r="K232" s="58"/>
      <c r="L232" s="47"/>
      <c r="M232" s="13"/>
    </row>
    <row r="233" spans="1:13" ht="21.9" customHeight="1">
      <c r="A233" s="34"/>
      <c r="B233" s="35"/>
      <c r="C233" s="35"/>
      <c r="D233" s="35"/>
      <c r="E233" s="35"/>
      <c r="F233" s="35"/>
      <c r="G233" s="35"/>
      <c r="H233" s="35"/>
      <c r="I233" s="35"/>
      <c r="J233" s="35"/>
      <c r="K233" s="58"/>
      <c r="L233" s="47"/>
      <c r="M233" s="13"/>
    </row>
    <row r="234" spans="1:13" ht="21.9" customHeight="1">
      <c r="A234" s="34"/>
      <c r="B234" s="35"/>
      <c r="C234" s="35"/>
      <c r="D234" s="35"/>
      <c r="E234" s="35"/>
      <c r="F234" s="35"/>
      <c r="G234" s="35"/>
      <c r="H234" s="35"/>
      <c r="I234" s="35"/>
      <c r="J234" s="35"/>
      <c r="K234" s="58"/>
      <c r="L234" s="47"/>
      <c r="M234" s="13"/>
    </row>
    <row r="235" spans="1:13" ht="21.9" customHeight="1">
      <c r="A235" s="34"/>
      <c r="B235" s="35"/>
      <c r="C235" s="35"/>
      <c r="D235" s="35"/>
      <c r="E235" s="35"/>
      <c r="F235" s="35"/>
      <c r="G235" s="35"/>
      <c r="H235" s="35"/>
      <c r="I235" s="35"/>
      <c r="J235" s="35"/>
      <c r="K235" s="58"/>
      <c r="L235" s="47"/>
      <c r="M235" s="13"/>
    </row>
    <row r="236" spans="1:13" ht="21.9" customHeight="1">
      <c r="A236" s="34"/>
      <c r="B236" s="35"/>
      <c r="C236" s="35"/>
      <c r="D236" s="35"/>
      <c r="E236" s="35"/>
      <c r="F236" s="35"/>
      <c r="G236" s="35"/>
      <c r="H236" s="35"/>
      <c r="I236" s="35"/>
      <c r="J236" s="35"/>
      <c r="K236" s="58"/>
      <c r="L236" s="47"/>
      <c r="M236" s="13"/>
    </row>
    <row r="237" spans="1:13" ht="21.9" customHeight="1">
      <c r="A237" s="34"/>
      <c r="B237" s="35"/>
      <c r="C237" s="35"/>
      <c r="D237" s="35"/>
      <c r="E237" s="35"/>
      <c r="F237" s="35"/>
      <c r="G237" s="35"/>
      <c r="H237" s="35"/>
      <c r="I237" s="35"/>
      <c r="J237" s="35"/>
      <c r="K237" s="58"/>
      <c r="L237" s="47"/>
      <c r="M237" s="13"/>
    </row>
    <row r="238" spans="1:13" ht="21.9" customHeight="1">
      <c r="A238" s="34"/>
      <c r="B238" s="35"/>
      <c r="C238" s="35"/>
      <c r="D238" s="35"/>
      <c r="E238" s="35"/>
      <c r="F238" s="35"/>
      <c r="G238" s="35"/>
      <c r="H238" s="35"/>
      <c r="I238" s="35"/>
      <c r="J238" s="35"/>
      <c r="K238" s="58"/>
      <c r="L238" s="47"/>
      <c r="M238" s="13"/>
    </row>
    <row r="239" spans="1:13" ht="21.9" customHeight="1">
      <c r="A239" s="34"/>
      <c r="B239" s="35"/>
      <c r="C239" s="35"/>
      <c r="D239" s="35"/>
      <c r="E239" s="35"/>
      <c r="F239" s="35"/>
      <c r="G239" s="35"/>
      <c r="H239" s="35"/>
      <c r="I239" s="35"/>
      <c r="J239" s="35"/>
      <c r="K239" s="58"/>
      <c r="L239" s="47"/>
      <c r="M239" s="13"/>
    </row>
    <row r="240" spans="1:13" ht="21.9" customHeight="1">
      <c r="A240" s="34"/>
      <c r="B240" s="35"/>
      <c r="C240" s="35"/>
      <c r="D240" s="35"/>
      <c r="E240" s="35"/>
      <c r="F240" s="35"/>
      <c r="G240" s="35"/>
      <c r="H240" s="35"/>
      <c r="I240" s="35"/>
      <c r="J240" s="35"/>
      <c r="K240" s="58"/>
      <c r="L240" s="47"/>
      <c r="M240" s="13"/>
    </row>
    <row r="241" spans="1:13" ht="21.9" customHeight="1">
      <c r="A241" s="34"/>
      <c r="B241" s="35"/>
      <c r="C241" s="35"/>
      <c r="D241" s="35"/>
      <c r="E241" s="35"/>
      <c r="F241" s="35"/>
      <c r="G241" s="35"/>
      <c r="H241" s="35"/>
      <c r="I241" s="35"/>
      <c r="J241" s="35"/>
      <c r="K241" s="58"/>
      <c r="L241" s="47"/>
      <c r="M241" s="13"/>
    </row>
    <row r="242" spans="1:13" ht="21.9" customHeight="1">
      <c r="A242" s="34"/>
      <c r="B242" s="35"/>
      <c r="C242" s="35"/>
      <c r="D242" s="35"/>
      <c r="E242" s="35"/>
      <c r="F242" s="35"/>
      <c r="G242" s="35"/>
      <c r="H242" s="35"/>
      <c r="I242" s="35"/>
      <c r="J242" s="35"/>
      <c r="K242" s="58"/>
      <c r="L242" s="47"/>
      <c r="M242" s="13"/>
    </row>
    <row r="243" spans="1:13" ht="21.9" customHeight="1">
      <c r="A243" s="34"/>
      <c r="B243" s="35"/>
      <c r="C243" s="35"/>
      <c r="D243" s="35"/>
      <c r="E243" s="35"/>
      <c r="F243" s="35"/>
      <c r="G243" s="35"/>
      <c r="H243" s="35"/>
      <c r="I243" s="35"/>
      <c r="J243" s="35"/>
      <c r="K243" s="58"/>
      <c r="L243" s="47"/>
      <c r="M243" s="13"/>
    </row>
    <row r="244" spans="1:13" ht="21.9" customHeight="1">
      <c r="A244" s="34"/>
      <c r="B244" s="35"/>
      <c r="C244" s="35"/>
      <c r="D244" s="35"/>
      <c r="E244" s="35"/>
      <c r="F244" s="35"/>
      <c r="G244" s="35"/>
      <c r="H244" s="35"/>
      <c r="I244" s="35"/>
      <c r="J244" s="35"/>
      <c r="K244" s="58"/>
      <c r="L244" s="47"/>
      <c r="M244" s="13"/>
    </row>
    <row r="245" spans="1:13" ht="21.9" customHeight="1">
      <c r="A245" s="34"/>
      <c r="B245" s="35"/>
      <c r="C245" s="35"/>
      <c r="D245" s="35"/>
      <c r="E245" s="35"/>
      <c r="F245" s="35"/>
      <c r="G245" s="35"/>
      <c r="H245" s="35"/>
      <c r="I245" s="35"/>
      <c r="J245" s="35"/>
      <c r="K245" s="58"/>
      <c r="L245" s="47"/>
      <c r="M245" s="13"/>
    </row>
    <row r="246" spans="1:13" ht="21.9" customHeight="1">
      <c r="A246" s="34"/>
      <c r="B246" s="35"/>
      <c r="C246" s="35"/>
      <c r="D246" s="35"/>
      <c r="E246" s="35"/>
      <c r="F246" s="35"/>
      <c r="G246" s="35"/>
      <c r="H246" s="35"/>
      <c r="I246" s="35"/>
      <c r="J246" s="35"/>
      <c r="K246" s="58"/>
      <c r="L246" s="47"/>
      <c r="M246" s="13"/>
    </row>
    <row r="247" spans="1:13" ht="21.9" customHeight="1">
      <c r="A247" s="34"/>
      <c r="B247" s="35"/>
      <c r="C247" s="35"/>
      <c r="D247" s="35"/>
      <c r="E247" s="35"/>
      <c r="F247" s="35"/>
      <c r="G247" s="35"/>
      <c r="H247" s="35"/>
      <c r="I247" s="35"/>
      <c r="J247" s="35"/>
      <c r="K247" s="58"/>
      <c r="L247" s="47"/>
      <c r="M247" s="13"/>
    </row>
    <row r="248" spans="1:13" ht="21.9" customHeight="1">
      <c r="A248" s="34"/>
      <c r="B248" s="35"/>
      <c r="C248" s="35"/>
      <c r="D248" s="35"/>
      <c r="E248" s="35"/>
      <c r="F248" s="35"/>
      <c r="G248" s="35"/>
      <c r="H248" s="35"/>
      <c r="I248" s="35"/>
      <c r="J248" s="35"/>
      <c r="K248" s="58"/>
      <c r="L248" s="47"/>
      <c r="M248" s="13"/>
    </row>
    <row r="249" spans="1:13" ht="21.9" customHeight="1">
      <c r="A249" s="34"/>
      <c r="B249" s="35"/>
      <c r="C249" s="35"/>
      <c r="D249" s="35"/>
      <c r="E249" s="35"/>
      <c r="F249" s="35"/>
      <c r="G249" s="35"/>
      <c r="H249" s="35"/>
      <c r="I249" s="35"/>
      <c r="J249" s="35"/>
      <c r="K249" s="58"/>
      <c r="L249" s="47"/>
      <c r="M249" s="13"/>
    </row>
    <row r="250" spans="1:13" ht="21.9" customHeight="1">
      <c r="A250" s="34"/>
      <c r="B250" s="35"/>
      <c r="C250" s="35"/>
      <c r="D250" s="35"/>
      <c r="E250" s="35"/>
      <c r="F250" s="35"/>
      <c r="G250" s="35"/>
      <c r="H250" s="35"/>
      <c r="I250" s="35"/>
      <c r="J250" s="35"/>
      <c r="K250" s="58"/>
      <c r="L250" s="47"/>
      <c r="M250" s="13"/>
    </row>
    <row r="251" spans="1:13" ht="21.9" customHeight="1">
      <c r="A251" s="34"/>
      <c r="B251" s="35"/>
      <c r="C251" s="35"/>
      <c r="D251" s="35"/>
      <c r="E251" s="35"/>
      <c r="F251" s="35"/>
      <c r="G251" s="35"/>
      <c r="H251" s="35"/>
      <c r="I251" s="35"/>
      <c r="J251" s="35"/>
      <c r="K251" s="58"/>
      <c r="L251" s="47"/>
      <c r="M251" s="13"/>
    </row>
    <row r="252" spans="1:13" ht="21.9" customHeight="1">
      <c r="A252" s="34"/>
      <c r="B252" s="35"/>
      <c r="C252" s="35"/>
      <c r="D252" s="35"/>
      <c r="E252" s="35"/>
      <c r="F252" s="35"/>
      <c r="G252" s="35"/>
      <c r="H252" s="35"/>
      <c r="I252" s="35"/>
      <c r="J252" s="35"/>
      <c r="K252" s="58"/>
      <c r="L252" s="47"/>
      <c r="M252" s="13"/>
    </row>
    <row r="253" spans="1:13" ht="21.9" customHeight="1">
      <c r="A253" s="34"/>
      <c r="B253" s="35"/>
      <c r="C253" s="35"/>
      <c r="D253" s="35"/>
      <c r="E253" s="35"/>
      <c r="F253" s="35"/>
      <c r="G253" s="35"/>
      <c r="H253" s="35"/>
      <c r="I253" s="35"/>
      <c r="J253" s="35"/>
      <c r="K253" s="58"/>
      <c r="L253" s="47"/>
      <c r="M253" s="13"/>
    </row>
    <row r="254" spans="1:13" ht="21.9" customHeight="1">
      <c r="A254" s="34"/>
      <c r="B254" s="35"/>
      <c r="C254" s="35"/>
      <c r="D254" s="35"/>
      <c r="E254" s="35"/>
      <c r="F254" s="35"/>
      <c r="G254" s="35"/>
      <c r="H254" s="35"/>
      <c r="I254" s="35"/>
      <c r="J254" s="35"/>
      <c r="K254" s="58"/>
      <c r="L254" s="47"/>
      <c r="M254" s="13"/>
    </row>
    <row r="255" spans="1:13" ht="21.9" customHeight="1">
      <c r="A255" s="34"/>
      <c r="B255" s="35"/>
      <c r="C255" s="35"/>
      <c r="D255" s="35"/>
      <c r="E255" s="35"/>
      <c r="F255" s="35"/>
      <c r="G255" s="35"/>
      <c r="H255" s="35"/>
      <c r="I255" s="35"/>
      <c r="J255" s="35"/>
      <c r="K255" s="58"/>
      <c r="L255" s="47"/>
      <c r="M255" s="13"/>
    </row>
    <row r="256" spans="1:13" ht="21.9" customHeight="1">
      <c r="A256" s="34"/>
      <c r="B256" s="35"/>
      <c r="C256" s="35"/>
      <c r="D256" s="35"/>
      <c r="E256" s="35"/>
      <c r="F256" s="35"/>
      <c r="G256" s="35"/>
      <c r="H256" s="35"/>
      <c r="I256" s="35"/>
      <c r="J256" s="35"/>
      <c r="K256" s="58"/>
      <c r="L256" s="47"/>
      <c r="M256" s="13"/>
    </row>
    <row r="257" spans="1:13" ht="21.9" customHeight="1">
      <c r="A257" s="34"/>
      <c r="B257" s="35"/>
      <c r="C257" s="35"/>
      <c r="D257" s="35"/>
      <c r="E257" s="35"/>
      <c r="F257" s="35"/>
      <c r="G257" s="35"/>
      <c r="H257" s="35"/>
      <c r="I257" s="35"/>
      <c r="J257" s="35"/>
      <c r="K257" s="58"/>
      <c r="L257" s="47"/>
      <c r="M257" s="13"/>
    </row>
    <row r="258" spans="1:13" ht="21.9" customHeight="1">
      <c r="A258" s="34"/>
      <c r="B258" s="35"/>
      <c r="C258" s="35"/>
      <c r="D258" s="35"/>
      <c r="E258" s="35"/>
      <c r="F258" s="35"/>
      <c r="G258" s="35"/>
      <c r="H258" s="35"/>
      <c r="I258" s="35"/>
      <c r="J258" s="35"/>
      <c r="K258" s="58"/>
      <c r="L258" s="47"/>
      <c r="M258" s="13"/>
    </row>
    <row r="259" spans="1:13" ht="21.9" customHeight="1">
      <c r="A259" s="34"/>
      <c r="B259" s="35"/>
      <c r="C259" s="35"/>
      <c r="D259" s="35"/>
      <c r="E259" s="35"/>
      <c r="F259" s="35"/>
      <c r="G259" s="35"/>
      <c r="H259" s="35"/>
      <c r="I259" s="35"/>
      <c r="J259" s="35"/>
      <c r="K259" s="58"/>
      <c r="L259" s="47"/>
      <c r="M259" s="13"/>
    </row>
    <row r="260" spans="1:13" ht="21.9" customHeight="1">
      <c r="A260" s="34"/>
      <c r="B260" s="35"/>
      <c r="C260" s="35"/>
      <c r="D260" s="35"/>
      <c r="E260" s="35"/>
      <c r="F260" s="35"/>
      <c r="G260" s="35"/>
      <c r="H260" s="35"/>
      <c r="I260" s="35"/>
      <c r="J260" s="35"/>
      <c r="K260" s="58"/>
      <c r="L260" s="47"/>
      <c r="M260" s="13"/>
    </row>
    <row r="261" spans="1:13" ht="21.9" customHeight="1">
      <c r="A261" s="34"/>
      <c r="B261" s="35"/>
      <c r="C261" s="35"/>
      <c r="D261" s="35"/>
      <c r="E261" s="35"/>
      <c r="F261" s="35"/>
      <c r="G261" s="35"/>
      <c r="H261" s="35"/>
      <c r="I261" s="35"/>
      <c r="J261" s="35"/>
      <c r="K261" s="58"/>
      <c r="L261" s="47"/>
      <c r="M261" s="13"/>
    </row>
    <row r="262" spans="1:13" ht="21.9" customHeight="1">
      <c r="A262" s="34"/>
      <c r="B262" s="35"/>
      <c r="C262" s="35"/>
      <c r="D262" s="35"/>
      <c r="E262" s="35"/>
      <c r="F262" s="35"/>
      <c r="G262" s="35"/>
      <c r="H262" s="35"/>
      <c r="I262" s="35"/>
      <c r="J262" s="35"/>
      <c r="K262" s="58"/>
      <c r="L262" s="47"/>
      <c r="M262" s="13"/>
    </row>
    <row r="263" spans="1:13" ht="21.9" customHeight="1">
      <c r="A263" s="34"/>
      <c r="B263" s="35"/>
      <c r="C263" s="35"/>
      <c r="D263" s="35"/>
      <c r="E263" s="35"/>
      <c r="F263" s="35"/>
      <c r="G263" s="35"/>
      <c r="H263" s="35"/>
      <c r="I263" s="35"/>
      <c r="J263" s="35"/>
      <c r="K263" s="58"/>
      <c r="L263" s="47"/>
      <c r="M263" s="13"/>
    </row>
    <row r="264" spans="1:13" ht="21.9" customHeight="1">
      <c r="A264" s="34"/>
      <c r="B264" s="35"/>
      <c r="C264" s="35"/>
      <c r="D264" s="35"/>
      <c r="E264" s="35"/>
      <c r="F264" s="35"/>
      <c r="G264" s="35"/>
      <c r="H264" s="35"/>
      <c r="I264" s="35"/>
      <c r="J264" s="35"/>
      <c r="K264" s="58"/>
      <c r="L264" s="47"/>
      <c r="M264" s="13"/>
    </row>
    <row r="265" spans="1:13" ht="21.9" customHeight="1">
      <c r="A265" s="34"/>
      <c r="B265" s="35"/>
      <c r="C265" s="35"/>
      <c r="D265" s="35"/>
      <c r="E265" s="35"/>
      <c r="F265" s="35"/>
      <c r="G265" s="35"/>
      <c r="H265" s="35"/>
      <c r="I265" s="35"/>
      <c r="J265" s="35"/>
      <c r="K265" s="58"/>
      <c r="L265" s="47"/>
      <c r="M265" s="13"/>
    </row>
    <row r="266" spans="1:13" ht="21.9" customHeight="1">
      <c r="A266" s="34"/>
      <c r="B266" s="35"/>
      <c r="C266" s="35"/>
      <c r="D266" s="35"/>
      <c r="E266" s="35"/>
      <c r="F266" s="35"/>
      <c r="G266" s="35"/>
      <c r="H266" s="35"/>
      <c r="I266" s="35"/>
      <c r="J266" s="35"/>
      <c r="K266" s="58"/>
      <c r="L266" s="47"/>
      <c r="M266" s="13"/>
    </row>
    <row r="267" spans="1:13" ht="21.9" customHeight="1">
      <c r="A267" s="34"/>
      <c r="B267" s="35"/>
      <c r="C267" s="35"/>
      <c r="D267" s="35"/>
      <c r="E267" s="35"/>
      <c r="F267" s="35"/>
      <c r="G267" s="35"/>
      <c r="H267" s="35"/>
      <c r="I267" s="35"/>
      <c r="J267" s="35"/>
      <c r="K267" s="58"/>
      <c r="L267" s="47"/>
      <c r="M267" s="13"/>
    </row>
    <row r="268" spans="1:13" ht="21.9" customHeight="1">
      <c r="A268" s="34"/>
      <c r="B268" s="35"/>
      <c r="C268" s="35"/>
      <c r="D268" s="35"/>
      <c r="E268" s="35"/>
      <c r="F268" s="35"/>
      <c r="G268" s="35"/>
      <c r="H268" s="35"/>
      <c r="I268" s="35"/>
      <c r="J268" s="35"/>
      <c r="K268" s="58"/>
      <c r="L268" s="47"/>
      <c r="M268" s="13"/>
    </row>
    <row r="269" spans="1:13" ht="21.9" customHeight="1">
      <c r="A269" s="34"/>
      <c r="B269" s="35"/>
      <c r="C269" s="35"/>
      <c r="D269" s="35"/>
      <c r="E269" s="35"/>
      <c r="F269" s="35"/>
      <c r="G269" s="35"/>
      <c r="H269" s="35"/>
      <c r="I269" s="35"/>
      <c r="J269" s="35"/>
      <c r="K269" s="58"/>
      <c r="L269" s="47"/>
      <c r="M269" s="13"/>
    </row>
    <row r="270" spans="1:13" ht="21.9" customHeight="1">
      <c r="A270" s="34"/>
      <c r="B270" s="35"/>
      <c r="C270" s="35"/>
      <c r="D270" s="35"/>
      <c r="E270" s="35"/>
      <c r="F270" s="35"/>
      <c r="G270" s="35"/>
      <c r="H270" s="35"/>
      <c r="I270" s="35"/>
      <c r="J270" s="35"/>
      <c r="K270" s="58"/>
      <c r="L270" s="47"/>
      <c r="M270" s="13"/>
    </row>
    <row r="271" spans="1:13" ht="21.9" customHeight="1">
      <c r="A271" s="34"/>
      <c r="B271" s="35"/>
      <c r="C271" s="35"/>
      <c r="D271" s="35"/>
      <c r="E271" s="35"/>
      <c r="F271" s="35"/>
      <c r="G271" s="35"/>
      <c r="H271" s="35"/>
      <c r="I271" s="35"/>
      <c r="J271" s="35"/>
      <c r="K271" s="58"/>
      <c r="L271" s="47"/>
      <c r="M271" s="13"/>
    </row>
    <row r="272" spans="1:13" ht="21.9" customHeight="1">
      <c r="A272" s="34"/>
      <c r="B272" s="35"/>
      <c r="C272" s="35"/>
      <c r="D272" s="35"/>
      <c r="E272" s="35"/>
      <c r="F272" s="35"/>
      <c r="G272" s="35"/>
      <c r="H272" s="35"/>
      <c r="I272" s="35"/>
      <c r="J272" s="35"/>
      <c r="K272" s="58"/>
      <c r="L272" s="47"/>
      <c r="M272" s="13"/>
    </row>
    <row r="273" spans="1:13" ht="21.9" customHeight="1">
      <c r="A273" s="34"/>
      <c r="B273" s="35"/>
      <c r="C273" s="35"/>
      <c r="D273" s="35"/>
      <c r="E273" s="35"/>
      <c r="F273" s="35"/>
      <c r="G273" s="35"/>
      <c r="H273" s="35"/>
      <c r="I273" s="35"/>
      <c r="J273" s="35"/>
      <c r="K273" s="58"/>
      <c r="L273" s="47"/>
      <c r="M273" s="13"/>
    </row>
    <row r="274" spans="1:13" ht="21.9" customHeight="1">
      <c r="A274" s="34"/>
      <c r="B274" s="35"/>
      <c r="C274" s="35"/>
      <c r="D274" s="35"/>
      <c r="E274" s="35"/>
      <c r="F274" s="35"/>
      <c r="G274" s="35"/>
      <c r="H274" s="35"/>
      <c r="I274" s="35"/>
      <c r="J274" s="35"/>
      <c r="K274" s="58"/>
      <c r="L274" s="47"/>
      <c r="M274" s="13"/>
    </row>
    <row r="275" spans="1:13" ht="21.9" customHeight="1">
      <c r="A275" s="34"/>
      <c r="B275" s="35"/>
      <c r="C275" s="35"/>
      <c r="D275" s="35"/>
      <c r="E275" s="35"/>
      <c r="F275" s="35"/>
      <c r="G275" s="35"/>
      <c r="H275" s="35"/>
      <c r="I275" s="35"/>
      <c r="J275" s="35"/>
      <c r="K275" s="58"/>
      <c r="L275" s="47"/>
      <c r="M275" s="13"/>
    </row>
    <row r="276" spans="1:13" ht="21.9" customHeight="1">
      <c r="A276" s="34"/>
      <c r="B276" s="35"/>
      <c r="C276" s="35"/>
      <c r="D276" s="35"/>
      <c r="E276" s="35"/>
      <c r="F276" s="35"/>
      <c r="G276" s="35"/>
      <c r="H276" s="35"/>
      <c r="I276" s="35"/>
      <c r="J276" s="35"/>
      <c r="K276" s="58"/>
      <c r="L276" s="47"/>
      <c r="M276" s="13"/>
    </row>
    <row r="277" spans="1:13" ht="21.9" customHeight="1">
      <c r="A277" s="34"/>
      <c r="B277" s="35"/>
      <c r="C277" s="35"/>
      <c r="D277" s="35"/>
      <c r="E277" s="35"/>
      <c r="F277" s="35"/>
      <c r="G277" s="35"/>
      <c r="H277" s="35"/>
      <c r="I277" s="35"/>
      <c r="J277" s="35"/>
      <c r="K277" s="58"/>
      <c r="L277" s="47"/>
      <c r="M277" s="13"/>
    </row>
    <row r="278" spans="1:13" ht="21.9" customHeight="1">
      <c r="A278" s="34"/>
      <c r="B278" s="35"/>
      <c r="C278" s="35"/>
      <c r="D278" s="35"/>
      <c r="E278" s="35"/>
      <c r="F278" s="35"/>
      <c r="G278" s="35"/>
      <c r="H278" s="35"/>
      <c r="I278" s="35"/>
      <c r="J278" s="35"/>
      <c r="K278" s="58"/>
      <c r="L278" s="47"/>
      <c r="M278" s="13"/>
    </row>
    <row r="279" spans="1:13" ht="21.9" customHeight="1">
      <c r="A279" s="34"/>
      <c r="B279" s="35"/>
      <c r="C279" s="35"/>
      <c r="D279" s="35"/>
      <c r="E279" s="35"/>
      <c r="F279" s="35"/>
      <c r="G279" s="35"/>
      <c r="H279" s="35"/>
      <c r="I279" s="35"/>
      <c r="J279" s="35"/>
      <c r="K279" s="58"/>
      <c r="L279" s="47"/>
      <c r="M279" s="13"/>
    </row>
    <row r="280" spans="1:13" ht="21.9" customHeight="1">
      <c r="A280" s="34"/>
      <c r="B280" s="35"/>
      <c r="C280" s="35"/>
      <c r="D280" s="35"/>
      <c r="E280" s="35"/>
      <c r="F280" s="35"/>
      <c r="G280" s="35"/>
      <c r="H280" s="35"/>
      <c r="I280" s="35"/>
      <c r="J280" s="35"/>
      <c r="K280" s="58"/>
      <c r="L280" s="47"/>
      <c r="M280" s="13"/>
    </row>
    <row r="281" spans="1:13" ht="21.9" customHeight="1">
      <c r="A281" s="34"/>
      <c r="B281" s="35"/>
      <c r="C281" s="35"/>
      <c r="D281" s="35"/>
      <c r="E281" s="35"/>
      <c r="F281" s="35"/>
      <c r="G281" s="35"/>
      <c r="H281" s="35"/>
      <c r="I281" s="35"/>
      <c r="J281" s="35"/>
      <c r="K281" s="58"/>
      <c r="L281" s="47"/>
      <c r="M281" s="13"/>
    </row>
    <row r="282" spans="1:13" ht="21.9" customHeight="1">
      <c r="A282" s="34"/>
      <c r="B282" s="35"/>
      <c r="C282" s="35"/>
      <c r="D282" s="35"/>
      <c r="E282" s="35"/>
      <c r="F282" s="35"/>
      <c r="G282" s="35"/>
      <c r="H282" s="35"/>
      <c r="I282" s="35"/>
      <c r="J282" s="35"/>
      <c r="K282" s="58"/>
      <c r="L282" s="47"/>
      <c r="M282" s="13"/>
    </row>
    <row r="283" spans="1:13" ht="21.9" customHeight="1">
      <c r="A283" s="34"/>
      <c r="B283" s="35"/>
      <c r="C283" s="35"/>
      <c r="D283" s="35"/>
      <c r="E283" s="35"/>
      <c r="F283" s="35"/>
      <c r="G283" s="35"/>
      <c r="H283" s="35"/>
      <c r="I283" s="35"/>
      <c r="J283" s="35"/>
      <c r="K283" s="58"/>
      <c r="L283" s="47"/>
      <c r="M283" s="13"/>
    </row>
    <row r="284" spans="1:13" ht="21.9" customHeight="1">
      <c r="A284" s="34"/>
      <c r="B284" s="35"/>
      <c r="C284" s="35"/>
      <c r="D284" s="35"/>
      <c r="E284" s="35"/>
      <c r="F284" s="35"/>
      <c r="G284" s="35"/>
      <c r="H284" s="35"/>
      <c r="I284" s="35"/>
      <c r="J284" s="35"/>
      <c r="K284" s="58"/>
      <c r="L284" s="47"/>
      <c r="M284" s="13"/>
    </row>
    <row r="285" spans="1:13" ht="21.9" customHeight="1">
      <c r="A285" s="34"/>
      <c r="B285" s="35"/>
      <c r="C285" s="35"/>
      <c r="D285" s="35"/>
      <c r="E285" s="35"/>
      <c r="F285" s="35"/>
      <c r="G285" s="35"/>
      <c r="H285" s="35"/>
      <c r="I285" s="35"/>
      <c r="J285" s="35"/>
      <c r="K285" s="58"/>
      <c r="L285" s="47"/>
      <c r="M285" s="13"/>
    </row>
    <row r="286" spans="1:13" ht="21.9" customHeight="1">
      <c r="A286" s="34"/>
      <c r="B286" s="35"/>
      <c r="C286" s="35"/>
      <c r="D286" s="35"/>
      <c r="E286" s="35"/>
      <c r="F286" s="35"/>
      <c r="G286" s="35"/>
      <c r="H286" s="35"/>
      <c r="I286" s="35"/>
      <c r="J286" s="35"/>
      <c r="K286" s="58"/>
      <c r="L286" s="47"/>
      <c r="M286" s="13"/>
    </row>
    <row r="287" spans="1:13" ht="21.9" customHeight="1">
      <c r="A287" s="34"/>
      <c r="B287" s="35"/>
      <c r="C287" s="35"/>
      <c r="D287" s="35"/>
      <c r="E287" s="35"/>
      <c r="F287" s="35"/>
      <c r="G287" s="35"/>
      <c r="H287" s="35"/>
      <c r="I287" s="35"/>
      <c r="J287" s="35"/>
      <c r="K287" s="58"/>
      <c r="L287" s="47"/>
      <c r="M287" s="13"/>
    </row>
    <row r="288" spans="1:13" ht="21.9" customHeight="1">
      <c r="A288" s="34"/>
      <c r="B288" s="35"/>
      <c r="C288" s="35"/>
      <c r="D288" s="35"/>
      <c r="E288" s="35"/>
      <c r="F288" s="35"/>
      <c r="G288" s="35"/>
      <c r="H288" s="35"/>
      <c r="I288" s="35"/>
      <c r="J288" s="35"/>
      <c r="K288" s="58"/>
      <c r="L288" s="47"/>
      <c r="M288" s="13"/>
    </row>
    <row r="289" spans="1:13" ht="21.9" customHeight="1">
      <c r="A289" s="34"/>
      <c r="B289" s="35"/>
      <c r="C289" s="35"/>
      <c r="D289" s="35"/>
      <c r="E289" s="35"/>
      <c r="F289" s="35"/>
      <c r="G289" s="35"/>
      <c r="H289" s="35"/>
      <c r="I289" s="35"/>
      <c r="J289" s="35"/>
      <c r="K289" s="58"/>
      <c r="L289" s="47"/>
      <c r="M289" s="13"/>
    </row>
    <row r="290" spans="1:13" ht="21.9" customHeight="1">
      <c r="A290" s="34"/>
      <c r="B290" s="35"/>
      <c r="C290" s="35"/>
      <c r="D290" s="35"/>
      <c r="E290" s="35"/>
      <c r="F290" s="35"/>
      <c r="G290" s="35"/>
      <c r="H290" s="35"/>
      <c r="I290" s="35"/>
      <c r="J290" s="35"/>
      <c r="K290" s="58"/>
      <c r="L290" s="47"/>
      <c r="M290" s="13"/>
    </row>
    <row r="291" spans="1:13" ht="21.9" customHeight="1">
      <c r="A291" s="34"/>
      <c r="B291" s="35"/>
      <c r="C291" s="35"/>
      <c r="D291" s="35"/>
      <c r="E291" s="35"/>
      <c r="F291" s="35"/>
      <c r="G291" s="35"/>
      <c r="H291" s="35"/>
      <c r="I291" s="35"/>
      <c r="J291" s="35"/>
      <c r="K291" s="58"/>
      <c r="L291" s="47"/>
      <c r="M291" s="13"/>
    </row>
    <row r="292" spans="1:13" ht="21.9" customHeight="1">
      <c r="A292" s="34"/>
      <c r="B292" s="35"/>
      <c r="C292" s="35"/>
      <c r="D292" s="35"/>
      <c r="E292" s="35"/>
      <c r="F292" s="35"/>
      <c r="G292" s="35"/>
      <c r="H292" s="35"/>
      <c r="I292" s="35"/>
      <c r="J292" s="35"/>
      <c r="K292" s="58"/>
      <c r="L292" s="47"/>
      <c r="M292" s="13"/>
    </row>
    <row r="293" spans="1:13" ht="21.9" customHeight="1">
      <c r="A293" s="34"/>
      <c r="B293" s="35"/>
      <c r="C293" s="35"/>
      <c r="D293" s="35"/>
      <c r="E293" s="35"/>
      <c r="F293" s="35"/>
      <c r="G293" s="35"/>
      <c r="H293" s="35"/>
      <c r="I293" s="35"/>
      <c r="J293" s="35"/>
      <c r="K293" s="58"/>
      <c r="L293" s="47"/>
      <c r="M293" s="13"/>
    </row>
    <row r="294" spans="1:13" ht="21.9" customHeight="1">
      <c r="A294" s="34"/>
      <c r="B294" s="35"/>
      <c r="C294" s="35"/>
      <c r="D294" s="35"/>
      <c r="E294" s="35"/>
      <c r="F294" s="35"/>
      <c r="G294" s="35"/>
      <c r="H294" s="35"/>
      <c r="I294" s="35"/>
      <c r="J294" s="35"/>
      <c r="K294" s="58"/>
      <c r="L294" s="47"/>
      <c r="M294" s="13"/>
    </row>
    <row r="295" spans="1:13" ht="21.9" customHeight="1">
      <c r="A295" s="34"/>
      <c r="B295" s="35"/>
      <c r="C295" s="35"/>
      <c r="D295" s="35"/>
      <c r="E295" s="35"/>
      <c r="F295" s="35"/>
      <c r="G295" s="35"/>
      <c r="H295" s="35"/>
      <c r="I295" s="35"/>
      <c r="J295" s="35"/>
      <c r="K295" s="58"/>
      <c r="L295" s="47"/>
      <c r="M295" s="13"/>
    </row>
    <row r="296" spans="1:13" ht="21.9" customHeight="1">
      <c r="A296" s="34"/>
      <c r="B296" s="35"/>
      <c r="C296" s="35"/>
      <c r="D296" s="35"/>
      <c r="E296" s="35"/>
      <c r="F296" s="35"/>
      <c r="G296" s="35"/>
      <c r="H296" s="35"/>
      <c r="I296" s="35"/>
      <c r="J296" s="35"/>
      <c r="K296" s="58"/>
      <c r="L296" s="47"/>
      <c r="M296" s="13"/>
    </row>
    <row r="297" spans="1:13" ht="21.9" customHeight="1">
      <c r="A297" s="34"/>
      <c r="B297" s="35"/>
      <c r="C297" s="35"/>
      <c r="D297" s="35"/>
      <c r="E297" s="35"/>
      <c r="F297" s="35"/>
      <c r="G297" s="35"/>
      <c r="H297" s="35"/>
      <c r="I297" s="35"/>
      <c r="J297" s="35"/>
      <c r="K297" s="58"/>
      <c r="L297" s="47"/>
      <c r="M297" s="13"/>
    </row>
    <row r="298" spans="1:13" ht="21.9" customHeight="1">
      <c r="A298" s="34"/>
      <c r="B298" s="35"/>
      <c r="C298" s="35"/>
      <c r="D298" s="35"/>
      <c r="E298" s="35"/>
      <c r="F298" s="35"/>
      <c r="G298" s="35"/>
      <c r="H298" s="35"/>
      <c r="I298" s="35"/>
      <c r="J298" s="35"/>
      <c r="K298" s="58"/>
      <c r="L298" s="47"/>
      <c r="M298" s="13"/>
    </row>
    <row r="299" spans="1:13" ht="21.9" customHeight="1">
      <c r="A299" s="34"/>
      <c r="B299" s="35"/>
      <c r="C299" s="35"/>
      <c r="D299" s="35"/>
      <c r="E299" s="35"/>
      <c r="F299" s="35"/>
      <c r="G299" s="35"/>
      <c r="H299" s="35"/>
      <c r="I299" s="35"/>
      <c r="J299" s="35"/>
      <c r="K299" s="58"/>
      <c r="L299" s="47"/>
      <c r="M299" s="13"/>
    </row>
    <row r="300" spans="1:13" ht="21.9" customHeight="1">
      <c r="A300" s="34"/>
      <c r="B300" s="35"/>
      <c r="C300" s="35"/>
      <c r="D300" s="35"/>
      <c r="E300" s="35"/>
      <c r="F300" s="35"/>
      <c r="G300" s="35"/>
      <c r="H300" s="35"/>
      <c r="I300" s="35"/>
      <c r="J300" s="35"/>
      <c r="K300" s="58"/>
      <c r="L300" s="47"/>
      <c r="M300" s="13"/>
    </row>
    <row r="301" spans="1:13" ht="21.9" customHeight="1">
      <c r="A301" s="34"/>
      <c r="B301" s="35"/>
      <c r="C301" s="35"/>
      <c r="D301" s="35"/>
      <c r="E301" s="35"/>
      <c r="F301" s="35"/>
      <c r="G301" s="35"/>
      <c r="H301" s="35"/>
      <c r="I301" s="35"/>
      <c r="J301" s="35"/>
      <c r="K301" s="58"/>
      <c r="L301" s="47"/>
      <c r="M301" s="13"/>
    </row>
    <row r="302" spans="1:13" ht="21.9" customHeight="1">
      <c r="A302" s="34"/>
      <c r="B302" s="35"/>
      <c r="C302" s="35"/>
      <c r="D302" s="35"/>
      <c r="E302" s="35"/>
      <c r="F302" s="35"/>
      <c r="G302" s="35"/>
      <c r="H302" s="35"/>
      <c r="I302" s="35"/>
      <c r="J302" s="35"/>
      <c r="K302" s="58"/>
      <c r="L302" s="47"/>
      <c r="M302" s="13"/>
    </row>
    <row r="303" spans="1:13" ht="21.9" customHeight="1">
      <c r="A303" s="34"/>
      <c r="B303" s="35"/>
      <c r="C303" s="35"/>
      <c r="D303" s="35"/>
      <c r="E303" s="35"/>
      <c r="F303" s="35"/>
      <c r="G303" s="35"/>
      <c r="H303" s="35"/>
      <c r="I303" s="35"/>
      <c r="J303" s="35"/>
      <c r="K303" s="58"/>
      <c r="L303" s="47"/>
      <c r="M303" s="13"/>
    </row>
    <row r="304" spans="1:13" ht="21.9" customHeight="1">
      <c r="A304" s="34"/>
      <c r="B304" s="35"/>
      <c r="C304" s="35"/>
      <c r="D304" s="35"/>
      <c r="E304" s="35"/>
      <c r="F304" s="35"/>
      <c r="G304" s="35"/>
      <c r="H304" s="35"/>
      <c r="I304" s="35"/>
      <c r="J304" s="35"/>
      <c r="K304" s="58"/>
      <c r="L304" s="47"/>
      <c r="M304" s="13"/>
    </row>
    <row r="305" spans="1:13" ht="21.9" customHeight="1">
      <c r="A305" s="34"/>
      <c r="B305" s="35"/>
      <c r="C305" s="35"/>
      <c r="D305" s="35"/>
      <c r="E305" s="35"/>
      <c r="F305" s="35"/>
      <c r="G305" s="35"/>
      <c r="H305" s="35"/>
      <c r="I305" s="35"/>
      <c r="J305" s="35"/>
      <c r="K305" s="58"/>
      <c r="L305" s="47"/>
      <c r="M305" s="13"/>
    </row>
    <row r="306" spans="1:13" ht="21.9" customHeight="1">
      <c r="A306" s="34"/>
      <c r="B306" s="35"/>
      <c r="C306" s="35"/>
      <c r="D306" s="35"/>
      <c r="E306" s="35"/>
      <c r="F306" s="35"/>
      <c r="G306" s="35"/>
      <c r="H306" s="35"/>
      <c r="I306" s="35"/>
      <c r="J306" s="35"/>
      <c r="K306" s="58"/>
      <c r="L306" s="47"/>
      <c r="M306" s="13"/>
    </row>
    <row r="307" spans="1:13" ht="21.9" customHeight="1">
      <c r="A307" s="34"/>
      <c r="B307" s="35"/>
      <c r="C307" s="35"/>
      <c r="D307" s="35"/>
      <c r="E307" s="35"/>
      <c r="F307" s="35"/>
      <c r="G307" s="35"/>
      <c r="H307" s="35"/>
      <c r="I307" s="35"/>
      <c r="J307" s="35"/>
      <c r="K307" s="58"/>
      <c r="L307" s="47"/>
      <c r="M307" s="13"/>
    </row>
    <row r="308" spans="1:13" ht="21.9" customHeight="1">
      <c r="A308" s="34"/>
      <c r="B308" s="35"/>
      <c r="C308" s="35"/>
      <c r="D308" s="35"/>
      <c r="E308" s="35"/>
      <c r="F308" s="35"/>
      <c r="G308" s="35"/>
      <c r="H308" s="35"/>
      <c r="I308" s="35"/>
      <c r="J308" s="35"/>
      <c r="K308" s="58"/>
      <c r="L308" s="47"/>
      <c r="M308" s="13"/>
    </row>
    <row r="309" spans="1:13" ht="21.9" customHeight="1">
      <c r="A309" s="34"/>
      <c r="B309" s="35"/>
      <c r="C309" s="35"/>
      <c r="D309" s="35"/>
      <c r="E309" s="35"/>
      <c r="F309" s="35"/>
      <c r="G309" s="35"/>
      <c r="H309" s="35"/>
      <c r="I309" s="35"/>
      <c r="J309" s="35"/>
      <c r="K309" s="58"/>
      <c r="L309" s="47"/>
      <c r="M309" s="13"/>
    </row>
    <row r="310" spans="1:13" ht="21.9" customHeight="1">
      <c r="A310" s="34"/>
      <c r="B310" s="35"/>
      <c r="C310" s="35"/>
      <c r="D310" s="35"/>
      <c r="E310" s="35"/>
      <c r="F310" s="35"/>
      <c r="G310" s="35"/>
      <c r="H310" s="35"/>
      <c r="I310" s="35"/>
      <c r="J310" s="35"/>
      <c r="K310" s="58"/>
      <c r="L310" s="47"/>
      <c r="M310" s="13"/>
    </row>
    <row r="311" spans="1:13" ht="21.9" customHeight="1">
      <c r="A311" s="34"/>
      <c r="B311" s="35"/>
      <c r="C311" s="35"/>
      <c r="D311" s="35"/>
      <c r="E311" s="35"/>
      <c r="F311" s="35"/>
      <c r="G311" s="35"/>
      <c r="H311" s="35"/>
      <c r="I311" s="35"/>
      <c r="J311" s="35"/>
      <c r="K311" s="58"/>
      <c r="L311" s="47"/>
      <c r="M311" s="13"/>
    </row>
    <row r="312" spans="1:13" ht="21.9" customHeight="1">
      <c r="A312" s="34"/>
      <c r="B312" s="35"/>
      <c r="C312" s="35"/>
      <c r="D312" s="35"/>
      <c r="E312" s="35"/>
      <c r="F312" s="35"/>
      <c r="G312" s="35"/>
      <c r="H312" s="35"/>
      <c r="I312" s="35"/>
      <c r="J312" s="35"/>
      <c r="K312" s="58"/>
      <c r="L312" s="47"/>
      <c r="M312" s="13"/>
    </row>
    <row r="313" spans="1:13" ht="21.9" customHeight="1">
      <c r="A313" s="34"/>
      <c r="B313" s="35"/>
      <c r="C313" s="35"/>
      <c r="D313" s="35"/>
      <c r="E313" s="35"/>
      <c r="F313" s="35"/>
      <c r="G313" s="35"/>
      <c r="H313" s="35"/>
      <c r="I313" s="35"/>
      <c r="J313" s="35"/>
      <c r="K313" s="58"/>
      <c r="L313" s="47"/>
      <c r="M313" s="13"/>
    </row>
    <row r="314" spans="1:13" ht="21.9" customHeight="1">
      <c r="A314" s="34"/>
      <c r="B314" s="35"/>
      <c r="C314" s="35"/>
      <c r="D314" s="35"/>
      <c r="E314" s="35"/>
      <c r="F314" s="35"/>
      <c r="G314" s="35"/>
      <c r="H314" s="35"/>
      <c r="I314" s="35"/>
      <c r="J314" s="35"/>
      <c r="K314" s="58"/>
      <c r="L314" s="47"/>
      <c r="M314" s="13"/>
    </row>
    <row r="315" spans="1:13" ht="21.9" customHeight="1">
      <c r="A315" s="34"/>
      <c r="B315" s="35"/>
      <c r="C315" s="35"/>
      <c r="D315" s="35"/>
      <c r="E315" s="35"/>
      <c r="F315" s="35"/>
      <c r="G315" s="35"/>
      <c r="H315" s="35"/>
      <c r="I315" s="35"/>
      <c r="J315" s="35"/>
      <c r="K315" s="58"/>
      <c r="L315" s="47"/>
      <c r="M315" s="13"/>
    </row>
    <row r="316" spans="1:13" ht="21.9" customHeight="1">
      <c r="A316" s="34"/>
      <c r="B316" s="35"/>
      <c r="C316" s="35"/>
      <c r="D316" s="35"/>
      <c r="E316" s="35"/>
      <c r="F316" s="35"/>
      <c r="G316" s="35"/>
      <c r="H316" s="35"/>
      <c r="I316" s="35"/>
      <c r="J316" s="35"/>
      <c r="K316" s="58"/>
      <c r="L316" s="47"/>
      <c r="M316" s="13"/>
    </row>
    <row r="317" spans="1:13" ht="21.9" customHeight="1">
      <c r="A317" s="34"/>
      <c r="B317" s="35"/>
      <c r="C317" s="35"/>
      <c r="D317" s="35"/>
      <c r="E317" s="35"/>
      <c r="F317" s="35"/>
      <c r="G317" s="35"/>
      <c r="H317" s="35"/>
      <c r="I317" s="35"/>
      <c r="J317" s="35"/>
      <c r="K317" s="58"/>
      <c r="L317" s="47"/>
      <c r="M317" s="13"/>
    </row>
    <row r="318" spans="1:13" ht="21.9" customHeight="1">
      <c r="A318" s="34"/>
      <c r="B318" s="35"/>
      <c r="C318" s="35"/>
      <c r="D318" s="35"/>
      <c r="E318" s="35"/>
      <c r="F318" s="35"/>
      <c r="G318" s="35"/>
      <c r="H318" s="35"/>
      <c r="I318" s="35"/>
      <c r="J318" s="35"/>
      <c r="K318" s="58"/>
      <c r="L318" s="47"/>
      <c r="M318" s="13"/>
    </row>
    <row r="319" spans="1:13" ht="21.9" customHeight="1">
      <c r="A319" s="34"/>
      <c r="B319" s="35"/>
      <c r="C319" s="35"/>
      <c r="D319" s="35"/>
      <c r="E319" s="35"/>
      <c r="F319" s="35"/>
      <c r="G319" s="35"/>
      <c r="H319" s="35"/>
      <c r="I319" s="35"/>
      <c r="J319" s="35"/>
      <c r="K319" s="58"/>
      <c r="L319" s="47"/>
      <c r="M319" s="13"/>
    </row>
    <row r="320" spans="1:13" ht="21.9" customHeight="1">
      <c r="A320" s="34"/>
      <c r="B320" s="35"/>
      <c r="C320" s="35"/>
      <c r="D320" s="35"/>
      <c r="E320" s="35"/>
      <c r="F320" s="35"/>
      <c r="G320" s="35"/>
      <c r="H320" s="35"/>
      <c r="I320" s="35"/>
      <c r="J320" s="35"/>
      <c r="K320" s="58"/>
      <c r="L320" s="47"/>
      <c r="M320" s="13"/>
    </row>
    <row r="321" spans="1:13" ht="21.9" customHeight="1">
      <c r="A321" s="34"/>
      <c r="B321" s="35"/>
      <c r="C321" s="35"/>
      <c r="D321" s="35"/>
      <c r="E321" s="35"/>
      <c r="F321" s="35"/>
      <c r="G321" s="35"/>
      <c r="H321" s="35"/>
      <c r="I321" s="35"/>
      <c r="J321" s="35"/>
      <c r="K321" s="58"/>
      <c r="L321" s="47"/>
      <c r="M321" s="13"/>
    </row>
    <row r="322" spans="1:13" ht="21.9" customHeight="1">
      <c r="A322" s="34"/>
      <c r="B322" s="35"/>
      <c r="C322" s="35"/>
      <c r="D322" s="35"/>
      <c r="E322" s="35"/>
      <c r="F322" s="35"/>
      <c r="G322" s="35"/>
      <c r="H322" s="35"/>
      <c r="I322" s="35"/>
      <c r="J322" s="35"/>
      <c r="K322" s="58"/>
      <c r="L322" s="47"/>
      <c r="M322" s="13"/>
    </row>
    <row r="323" spans="1:13" ht="21.9" customHeight="1">
      <c r="A323" s="34"/>
      <c r="B323" s="35"/>
      <c r="C323" s="35"/>
      <c r="D323" s="35"/>
      <c r="E323" s="35"/>
      <c r="F323" s="35"/>
      <c r="G323" s="35"/>
      <c r="H323" s="35"/>
      <c r="I323" s="35"/>
      <c r="J323" s="35"/>
      <c r="K323" s="58"/>
      <c r="L323" s="47"/>
      <c r="M323" s="13"/>
    </row>
    <row r="324" spans="1:13" ht="21.9" customHeight="1">
      <c r="A324" s="34"/>
      <c r="B324" s="35"/>
      <c r="C324" s="35"/>
      <c r="D324" s="35"/>
      <c r="E324" s="35"/>
      <c r="F324" s="35"/>
      <c r="G324" s="35"/>
      <c r="H324" s="35"/>
      <c r="I324" s="35"/>
      <c r="J324" s="35"/>
      <c r="K324" s="58"/>
      <c r="L324" s="47"/>
      <c r="M324" s="13"/>
    </row>
    <row r="325" spans="1:13" ht="21.9" customHeight="1">
      <c r="A325" s="34"/>
      <c r="B325" s="35"/>
      <c r="C325" s="35"/>
      <c r="D325" s="35"/>
      <c r="E325" s="35"/>
      <c r="F325" s="35"/>
      <c r="G325" s="35"/>
      <c r="H325" s="35"/>
      <c r="I325" s="35"/>
      <c r="J325" s="35"/>
      <c r="K325" s="58"/>
      <c r="L325" s="47"/>
      <c r="M325" s="13"/>
    </row>
    <row r="326" spans="1:13" ht="21.9" customHeight="1">
      <c r="A326" s="34"/>
      <c r="B326" s="35"/>
      <c r="C326" s="35"/>
      <c r="D326" s="35"/>
      <c r="E326" s="35"/>
      <c r="F326" s="35"/>
      <c r="G326" s="35"/>
      <c r="H326" s="35"/>
      <c r="I326" s="35"/>
      <c r="J326" s="35"/>
      <c r="K326" s="58"/>
      <c r="L326" s="47"/>
      <c r="M326" s="13"/>
    </row>
    <row r="327" spans="1:13" ht="21.9" customHeight="1">
      <c r="A327" s="34"/>
      <c r="B327" s="35"/>
      <c r="C327" s="35"/>
      <c r="D327" s="35"/>
      <c r="E327" s="35"/>
      <c r="F327" s="35"/>
      <c r="G327" s="35"/>
      <c r="H327" s="35"/>
      <c r="I327" s="35"/>
      <c r="J327" s="35"/>
      <c r="K327" s="58"/>
      <c r="L327" s="47"/>
      <c r="M327" s="13"/>
    </row>
    <row r="328" spans="1:13" ht="21.9" customHeight="1">
      <c r="A328" s="34"/>
      <c r="B328" s="35"/>
      <c r="C328" s="35"/>
      <c r="D328" s="35"/>
      <c r="E328" s="35"/>
      <c r="F328" s="35"/>
      <c r="G328" s="35"/>
      <c r="H328" s="35"/>
      <c r="I328" s="35"/>
      <c r="J328" s="35"/>
      <c r="K328" s="58"/>
      <c r="L328" s="47"/>
      <c r="M328" s="13"/>
    </row>
    <row r="329" spans="1:13" ht="21.9" customHeight="1">
      <c r="A329" s="34"/>
      <c r="B329" s="35"/>
      <c r="C329" s="35"/>
      <c r="D329" s="35"/>
      <c r="E329" s="35"/>
      <c r="F329" s="35"/>
      <c r="G329" s="35"/>
      <c r="H329" s="35"/>
      <c r="I329" s="35"/>
      <c r="J329" s="35"/>
      <c r="K329" s="58"/>
      <c r="L329" s="47"/>
      <c r="M329" s="13"/>
    </row>
    <row r="330" spans="1:13" ht="21.9" customHeight="1">
      <c r="A330" s="34"/>
      <c r="B330" s="35"/>
      <c r="C330" s="35"/>
      <c r="D330" s="35"/>
      <c r="E330" s="35"/>
      <c r="F330" s="35"/>
      <c r="G330" s="35"/>
      <c r="H330" s="35"/>
      <c r="I330" s="35"/>
      <c r="J330" s="35"/>
      <c r="K330" s="58"/>
      <c r="L330" s="47"/>
      <c r="M330" s="13"/>
    </row>
    <row r="331" spans="1:13" ht="21.9" customHeight="1">
      <c r="A331" s="34"/>
      <c r="B331" s="35"/>
      <c r="C331" s="35"/>
      <c r="D331" s="35"/>
      <c r="E331" s="35"/>
      <c r="F331" s="35"/>
      <c r="G331" s="35"/>
      <c r="H331" s="35"/>
      <c r="I331" s="35"/>
      <c r="J331" s="35"/>
      <c r="K331" s="58"/>
      <c r="L331" s="47"/>
      <c r="M331" s="13"/>
    </row>
    <row r="332" spans="1:13" ht="21.9" customHeight="1">
      <c r="A332" s="34"/>
      <c r="B332" s="35"/>
      <c r="C332" s="35"/>
      <c r="D332" s="35"/>
      <c r="E332" s="35"/>
      <c r="F332" s="35"/>
      <c r="G332" s="35"/>
      <c r="H332" s="35"/>
      <c r="I332" s="35"/>
      <c r="J332" s="35"/>
      <c r="K332" s="58"/>
      <c r="L332" s="47"/>
      <c r="M332" s="13"/>
    </row>
    <row r="333" spans="1:13" ht="21.9" customHeight="1">
      <c r="A333" s="34"/>
      <c r="B333" s="35"/>
      <c r="C333" s="35"/>
      <c r="D333" s="35"/>
      <c r="E333" s="35"/>
      <c r="F333" s="35"/>
      <c r="G333" s="35"/>
      <c r="H333" s="35"/>
      <c r="I333" s="35"/>
      <c r="J333" s="35"/>
      <c r="K333" s="58"/>
      <c r="L333" s="47"/>
      <c r="M333" s="13"/>
    </row>
    <row r="334" spans="1:13" ht="21.9" customHeight="1">
      <c r="A334" s="34"/>
      <c r="B334" s="35"/>
      <c r="C334" s="35"/>
      <c r="D334" s="35"/>
      <c r="E334" s="35"/>
      <c r="F334" s="35"/>
      <c r="G334" s="35"/>
      <c r="H334" s="35"/>
      <c r="I334" s="35"/>
      <c r="J334" s="35"/>
      <c r="K334" s="58"/>
      <c r="L334" s="47"/>
      <c r="M334" s="13"/>
    </row>
    <row r="335" spans="1:13" ht="21.9" customHeight="1">
      <c r="A335" s="34"/>
      <c r="B335" s="35"/>
      <c r="C335" s="35"/>
      <c r="D335" s="35"/>
      <c r="E335" s="35"/>
      <c r="F335" s="35"/>
      <c r="G335" s="35"/>
      <c r="H335" s="35"/>
      <c r="I335" s="35"/>
      <c r="J335" s="35"/>
      <c r="K335" s="58"/>
      <c r="L335" s="47"/>
      <c r="M335" s="13"/>
    </row>
    <row r="336" spans="1:13" ht="21.9" customHeight="1">
      <c r="A336" s="34"/>
      <c r="B336" s="35"/>
      <c r="C336" s="35"/>
      <c r="D336" s="35"/>
      <c r="E336" s="35"/>
      <c r="F336" s="35"/>
      <c r="G336" s="35"/>
      <c r="H336" s="35"/>
      <c r="I336" s="35"/>
      <c r="J336" s="35"/>
      <c r="K336" s="58"/>
      <c r="L336" s="47"/>
      <c r="M336" s="13"/>
    </row>
    <row r="337" spans="1:13" ht="21.9" customHeight="1">
      <c r="A337" s="34"/>
      <c r="B337" s="35"/>
      <c r="C337" s="35"/>
      <c r="D337" s="35"/>
      <c r="E337" s="35"/>
      <c r="F337" s="35"/>
      <c r="G337" s="35"/>
      <c r="H337" s="35"/>
      <c r="I337" s="35"/>
      <c r="J337" s="35"/>
      <c r="K337" s="58"/>
      <c r="L337" s="47"/>
      <c r="M337" s="13"/>
    </row>
    <row r="338" spans="1:13" ht="21.9" customHeight="1">
      <c r="A338" s="34"/>
      <c r="B338" s="35"/>
      <c r="C338" s="35"/>
      <c r="D338" s="35"/>
      <c r="E338" s="35"/>
      <c r="F338" s="35"/>
      <c r="G338" s="35"/>
      <c r="H338" s="35"/>
      <c r="I338" s="35"/>
      <c r="J338" s="35"/>
      <c r="K338" s="58"/>
      <c r="L338" s="47"/>
      <c r="M338" s="13"/>
    </row>
    <row r="339" spans="1:13" ht="21.9" customHeight="1">
      <c r="A339" s="34"/>
      <c r="B339" s="35"/>
      <c r="C339" s="35"/>
      <c r="D339" s="35"/>
      <c r="E339" s="35"/>
      <c r="F339" s="35"/>
      <c r="G339" s="35"/>
      <c r="H339" s="35"/>
      <c r="I339" s="35"/>
      <c r="J339" s="35"/>
      <c r="K339" s="58"/>
      <c r="L339" s="47"/>
      <c r="M339" s="13"/>
    </row>
    <row r="340" spans="1:13" ht="21.9" customHeight="1">
      <c r="A340" s="34"/>
      <c r="B340" s="35"/>
      <c r="C340" s="35"/>
      <c r="D340" s="35"/>
      <c r="E340" s="35"/>
      <c r="F340" s="35"/>
      <c r="G340" s="35"/>
      <c r="H340" s="35"/>
      <c r="I340" s="35"/>
      <c r="J340" s="35"/>
      <c r="K340" s="58"/>
      <c r="L340" s="47"/>
      <c r="M340" s="13"/>
    </row>
    <row r="341" spans="1:13" ht="21.9" customHeight="1">
      <c r="A341" s="34"/>
      <c r="B341" s="35"/>
      <c r="C341" s="35"/>
      <c r="D341" s="35"/>
      <c r="E341" s="35"/>
      <c r="F341" s="35"/>
      <c r="G341" s="35"/>
      <c r="H341" s="35"/>
      <c r="I341" s="35"/>
      <c r="J341" s="35"/>
      <c r="K341" s="58"/>
      <c r="L341" s="47"/>
      <c r="M341" s="13"/>
    </row>
    <row r="342" spans="1:13" ht="21.9" customHeight="1">
      <c r="A342" s="34"/>
      <c r="B342" s="35"/>
      <c r="C342" s="35"/>
      <c r="D342" s="35"/>
      <c r="E342" s="35"/>
      <c r="F342" s="35"/>
      <c r="G342" s="35"/>
      <c r="H342" s="35"/>
      <c r="I342" s="35"/>
      <c r="J342" s="35"/>
      <c r="K342" s="58"/>
      <c r="L342" s="47"/>
      <c r="M342" s="13"/>
    </row>
    <row r="343" spans="1:13" ht="21.9" customHeight="1">
      <c r="A343" s="34"/>
      <c r="B343" s="35"/>
      <c r="C343" s="35"/>
      <c r="D343" s="35"/>
      <c r="E343" s="35"/>
      <c r="F343" s="35"/>
      <c r="G343" s="35"/>
      <c r="H343" s="35"/>
      <c r="I343" s="35"/>
      <c r="J343" s="35"/>
      <c r="K343" s="58"/>
      <c r="L343" s="47"/>
      <c r="M343" s="13"/>
    </row>
    <row r="344" spans="1:13" ht="21.9" customHeight="1">
      <c r="A344" s="34"/>
      <c r="B344" s="35"/>
      <c r="C344" s="35"/>
      <c r="D344" s="35"/>
      <c r="E344" s="35"/>
      <c r="F344" s="35"/>
      <c r="G344" s="35"/>
      <c r="H344" s="35"/>
      <c r="I344" s="35"/>
      <c r="J344" s="35"/>
      <c r="K344" s="58"/>
      <c r="L344" s="47"/>
      <c r="M344" s="13"/>
    </row>
    <row r="345" spans="1:13" ht="21.9" customHeight="1">
      <c r="A345" s="34"/>
      <c r="B345" s="35"/>
      <c r="C345" s="35"/>
      <c r="D345" s="35"/>
      <c r="E345" s="35"/>
      <c r="F345" s="35"/>
      <c r="G345" s="35"/>
      <c r="H345" s="35"/>
      <c r="I345" s="35"/>
      <c r="J345" s="35"/>
      <c r="K345" s="58"/>
      <c r="L345" s="47"/>
      <c r="M345" s="13"/>
    </row>
    <row r="346" spans="1:13" ht="21.9" customHeight="1">
      <c r="A346" s="34"/>
      <c r="B346" s="35"/>
      <c r="C346" s="35"/>
      <c r="D346" s="35"/>
      <c r="E346" s="35"/>
      <c r="F346" s="35"/>
      <c r="G346" s="35"/>
      <c r="H346" s="35"/>
      <c r="I346" s="35"/>
      <c r="J346" s="35"/>
      <c r="K346" s="58"/>
      <c r="L346" s="47"/>
      <c r="M346" s="13"/>
    </row>
    <row r="347" spans="1:13" ht="21.9" customHeight="1">
      <c r="A347" s="34"/>
      <c r="B347" s="35"/>
      <c r="C347" s="35"/>
      <c r="D347" s="35"/>
      <c r="E347" s="35"/>
      <c r="F347" s="35"/>
      <c r="G347" s="35"/>
      <c r="H347" s="35"/>
      <c r="I347" s="35"/>
      <c r="J347" s="35"/>
      <c r="K347" s="58"/>
      <c r="L347" s="47"/>
      <c r="M347" s="13"/>
    </row>
    <row r="348" spans="1:13" ht="21.9" customHeight="1">
      <c r="A348" s="34"/>
      <c r="B348" s="35"/>
      <c r="C348" s="35"/>
      <c r="D348" s="35"/>
      <c r="E348" s="35"/>
      <c r="F348" s="35"/>
      <c r="G348" s="35"/>
      <c r="H348" s="35"/>
      <c r="I348" s="35"/>
      <c r="J348" s="35"/>
      <c r="K348" s="58"/>
      <c r="L348" s="47"/>
      <c r="M348" s="13"/>
    </row>
    <row r="349" spans="1:13" ht="21.9" customHeight="1">
      <c r="A349" s="34"/>
      <c r="B349" s="35"/>
      <c r="C349" s="35"/>
      <c r="D349" s="35"/>
      <c r="E349" s="35"/>
      <c r="F349" s="35"/>
      <c r="G349" s="35"/>
      <c r="H349" s="35"/>
      <c r="I349" s="35"/>
      <c r="J349" s="35"/>
      <c r="K349" s="58"/>
      <c r="L349" s="47"/>
      <c r="M349" s="13"/>
    </row>
    <row r="350" spans="1:13" ht="21.9" customHeight="1">
      <c r="A350" s="34"/>
      <c r="B350" s="35"/>
      <c r="C350" s="35"/>
      <c r="D350" s="35"/>
      <c r="E350" s="35"/>
      <c r="F350" s="35"/>
      <c r="G350" s="35"/>
      <c r="H350" s="35"/>
      <c r="I350" s="35"/>
      <c r="J350" s="35"/>
      <c r="K350" s="58"/>
      <c r="L350" s="47"/>
      <c r="M350" s="13"/>
    </row>
    <row r="351" spans="1:13" ht="21.9" customHeight="1">
      <c r="A351" s="34"/>
      <c r="B351" s="35"/>
      <c r="C351" s="35"/>
      <c r="D351" s="35"/>
      <c r="E351" s="35"/>
      <c r="F351" s="35"/>
      <c r="G351" s="35"/>
      <c r="H351" s="35"/>
      <c r="I351" s="35"/>
      <c r="J351" s="35"/>
      <c r="K351" s="58"/>
      <c r="L351" s="47"/>
      <c r="M351" s="13"/>
    </row>
    <row r="352" spans="1:13" ht="21.9" customHeight="1">
      <c r="A352" s="34"/>
      <c r="B352" s="35"/>
      <c r="C352" s="35"/>
      <c r="D352" s="35"/>
      <c r="E352" s="35"/>
      <c r="F352" s="35"/>
      <c r="G352" s="35"/>
      <c r="H352" s="35"/>
      <c r="I352" s="35"/>
      <c r="J352" s="35"/>
      <c r="K352" s="58"/>
      <c r="L352" s="47"/>
      <c r="M352" s="13"/>
    </row>
    <row r="353" spans="1:13" ht="21.9" customHeight="1">
      <c r="A353" s="34"/>
      <c r="B353" s="35"/>
      <c r="C353" s="35"/>
      <c r="D353" s="35"/>
      <c r="E353" s="35"/>
      <c r="F353" s="35"/>
      <c r="G353" s="35"/>
      <c r="H353" s="35"/>
      <c r="I353" s="35"/>
      <c r="J353" s="35"/>
      <c r="K353" s="58"/>
      <c r="L353" s="47"/>
      <c r="M353" s="13"/>
    </row>
    <row r="354" spans="1:13" ht="21.9" customHeight="1">
      <c r="A354" s="34"/>
      <c r="B354" s="35"/>
      <c r="C354" s="35"/>
      <c r="D354" s="35"/>
      <c r="E354" s="35"/>
      <c r="F354" s="35"/>
      <c r="G354" s="35"/>
      <c r="H354" s="35"/>
      <c r="I354" s="35"/>
      <c r="J354" s="35"/>
      <c r="K354" s="58"/>
      <c r="L354" s="47"/>
      <c r="M354" s="13"/>
    </row>
    <row r="355" spans="1:13" ht="21.9" customHeight="1">
      <c r="A355" s="34"/>
      <c r="B355" s="35"/>
      <c r="C355" s="35"/>
      <c r="D355" s="35"/>
      <c r="E355" s="35"/>
      <c r="F355" s="35"/>
      <c r="G355" s="35"/>
      <c r="H355" s="35"/>
      <c r="I355" s="35"/>
      <c r="J355" s="35"/>
      <c r="K355" s="58"/>
      <c r="L355" s="47"/>
      <c r="M355" s="13"/>
    </row>
    <row r="356" spans="1:13" ht="21.9" customHeight="1">
      <c r="A356" s="34"/>
      <c r="B356" s="35"/>
      <c r="C356" s="35"/>
      <c r="D356" s="35"/>
      <c r="E356" s="35"/>
      <c r="F356" s="35"/>
      <c r="G356" s="35"/>
      <c r="H356" s="35"/>
      <c r="I356" s="35"/>
      <c r="J356" s="35"/>
      <c r="K356" s="58"/>
      <c r="L356" s="47"/>
      <c r="M356" s="13"/>
    </row>
    <row r="357" spans="1:13" ht="21.9" customHeight="1">
      <c r="A357" s="34"/>
      <c r="B357" s="35"/>
      <c r="C357" s="35"/>
      <c r="D357" s="35"/>
      <c r="E357" s="35"/>
      <c r="F357" s="35"/>
      <c r="G357" s="35"/>
      <c r="H357" s="35"/>
      <c r="I357" s="35"/>
      <c r="J357" s="35"/>
      <c r="K357" s="58"/>
      <c r="L357" s="47"/>
      <c r="M357" s="13"/>
    </row>
    <row r="358" spans="1:13" ht="21.9" customHeight="1">
      <c r="A358" s="34"/>
      <c r="B358" s="35"/>
      <c r="C358" s="35"/>
      <c r="D358" s="35"/>
      <c r="E358" s="35"/>
      <c r="F358" s="35"/>
      <c r="G358" s="35"/>
      <c r="H358" s="35"/>
      <c r="I358" s="35"/>
      <c r="J358" s="35"/>
      <c r="K358" s="58"/>
      <c r="L358" s="47"/>
      <c r="M358" s="13"/>
    </row>
    <row r="359" spans="1:13" ht="21.9" customHeight="1">
      <c r="A359" s="34"/>
      <c r="B359" s="35"/>
      <c r="C359" s="35"/>
      <c r="D359" s="35"/>
      <c r="E359" s="35"/>
      <c r="F359" s="35"/>
      <c r="G359" s="35"/>
      <c r="H359" s="35"/>
      <c r="I359" s="35"/>
      <c r="J359" s="35"/>
      <c r="K359" s="58"/>
      <c r="L359" s="47"/>
      <c r="M359" s="13"/>
    </row>
    <row r="360" spans="1:13" ht="21.9" customHeight="1">
      <c r="A360" s="34"/>
      <c r="B360" s="35"/>
      <c r="C360" s="35"/>
      <c r="D360" s="35"/>
      <c r="E360" s="35"/>
      <c r="F360" s="35"/>
      <c r="G360" s="35"/>
      <c r="H360" s="35"/>
      <c r="I360" s="35"/>
      <c r="J360" s="35"/>
      <c r="K360" s="58"/>
      <c r="L360" s="47"/>
      <c r="M360" s="13"/>
    </row>
    <row r="361" spans="1:13" ht="21.9" customHeight="1">
      <c r="A361" s="34"/>
      <c r="B361" s="35"/>
      <c r="C361" s="35"/>
      <c r="D361" s="35"/>
      <c r="E361" s="35"/>
      <c r="F361" s="35"/>
      <c r="G361" s="35"/>
      <c r="H361" s="35"/>
      <c r="I361" s="35"/>
      <c r="J361" s="35"/>
      <c r="K361" s="58"/>
      <c r="L361" s="47"/>
      <c r="M361" s="13"/>
    </row>
    <row r="362" spans="1:13" ht="21.9" customHeight="1">
      <c r="A362" s="34"/>
      <c r="B362" s="35"/>
      <c r="C362" s="35"/>
      <c r="D362" s="35"/>
      <c r="E362" s="35"/>
      <c r="F362" s="35"/>
      <c r="G362" s="35"/>
      <c r="H362" s="35"/>
      <c r="I362" s="35"/>
      <c r="J362" s="35"/>
      <c r="K362" s="58"/>
      <c r="L362" s="47"/>
      <c r="M362" s="13"/>
    </row>
    <row r="363" spans="1:13" ht="21.9" customHeight="1">
      <c r="A363" s="34"/>
      <c r="B363" s="35"/>
      <c r="C363" s="35"/>
      <c r="D363" s="35"/>
      <c r="E363" s="35"/>
      <c r="F363" s="35"/>
      <c r="G363" s="35"/>
      <c r="H363" s="35"/>
      <c r="I363" s="35"/>
      <c r="J363" s="35"/>
      <c r="K363" s="58"/>
      <c r="L363" s="47"/>
      <c r="M363" s="13"/>
    </row>
    <row r="364" spans="1:13" ht="21.9" customHeight="1">
      <c r="A364" s="34"/>
      <c r="B364" s="35"/>
      <c r="C364" s="35"/>
      <c r="D364" s="35"/>
      <c r="E364" s="35"/>
      <c r="F364" s="35"/>
      <c r="G364" s="35"/>
      <c r="H364" s="35"/>
      <c r="I364" s="35"/>
      <c r="J364" s="35"/>
      <c r="K364" s="58"/>
      <c r="L364" s="47"/>
      <c r="M364" s="13"/>
    </row>
    <row r="365" spans="1:13" ht="21.9" customHeight="1">
      <c r="A365" s="34"/>
      <c r="B365" s="35"/>
      <c r="C365" s="35"/>
      <c r="D365" s="35"/>
      <c r="E365" s="35"/>
      <c r="F365" s="35"/>
      <c r="G365" s="35"/>
      <c r="H365" s="35"/>
      <c r="I365" s="35"/>
      <c r="J365" s="35"/>
      <c r="K365" s="58"/>
      <c r="L365" s="47"/>
      <c r="M365" s="13"/>
    </row>
    <row r="366" spans="1:13" ht="21.9" customHeight="1">
      <c r="A366" s="34"/>
      <c r="B366" s="35"/>
      <c r="C366" s="35"/>
      <c r="D366" s="35"/>
      <c r="E366" s="35"/>
      <c r="F366" s="35"/>
      <c r="G366" s="35"/>
      <c r="H366" s="35"/>
      <c r="I366" s="35"/>
      <c r="J366" s="35"/>
      <c r="K366" s="58"/>
      <c r="L366" s="47"/>
      <c r="M366" s="13"/>
    </row>
    <row r="367" spans="1:13" ht="21.9" customHeight="1">
      <c r="A367" s="34"/>
      <c r="B367" s="35"/>
      <c r="C367" s="35"/>
      <c r="D367" s="35"/>
      <c r="E367" s="35"/>
      <c r="F367" s="35"/>
      <c r="G367" s="35"/>
      <c r="H367" s="35"/>
      <c r="I367" s="35"/>
      <c r="J367" s="35"/>
      <c r="K367" s="58"/>
      <c r="L367" s="47"/>
      <c r="M367" s="13"/>
    </row>
    <row r="368" spans="1:13" ht="21.9" customHeight="1">
      <c r="A368" s="34"/>
      <c r="B368" s="35"/>
      <c r="C368" s="35"/>
      <c r="D368" s="35"/>
      <c r="E368" s="35"/>
      <c r="F368" s="35"/>
      <c r="G368" s="35"/>
      <c r="H368" s="35"/>
      <c r="I368" s="35"/>
      <c r="J368" s="35"/>
      <c r="K368" s="58"/>
      <c r="L368" s="47"/>
      <c r="M368" s="13"/>
    </row>
    <row r="369" spans="1:13" ht="21.9" customHeight="1">
      <c r="A369" s="34"/>
      <c r="B369" s="35"/>
      <c r="C369" s="35"/>
      <c r="D369" s="35"/>
      <c r="E369" s="35"/>
      <c r="F369" s="35"/>
      <c r="G369" s="35"/>
      <c r="H369" s="35"/>
      <c r="I369" s="35"/>
      <c r="J369" s="35"/>
      <c r="K369" s="58"/>
      <c r="L369" s="47"/>
      <c r="M369" s="13"/>
    </row>
    <row r="370" spans="1:13" ht="21.9" customHeight="1">
      <c r="A370" s="34"/>
      <c r="B370" s="35"/>
      <c r="C370" s="35"/>
      <c r="D370" s="35"/>
      <c r="E370" s="35"/>
      <c r="F370" s="35"/>
      <c r="G370" s="35"/>
      <c r="H370" s="35"/>
      <c r="I370" s="35"/>
      <c r="J370" s="35"/>
      <c r="K370" s="58"/>
      <c r="L370" s="47"/>
      <c r="M370" s="13"/>
    </row>
    <row r="371" spans="1:13" ht="21.9" customHeight="1">
      <c r="A371" s="34"/>
      <c r="B371" s="35"/>
      <c r="C371" s="35"/>
      <c r="D371" s="35"/>
      <c r="E371" s="35"/>
      <c r="F371" s="35"/>
      <c r="G371" s="35"/>
      <c r="H371" s="35"/>
      <c r="I371" s="35"/>
      <c r="J371" s="35"/>
      <c r="K371" s="58"/>
      <c r="L371" s="47"/>
      <c r="M371" s="13"/>
    </row>
    <row r="372" spans="1:13" ht="21.9" customHeight="1">
      <c r="A372" s="34"/>
      <c r="B372" s="35"/>
      <c r="C372" s="35"/>
      <c r="D372" s="35"/>
      <c r="E372" s="35"/>
      <c r="F372" s="35"/>
      <c r="G372" s="35"/>
      <c r="H372" s="35"/>
      <c r="I372" s="35"/>
      <c r="J372" s="35"/>
      <c r="K372" s="58"/>
      <c r="L372" s="47"/>
      <c r="M372" s="13"/>
    </row>
    <row r="373" spans="1:13" ht="21.9" customHeight="1">
      <c r="A373" s="34"/>
      <c r="B373" s="35"/>
      <c r="C373" s="35"/>
      <c r="D373" s="35"/>
      <c r="E373" s="35"/>
      <c r="F373" s="35"/>
      <c r="G373" s="35"/>
      <c r="H373" s="35"/>
      <c r="I373" s="35"/>
      <c r="J373" s="35"/>
      <c r="K373" s="58"/>
      <c r="L373" s="47"/>
      <c r="M373" s="13"/>
    </row>
    <row r="374" spans="1:13" ht="21.9" customHeight="1">
      <c r="A374" s="34"/>
      <c r="B374" s="35"/>
      <c r="C374" s="35"/>
      <c r="D374" s="35"/>
      <c r="E374" s="35"/>
      <c r="F374" s="35"/>
      <c r="G374" s="35"/>
      <c r="H374" s="35"/>
      <c r="I374" s="35"/>
      <c r="J374" s="35"/>
      <c r="K374" s="58"/>
      <c r="L374" s="47"/>
      <c r="M374" s="13"/>
    </row>
    <row r="375" spans="1:13" ht="21.9" customHeight="1">
      <c r="A375" s="34"/>
      <c r="B375" s="35"/>
      <c r="C375" s="35"/>
      <c r="D375" s="35"/>
      <c r="E375" s="35"/>
      <c r="F375" s="35"/>
      <c r="G375" s="35"/>
      <c r="H375" s="35"/>
      <c r="I375" s="35"/>
      <c r="J375" s="35"/>
      <c r="K375" s="58"/>
      <c r="L375" s="47"/>
      <c r="M375" s="13"/>
    </row>
    <row r="376" spans="1:13" ht="21.9" customHeight="1">
      <c r="A376" s="34"/>
      <c r="B376" s="35"/>
      <c r="C376" s="35"/>
      <c r="D376" s="35"/>
      <c r="E376" s="35"/>
      <c r="F376" s="35"/>
      <c r="G376" s="35"/>
      <c r="H376" s="35"/>
      <c r="I376" s="35"/>
      <c r="J376" s="35"/>
      <c r="K376" s="58"/>
      <c r="L376" s="47"/>
      <c r="M376" s="13"/>
    </row>
    <row r="377" spans="1:13" ht="21.9" customHeight="1">
      <c r="A377" s="34"/>
      <c r="B377" s="35"/>
      <c r="C377" s="35"/>
      <c r="D377" s="35"/>
      <c r="E377" s="35"/>
      <c r="F377" s="35"/>
      <c r="G377" s="35"/>
      <c r="H377" s="35"/>
      <c r="I377" s="35"/>
      <c r="J377" s="35"/>
      <c r="K377" s="58"/>
      <c r="L377" s="47"/>
      <c r="M377" s="13"/>
    </row>
    <row r="378" spans="1:13" ht="21.9" customHeight="1">
      <c r="A378" s="34"/>
      <c r="B378" s="35"/>
      <c r="C378" s="35"/>
      <c r="D378" s="35"/>
      <c r="E378" s="35"/>
      <c r="F378" s="35"/>
      <c r="G378" s="35"/>
      <c r="H378" s="35"/>
      <c r="I378" s="35"/>
      <c r="J378" s="35"/>
      <c r="K378" s="58"/>
      <c r="L378" s="47"/>
      <c r="M378" s="13"/>
    </row>
    <row r="379" spans="1:13" ht="21.9" customHeight="1">
      <c r="A379" s="34"/>
      <c r="B379" s="35"/>
      <c r="C379" s="35"/>
      <c r="D379" s="35"/>
      <c r="E379" s="35"/>
      <c r="F379" s="35"/>
      <c r="G379" s="35"/>
      <c r="H379" s="35"/>
      <c r="I379" s="35"/>
      <c r="J379" s="35"/>
      <c r="K379" s="58"/>
      <c r="L379" s="47"/>
      <c r="M379" s="13"/>
    </row>
    <row r="380" spans="1:13" ht="21.9" customHeight="1">
      <c r="A380" s="34"/>
      <c r="B380" s="35"/>
      <c r="C380" s="35"/>
      <c r="D380" s="35"/>
      <c r="E380" s="35"/>
      <c r="F380" s="35"/>
      <c r="G380" s="35"/>
      <c r="H380" s="35"/>
      <c r="I380" s="35"/>
      <c r="J380" s="35"/>
      <c r="K380" s="58"/>
      <c r="L380" s="47"/>
      <c r="M380" s="13"/>
    </row>
    <row r="381" spans="1:13" ht="21.9" customHeight="1">
      <c r="A381" s="34"/>
      <c r="B381" s="35"/>
      <c r="C381" s="35"/>
      <c r="D381" s="35"/>
      <c r="E381" s="35"/>
      <c r="F381" s="35"/>
      <c r="G381" s="35"/>
      <c r="H381" s="35"/>
      <c r="I381" s="35"/>
      <c r="J381" s="35"/>
      <c r="K381" s="58"/>
      <c r="L381" s="47"/>
      <c r="M381" s="13"/>
    </row>
    <row r="382" spans="1:13" ht="21.9" customHeight="1">
      <c r="A382" s="34"/>
      <c r="B382" s="35"/>
      <c r="C382" s="35"/>
      <c r="D382" s="35"/>
      <c r="E382" s="35"/>
      <c r="F382" s="35"/>
      <c r="G382" s="35"/>
      <c r="H382" s="35"/>
      <c r="I382" s="35"/>
      <c r="J382" s="35"/>
      <c r="K382" s="58"/>
      <c r="L382" s="47"/>
      <c r="M382" s="13"/>
    </row>
    <row r="383" spans="1:13" ht="21.9" customHeight="1">
      <c r="A383" s="34"/>
      <c r="B383" s="35"/>
      <c r="C383" s="35"/>
      <c r="D383" s="35"/>
      <c r="E383" s="35"/>
      <c r="F383" s="35"/>
      <c r="G383" s="35"/>
      <c r="H383" s="35"/>
      <c r="I383" s="35"/>
      <c r="J383" s="35"/>
      <c r="K383" s="58"/>
      <c r="L383" s="47"/>
      <c r="M383" s="13"/>
    </row>
    <row r="384" spans="1:13" ht="21.9" customHeight="1">
      <c r="A384" s="34"/>
      <c r="B384" s="35"/>
      <c r="C384" s="35"/>
      <c r="D384" s="35"/>
      <c r="E384" s="35"/>
      <c r="F384" s="35"/>
      <c r="G384" s="35"/>
      <c r="H384" s="35"/>
      <c r="I384" s="35"/>
      <c r="J384" s="35"/>
      <c r="K384" s="58"/>
      <c r="L384" s="47"/>
      <c r="M384" s="13"/>
    </row>
    <row r="385" spans="1:13" ht="21.9" customHeight="1">
      <c r="A385" s="34"/>
      <c r="B385" s="35"/>
      <c r="C385" s="35"/>
      <c r="D385" s="35"/>
      <c r="E385" s="35"/>
      <c r="F385" s="35"/>
      <c r="G385" s="35"/>
      <c r="H385" s="35"/>
      <c r="I385" s="35"/>
      <c r="J385" s="35"/>
      <c r="K385" s="58"/>
      <c r="L385" s="47"/>
      <c r="M385" s="13"/>
    </row>
    <row r="386" spans="1:13" ht="21.9" customHeight="1">
      <c r="A386" s="34"/>
      <c r="B386" s="35"/>
      <c r="C386" s="35"/>
      <c r="D386" s="35"/>
      <c r="E386" s="35"/>
      <c r="F386" s="35"/>
      <c r="G386" s="35"/>
      <c r="H386" s="35"/>
      <c r="I386" s="35"/>
      <c r="J386" s="35"/>
      <c r="K386" s="58"/>
      <c r="L386" s="47"/>
      <c r="M386" s="13"/>
    </row>
    <row r="387" spans="1:13" ht="21.9" customHeight="1">
      <c r="A387" s="34"/>
      <c r="B387" s="35"/>
      <c r="C387" s="35"/>
      <c r="D387" s="35"/>
      <c r="E387" s="35"/>
      <c r="F387" s="35"/>
      <c r="G387" s="35"/>
      <c r="H387" s="35"/>
      <c r="I387" s="35"/>
      <c r="J387" s="35"/>
      <c r="K387" s="58"/>
      <c r="L387" s="47"/>
      <c r="M387" s="13"/>
    </row>
    <row r="388" spans="1:13" ht="21.9" customHeight="1">
      <c r="A388" s="34"/>
      <c r="B388" s="35"/>
      <c r="C388" s="35"/>
      <c r="D388" s="35"/>
      <c r="E388" s="35"/>
      <c r="F388" s="35"/>
      <c r="G388" s="35"/>
      <c r="H388" s="35"/>
      <c r="I388" s="35"/>
      <c r="J388" s="35"/>
      <c r="K388" s="58"/>
      <c r="L388" s="47"/>
      <c r="M388" s="13"/>
    </row>
    <row r="389" spans="1:13" ht="21.9" customHeight="1">
      <c r="A389" s="34"/>
      <c r="B389" s="35"/>
      <c r="C389" s="35"/>
      <c r="D389" s="35"/>
      <c r="E389" s="35"/>
      <c r="F389" s="35"/>
      <c r="G389" s="35"/>
      <c r="H389" s="35"/>
      <c r="I389" s="35"/>
      <c r="J389" s="35"/>
      <c r="K389" s="58"/>
      <c r="L389" s="47"/>
      <c r="M389" s="13"/>
    </row>
    <row r="390" spans="1:13" ht="21.9" customHeight="1">
      <c r="A390" s="34"/>
      <c r="B390" s="35"/>
      <c r="C390" s="35"/>
      <c r="D390" s="35"/>
      <c r="E390" s="35"/>
      <c r="F390" s="35"/>
      <c r="G390" s="35"/>
      <c r="H390" s="35"/>
      <c r="I390" s="35"/>
      <c r="J390" s="35"/>
      <c r="K390" s="58"/>
      <c r="L390" s="47"/>
      <c r="M390" s="13"/>
    </row>
    <row r="391" spans="1:13" ht="21.9" customHeight="1">
      <c r="A391" s="34"/>
      <c r="B391" s="35"/>
      <c r="C391" s="35"/>
      <c r="D391" s="35"/>
      <c r="E391" s="35"/>
      <c r="F391" s="35"/>
      <c r="G391" s="35"/>
      <c r="H391" s="35"/>
      <c r="I391" s="35"/>
      <c r="J391" s="35"/>
      <c r="K391" s="58"/>
      <c r="L391" s="47"/>
      <c r="M391" s="13"/>
    </row>
    <row r="392" spans="1:13" ht="21.9" customHeight="1">
      <c r="A392" s="34"/>
      <c r="B392" s="35"/>
      <c r="C392" s="35"/>
      <c r="D392" s="35"/>
      <c r="E392" s="35"/>
      <c r="F392" s="35"/>
      <c r="G392" s="35"/>
      <c r="H392" s="35"/>
      <c r="I392" s="35"/>
      <c r="J392" s="35"/>
      <c r="K392" s="58"/>
      <c r="L392" s="47"/>
      <c r="M392" s="13"/>
    </row>
    <row r="393" spans="1:13" ht="21.9" customHeight="1">
      <c r="A393" s="34"/>
      <c r="B393" s="35"/>
      <c r="C393" s="35"/>
      <c r="D393" s="35"/>
      <c r="E393" s="35"/>
      <c r="F393" s="35"/>
      <c r="G393" s="35"/>
      <c r="H393" s="35"/>
      <c r="I393" s="35"/>
      <c r="J393" s="35"/>
      <c r="K393" s="58"/>
      <c r="L393" s="47"/>
      <c r="M393" s="13"/>
    </row>
    <row r="394" spans="1:13" ht="21.9" customHeight="1">
      <c r="A394" s="34"/>
      <c r="B394" s="35"/>
      <c r="C394" s="35"/>
      <c r="D394" s="35"/>
      <c r="E394" s="35"/>
      <c r="F394" s="35"/>
      <c r="G394" s="35"/>
      <c r="H394" s="35"/>
      <c r="I394" s="35"/>
      <c r="J394" s="35"/>
      <c r="K394" s="58"/>
      <c r="L394" s="47"/>
      <c r="M394" s="13"/>
    </row>
    <row r="395" spans="1:13" ht="21.9" customHeight="1">
      <c r="A395" s="34"/>
      <c r="B395" s="35"/>
      <c r="C395" s="35"/>
      <c r="D395" s="35"/>
      <c r="E395" s="35"/>
      <c r="F395" s="35"/>
      <c r="G395" s="35"/>
      <c r="H395" s="35"/>
      <c r="I395" s="35"/>
      <c r="J395" s="35"/>
      <c r="K395" s="58"/>
      <c r="L395" s="47"/>
      <c r="M395" s="13"/>
    </row>
    <row r="396" spans="1:13" ht="21.9" customHeight="1">
      <c r="A396" s="34"/>
      <c r="B396" s="35"/>
      <c r="C396" s="35"/>
      <c r="D396" s="35"/>
      <c r="E396" s="35"/>
      <c r="F396" s="35"/>
      <c r="G396" s="35"/>
      <c r="H396" s="35"/>
      <c r="I396" s="35"/>
      <c r="J396" s="35"/>
      <c r="K396" s="58"/>
      <c r="L396" s="47"/>
      <c r="M396" s="13"/>
    </row>
    <row r="397" spans="1:13" ht="21.9" customHeight="1">
      <c r="A397" s="34"/>
      <c r="B397" s="35"/>
      <c r="C397" s="35"/>
      <c r="D397" s="35"/>
      <c r="E397" s="35"/>
      <c r="F397" s="35"/>
      <c r="G397" s="35"/>
      <c r="H397" s="35"/>
      <c r="I397" s="35"/>
      <c r="J397" s="35"/>
      <c r="K397" s="58"/>
      <c r="L397" s="47"/>
      <c r="M397" s="13"/>
    </row>
    <row r="398" spans="1:13" ht="21.9" customHeight="1">
      <c r="A398" s="34"/>
      <c r="B398" s="35"/>
      <c r="C398" s="35"/>
      <c r="D398" s="35"/>
      <c r="E398" s="35"/>
      <c r="F398" s="35"/>
      <c r="G398" s="35"/>
      <c r="H398" s="35"/>
      <c r="I398" s="35"/>
      <c r="J398" s="35"/>
      <c r="K398" s="58"/>
      <c r="L398" s="47"/>
      <c r="M398" s="13"/>
    </row>
    <row r="399" spans="1:13" ht="21.9" customHeight="1">
      <c r="A399" s="34"/>
      <c r="B399" s="35"/>
      <c r="C399" s="35"/>
      <c r="D399" s="35"/>
      <c r="E399" s="35"/>
      <c r="F399" s="35"/>
      <c r="G399" s="35"/>
      <c r="H399" s="35"/>
      <c r="I399" s="35"/>
      <c r="J399" s="35"/>
      <c r="K399" s="58"/>
      <c r="L399" s="47"/>
      <c r="M399" s="13"/>
    </row>
    <row r="400" spans="1:13" ht="21.9" customHeight="1">
      <c r="A400" s="34"/>
      <c r="B400" s="35"/>
      <c r="C400" s="35"/>
      <c r="D400" s="35"/>
      <c r="E400" s="35"/>
      <c r="F400" s="35"/>
      <c r="G400" s="35"/>
      <c r="H400" s="35"/>
      <c r="I400" s="35"/>
      <c r="J400" s="35"/>
      <c r="K400" s="58"/>
      <c r="L400" s="47"/>
      <c r="M400" s="13"/>
    </row>
    <row r="401" spans="1:13" ht="21.9" customHeight="1">
      <c r="A401" s="34"/>
      <c r="B401" s="35"/>
      <c r="C401" s="35"/>
      <c r="D401" s="35"/>
      <c r="E401" s="35"/>
      <c r="F401" s="35"/>
      <c r="G401" s="35"/>
      <c r="H401" s="35"/>
      <c r="I401" s="35"/>
      <c r="J401" s="35"/>
      <c r="K401" s="58"/>
      <c r="L401" s="47"/>
      <c r="M401" s="13"/>
    </row>
    <row r="402" spans="1:13" ht="21.9" customHeight="1">
      <c r="A402" s="34"/>
      <c r="B402" s="35"/>
      <c r="C402" s="35"/>
      <c r="D402" s="35"/>
      <c r="E402" s="35"/>
      <c r="F402" s="35"/>
      <c r="G402" s="35"/>
      <c r="H402" s="35"/>
      <c r="I402" s="35"/>
      <c r="J402" s="35"/>
      <c r="K402" s="58"/>
      <c r="L402" s="47"/>
      <c r="M402" s="13"/>
    </row>
    <row r="403" spans="1:13" ht="21.9" customHeight="1">
      <c r="A403" s="34"/>
      <c r="B403" s="35"/>
      <c r="C403" s="35"/>
      <c r="D403" s="35"/>
      <c r="E403" s="35"/>
      <c r="F403" s="35"/>
      <c r="G403" s="35"/>
      <c r="H403" s="35"/>
      <c r="I403" s="35"/>
      <c r="J403" s="35"/>
      <c r="K403" s="58"/>
      <c r="L403" s="47"/>
      <c r="M403" s="13"/>
    </row>
    <row r="404" spans="1:13" ht="21.9" customHeight="1">
      <c r="A404" s="34"/>
      <c r="B404" s="35"/>
      <c r="C404" s="35"/>
      <c r="D404" s="35"/>
      <c r="E404" s="35"/>
      <c r="F404" s="35"/>
      <c r="G404" s="35"/>
      <c r="H404" s="35"/>
      <c r="I404" s="35"/>
      <c r="J404" s="35"/>
      <c r="K404" s="58"/>
      <c r="L404" s="47"/>
      <c r="M404" s="13"/>
    </row>
    <row r="405" spans="1:13" ht="21.9" customHeight="1">
      <c r="A405" s="34"/>
      <c r="B405" s="35"/>
      <c r="C405" s="35"/>
      <c r="D405" s="35"/>
      <c r="E405" s="35"/>
      <c r="F405" s="35"/>
      <c r="G405" s="35"/>
      <c r="H405" s="35"/>
      <c r="I405" s="35"/>
      <c r="J405" s="35"/>
      <c r="K405" s="58"/>
      <c r="L405" s="47"/>
      <c r="M405" s="13"/>
    </row>
    <row r="406" spans="1:13" ht="21.9" customHeight="1">
      <c r="A406" s="34"/>
      <c r="B406" s="35"/>
      <c r="C406" s="35"/>
      <c r="D406" s="35"/>
      <c r="E406" s="35"/>
      <c r="F406" s="35"/>
      <c r="G406" s="35"/>
      <c r="H406" s="35"/>
      <c r="I406" s="35"/>
      <c r="J406" s="35"/>
      <c r="K406" s="58"/>
      <c r="L406" s="47"/>
      <c r="M406" s="13"/>
    </row>
  </sheetData>
  <mergeCells count="19">
    <mergeCell ref="AF10:AG10"/>
    <mergeCell ref="K10:K12"/>
    <mergeCell ref="A2:B2"/>
    <mergeCell ref="A3:B3"/>
    <mergeCell ref="B10:J10"/>
    <mergeCell ref="A10:A12"/>
    <mergeCell ref="B11:B12"/>
    <mergeCell ref="C11:C12"/>
    <mergeCell ref="D11:D12"/>
    <mergeCell ref="E11:E12"/>
    <mergeCell ref="J11:J12"/>
    <mergeCell ref="L10:O10"/>
    <mergeCell ref="P10:P12"/>
    <mergeCell ref="Q10:AA10"/>
    <mergeCell ref="Q11:AA11"/>
    <mergeCell ref="F11:F12"/>
    <mergeCell ref="G11:G12"/>
    <mergeCell ref="H11:H12"/>
    <mergeCell ref="I11:I12"/>
  </mergeCells>
  <phoneticPr fontId="7" type="noConversion"/>
  <pageMargins left="0.67" right="0.28999999999999998" top="0.78740157480314965" bottom="0.78740157480314965" header="0.19685039370078741" footer="0.19685039370078741"/>
  <pageSetup paperSize="9" scale="65" orientation="landscape" horizontalDpi="200" verticalDpi="2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41987" r:id="rId4">
          <objectPr defaultSize="0" autoPict="0" r:id="rId5">
            <anchor moveWithCells="1" sizeWithCells="1">
              <from>
                <xdr:col>0</xdr:col>
                <xdr:colOff>304800</xdr:colOff>
                <xdr:row>3</xdr:row>
                <xdr:rowOff>83820</xdr:rowOff>
              </from>
              <to>
                <xdr:col>3</xdr:col>
                <xdr:colOff>342900</xdr:colOff>
                <xdr:row>8</xdr:row>
                <xdr:rowOff>0</xdr:rowOff>
              </to>
            </anchor>
          </objectPr>
        </oleObject>
      </mc:Choice>
      <mc:Fallback>
        <oleObject progId="AutoCAD.Drawing.16" shapeId="41987" r:id="rId4"/>
      </mc:Fallback>
    </mc:AlternateContent>
    <mc:AlternateContent xmlns:mc="http://schemas.openxmlformats.org/markup-compatibility/2006">
      <mc:Choice Requires="x14">
        <oleObject progId="AutoCAD.Drawing.16" shapeId="41990" r:id="rId6">
          <objectPr defaultSize="0" autoPict="0" r:id="rId7">
            <anchor moveWithCells="1" sizeWithCells="1">
              <from>
                <xdr:col>4</xdr:col>
                <xdr:colOff>457200</xdr:colOff>
                <xdr:row>3</xdr:row>
                <xdr:rowOff>60960</xdr:rowOff>
              </from>
              <to>
                <xdr:col>8</xdr:col>
                <xdr:colOff>419100</xdr:colOff>
                <xdr:row>8</xdr:row>
                <xdr:rowOff>45720</xdr:rowOff>
              </to>
            </anchor>
          </objectPr>
        </oleObject>
      </mc:Choice>
      <mc:Fallback>
        <oleObject progId="AutoCAD.Drawing.16" shapeId="41990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Z49"/>
  <sheetViews>
    <sheetView zoomScale="75" workbookViewId="0">
      <selection activeCell="E25" sqref="E25"/>
    </sheetView>
  </sheetViews>
  <sheetFormatPr defaultColWidth="9" defaultRowHeight="21.9" customHeight="1"/>
  <cols>
    <col min="1" max="1" width="13.19921875" style="28" customWidth="1"/>
    <col min="2" max="8" width="10.5" style="10" customWidth="1"/>
    <col min="9" max="10" width="5.59765625" style="10" customWidth="1"/>
    <col min="11" max="12" width="5.59765625" style="7" customWidth="1"/>
    <col min="13" max="13" width="8.09765625" style="7" customWidth="1"/>
    <col min="14" max="24" width="7.59765625" style="7" customWidth="1"/>
    <col min="25" max="16384" width="9" style="7"/>
  </cols>
  <sheetData>
    <row r="1" spans="1:26" ht="21.9" customHeight="1">
      <c r="A1" s="29"/>
      <c r="B1" s="30"/>
      <c r="C1" s="25"/>
      <c r="D1" s="25"/>
      <c r="E1" s="25"/>
      <c r="F1" s="25"/>
      <c r="G1" s="25"/>
      <c r="H1" s="25"/>
      <c r="I1" s="25"/>
      <c r="J1" s="25"/>
    </row>
    <row r="2" spans="1:26" ht="21.9" customHeight="1">
      <c r="A2" s="1006" t="s">
        <v>82</v>
      </c>
      <c r="B2" s="1006"/>
      <c r="C2" s="25"/>
      <c r="D2" s="25"/>
      <c r="E2" s="25"/>
      <c r="F2" s="25"/>
      <c r="G2"/>
      <c r="H2"/>
      <c r="I2"/>
      <c r="J2"/>
    </row>
    <row r="3" spans="1:26" ht="21.9" customHeight="1">
      <c r="A3" s="1006" t="s">
        <v>83</v>
      </c>
      <c r="B3" s="1006"/>
      <c r="C3" s="25"/>
      <c r="D3" s="25"/>
      <c r="E3" s="25"/>
      <c r="F3" s="25"/>
      <c r="G3" s="25"/>
      <c r="H3" s="25"/>
      <c r="I3" s="25"/>
      <c r="J3" s="25"/>
    </row>
    <row r="4" spans="1:26" ht="21.9" customHeight="1">
      <c r="A4" s="25"/>
      <c r="B4" s="25"/>
      <c r="C4" s="25"/>
      <c r="D4" s="25"/>
      <c r="E4" s="25"/>
      <c r="F4" s="25"/>
      <c r="G4" s="25"/>
      <c r="H4" s="25"/>
      <c r="I4" s="25"/>
      <c r="J4" s="25"/>
    </row>
    <row r="5" spans="1:26" ht="21.9" customHeight="1">
      <c r="A5" s="25"/>
      <c r="B5" s="25"/>
      <c r="C5" s="25"/>
      <c r="D5" s="25"/>
      <c r="E5" s="25"/>
      <c r="F5" s="25"/>
      <c r="G5" s="25"/>
      <c r="H5" s="25"/>
      <c r="I5" s="25"/>
      <c r="J5" s="25"/>
    </row>
    <row r="6" spans="1:26" ht="21.9" customHeight="1">
      <c r="A6" s="27"/>
      <c r="B6" s="24"/>
      <c r="C6" s="24"/>
      <c r="D6" s="24"/>
      <c r="E6" s="24"/>
      <c r="F6" s="24"/>
      <c r="G6" s="24"/>
      <c r="H6" s="24"/>
      <c r="I6" s="24"/>
      <c r="J6" s="24"/>
    </row>
    <row r="7" spans="1:26" ht="21.9" customHeight="1">
      <c r="A7" s="27"/>
      <c r="B7" s="24"/>
      <c r="C7" s="24"/>
      <c r="D7" s="24"/>
      <c r="E7" s="24"/>
      <c r="F7" s="24"/>
      <c r="G7" s="24"/>
      <c r="H7" s="24"/>
      <c r="I7" s="24"/>
      <c r="J7" s="24"/>
      <c r="Z7" s="31"/>
    </row>
    <row r="8" spans="1:26" ht="21.9" customHeight="1">
      <c r="A8" s="27"/>
      <c r="B8" s="24"/>
      <c r="C8" s="24"/>
      <c r="D8" s="24"/>
      <c r="E8" s="24"/>
      <c r="F8" s="24"/>
      <c r="G8" s="24"/>
      <c r="H8" s="24"/>
      <c r="I8" s="24"/>
      <c r="J8" s="24"/>
      <c r="Z8" s="31"/>
    </row>
    <row r="9" spans="1:26" ht="24" customHeight="1">
      <c r="A9" s="1000" t="s">
        <v>3884</v>
      </c>
      <c r="B9" s="987" t="s">
        <v>3063</v>
      </c>
      <c r="C9" s="1002"/>
      <c r="D9" s="1002"/>
      <c r="E9" s="1002"/>
      <c r="F9" s="1002"/>
      <c r="G9" s="1002"/>
      <c r="H9" s="998" t="s">
        <v>606</v>
      </c>
      <c r="I9" s="987" t="s">
        <v>832</v>
      </c>
      <c r="J9" s="1002"/>
      <c r="K9" s="1002"/>
      <c r="L9" s="1002"/>
      <c r="M9" s="1003" t="s">
        <v>4901</v>
      </c>
      <c r="N9" s="991" t="s">
        <v>5052</v>
      </c>
      <c r="O9" s="992"/>
      <c r="P9" s="992"/>
      <c r="Q9" s="992"/>
      <c r="R9" s="992"/>
      <c r="S9" s="992"/>
      <c r="T9" s="992"/>
      <c r="U9" s="992"/>
      <c r="V9" s="992"/>
      <c r="W9" s="992"/>
      <c r="X9" s="993"/>
    </row>
    <row r="10" spans="1:26" ht="15.75" customHeight="1">
      <c r="A10" s="1000"/>
      <c r="B10" s="1007" t="s">
        <v>1411</v>
      </c>
      <c r="C10" s="1007" t="s">
        <v>1412</v>
      </c>
      <c r="D10" s="1007" t="s">
        <v>1413</v>
      </c>
      <c r="E10" s="1007" t="s">
        <v>1414</v>
      </c>
      <c r="F10" s="1007" t="s">
        <v>4593</v>
      </c>
      <c r="G10" s="1007" t="s">
        <v>4594</v>
      </c>
      <c r="H10" s="1001"/>
      <c r="I10" s="85" t="s">
        <v>1450</v>
      </c>
      <c r="J10" s="85" t="s">
        <v>5075</v>
      </c>
      <c r="K10" s="85" t="s">
        <v>607</v>
      </c>
      <c r="L10" s="85" t="s">
        <v>608</v>
      </c>
      <c r="M10" s="1003"/>
      <c r="N10" s="1005" t="s">
        <v>475</v>
      </c>
      <c r="O10" s="1005"/>
      <c r="P10" s="1005"/>
      <c r="Q10" s="1005"/>
      <c r="R10" s="1005"/>
      <c r="S10" s="1005"/>
      <c r="T10" s="1005"/>
      <c r="U10" s="1005"/>
      <c r="V10" s="1005"/>
      <c r="W10" s="1005"/>
      <c r="X10" s="1005"/>
    </row>
    <row r="11" spans="1:26" s="10" customFormat="1" ht="15.75" customHeight="1">
      <c r="A11" s="1000"/>
      <c r="B11" s="1007"/>
      <c r="C11" s="1007"/>
      <c r="D11" s="1007"/>
      <c r="E11" s="1007"/>
      <c r="F11" s="1007"/>
      <c r="G11" s="1007"/>
      <c r="H11" s="1001"/>
      <c r="I11" s="174" t="s">
        <v>5076</v>
      </c>
      <c r="J11" s="174" t="s">
        <v>5077</v>
      </c>
      <c r="K11" s="174" t="s">
        <v>609</v>
      </c>
      <c r="L11" s="174" t="s">
        <v>474</v>
      </c>
      <c r="M11" s="1004"/>
      <c r="N11" s="108" t="s">
        <v>476</v>
      </c>
      <c r="O11" s="108" t="s">
        <v>477</v>
      </c>
      <c r="P11" s="109" t="s">
        <v>5045</v>
      </c>
      <c r="Q11" s="109" t="s">
        <v>388</v>
      </c>
      <c r="R11" s="109" t="s">
        <v>5046</v>
      </c>
      <c r="S11" s="109" t="s">
        <v>2203</v>
      </c>
      <c r="T11" s="109" t="s">
        <v>389</v>
      </c>
      <c r="U11" s="109" t="s">
        <v>5047</v>
      </c>
      <c r="V11" s="109" t="s">
        <v>5048</v>
      </c>
      <c r="W11" s="109" t="s">
        <v>5049</v>
      </c>
      <c r="X11" s="109" t="s">
        <v>5050</v>
      </c>
    </row>
    <row r="12" spans="1:26" ht="21.9" customHeight="1">
      <c r="A12" s="99" t="s">
        <v>3656</v>
      </c>
      <c r="B12" s="5" t="s">
        <v>5314</v>
      </c>
      <c r="C12" s="5" t="s">
        <v>5315</v>
      </c>
      <c r="D12" s="388" t="s">
        <v>5322</v>
      </c>
      <c r="E12" s="5" t="s">
        <v>46</v>
      </c>
      <c r="F12" s="388" t="s">
        <v>5322</v>
      </c>
      <c r="G12" s="388" t="s">
        <v>5322</v>
      </c>
      <c r="H12" s="5" t="s">
        <v>5316</v>
      </c>
      <c r="I12" s="102"/>
      <c r="J12" s="5"/>
      <c r="K12" s="45"/>
      <c r="L12" s="5"/>
      <c r="M12" s="43">
        <v>1.66</v>
      </c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</row>
    <row r="13" spans="1:26" ht="21.9" customHeight="1">
      <c r="A13" s="97" t="s">
        <v>84</v>
      </c>
      <c r="B13" s="5" t="s">
        <v>5317</v>
      </c>
      <c r="C13" s="5" t="s">
        <v>4862</v>
      </c>
      <c r="D13" s="388" t="s">
        <v>5322</v>
      </c>
      <c r="E13" s="5" t="s">
        <v>4863</v>
      </c>
      <c r="F13" s="388" t="s">
        <v>5322</v>
      </c>
      <c r="G13" s="388" t="s">
        <v>5322</v>
      </c>
      <c r="H13" s="5" t="s">
        <v>5316</v>
      </c>
      <c r="I13" s="5"/>
      <c r="J13" s="5"/>
      <c r="K13" s="45"/>
      <c r="L13" s="5"/>
      <c r="M13" s="43">
        <v>20.93</v>
      </c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Z13" s="80"/>
    </row>
    <row r="14" spans="1:26" ht="21.9" customHeight="1">
      <c r="A14" s="97" t="s">
        <v>85</v>
      </c>
      <c r="B14" s="38" t="s">
        <v>4864</v>
      </c>
      <c r="C14" s="38" t="s">
        <v>3395</v>
      </c>
      <c r="D14" s="387" t="s">
        <v>5322</v>
      </c>
      <c r="E14" s="38" t="s">
        <v>47</v>
      </c>
      <c r="F14" s="387" t="s">
        <v>5322</v>
      </c>
      <c r="G14" s="387" t="s">
        <v>5322</v>
      </c>
      <c r="H14" s="38" t="s">
        <v>5316</v>
      </c>
      <c r="I14" s="38"/>
      <c r="J14" s="38"/>
      <c r="K14" s="111"/>
      <c r="L14" s="110"/>
      <c r="M14" s="98">
        <v>49.5</v>
      </c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</row>
    <row r="15" spans="1:26" ht="21.9" customHeight="1">
      <c r="A15" s="97" t="s">
        <v>601</v>
      </c>
      <c r="B15" s="38" t="s">
        <v>62</v>
      </c>
      <c r="C15" s="38" t="s">
        <v>63</v>
      </c>
      <c r="D15" s="387" t="s">
        <v>5322</v>
      </c>
      <c r="E15" s="38" t="s">
        <v>48</v>
      </c>
      <c r="F15" s="387" t="s">
        <v>5322</v>
      </c>
      <c r="G15" s="387" t="s">
        <v>5322</v>
      </c>
      <c r="H15" s="38" t="s">
        <v>5316</v>
      </c>
      <c r="I15" s="38"/>
      <c r="J15" s="38"/>
      <c r="K15" s="111"/>
      <c r="L15" s="110"/>
      <c r="M15" s="98">
        <v>20.93</v>
      </c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</row>
    <row r="16" spans="1:26" ht="21.9" customHeight="1">
      <c r="A16" s="97" t="s">
        <v>602</v>
      </c>
      <c r="B16" s="5" t="s">
        <v>49</v>
      </c>
      <c r="C16" s="5" t="s">
        <v>64</v>
      </c>
      <c r="D16" s="388" t="s">
        <v>5322</v>
      </c>
      <c r="E16" s="5" t="s">
        <v>65</v>
      </c>
      <c r="F16" s="388" t="s">
        <v>5322</v>
      </c>
      <c r="G16" s="388" t="s">
        <v>5322</v>
      </c>
      <c r="H16" s="5" t="s">
        <v>5316</v>
      </c>
      <c r="I16" s="5"/>
      <c r="J16" s="5"/>
      <c r="K16" s="45"/>
      <c r="L16" s="64"/>
      <c r="M16" s="43">
        <v>25.3</v>
      </c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</row>
    <row r="17" spans="1:24" ht="21.9" customHeight="1">
      <c r="A17" s="84" t="s">
        <v>603</v>
      </c>
      <c r="B17" s="5" t="s">
        <v>66</v>
      </c>
      <c r="C17" s="5" t="s">
        <v>67</v>
      </c>
      <c r="D17" s="5" t="s">
        <v>68</v>
      </c>
      <c r="E17" s="5" t="s">
        <v>69</v>
      </c>
      <c r="F17" s="5" t="s">
        <v>3873</v>
      </c>
      <c r="G17" s="5" t="s">
        <v>3874</v>
      </c>
      <c r="H17" s="5" t="s">
        <v>3875</v>
      </c>
      <c r="I17" s="5"/>
      <c r="J17" s="5"/>
      <c r="K17" s="45"/>
      <c r="L17" s="64"/>
      <c r="M17" s="43">
        <v>23.5</v>
      </c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</row>
    <row r="18" spans="1:24" ht="21.9" customHeight="1">
      <c r="A18" s="97" t="s">
        <v>604</v>
      </c>
      <c r="B18" s="38" t="s">
        <v>4710</v>
      </c>
      <c r="C18" s="38" t="s">
        <v>4990</v>
      </c>
      <c r="D18" s="387" t="s">
        <v>5322</v>
      </c>
      <c r="E18" s="38" t="s">
        <v>1693</v>
      </c>
      <c r="F18" s="387" t="s">
        <v>5322</v>
      </c>
      <c r="G18" s="38"/>
      <c r="H18" s="38" t="s">
        <v>3062</v>
      </c>
      <c r="I18" s="38"/>
      <c r="J18" s="38"/>
      <c r="K18" s="111"/>
      <c r="L18" s="110"/>
      <c r="M18" s="98">
        <v>26.11</v>
      </c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</row>
    <row r="19" spans="1:24" ht="21.9" customHeight="1">
      <c r="A19" s="97" t="s">
        <v>605</v>
      </c>
      <c r="B19" s="38" t="s">
        <v>4218</v>
      </c>
      <c r="C19" s="38" t="s">
        <v>4219</v>
      </c>
      <c r="D19" s="387" t="s">
        <v>5322</v>
      </c>
      <c r="E19" s="387" t="s">
        <v>5322</v>
      </c>
      <c r="F19" s="387" t="s">
        <v>5322</v>
      </c>
      <c r="G19" s="38"/>
      <c r="H19" s="38" t="s">
        <v>674</v>
      </c>
      <c r="I19" s="38"/>
      <c r="J19" s="38"/>
      <c r="K19" s="111"/>
      <c r="L19" s="110"/>
      <c r="M19" s="98">
        <v>32.25</v>
      </c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</row>
    <row r="20" spans="1:24" ht="21.9" customHeight="1">
      <c r="A20" s="40"/>
    </row>
    <row r="21" spans="1:24" ht="21.9" customHeight="1">
      <c r="A21" s="40"/>
    </row>
    <row r="22" spans="1:24" ht="21.9" customHeight="1">
      <c r="A22" s="40"/>
    </row>
    <row r="23" spans="1:24" ht="21.9" customHeight="1">
      <c r="A23" s="40"/>
    </row>
    <row r="24" spans="1:24" ht="21.9" customHeight="1">
      <c r="A24" s="40"/>
    </row>
    <row r="25" spans="1:24" ht="21.9" customHeight="1">
      <c r="A25" s="40"/>
    </row>
    <row r="26" spans="1:24" ht="21.9" customHeight="1">
      <c r="A26" s="40"/>
    </row>
    <row r="27" spans="1:24" ht="21.9" customHeight="1">
      <c r="A27" s="40"/>
    </row>
    <row r="28" spans="1:24" ht="21.9" customHeight="1">
      <c r="A28" s="40"/>
    </row>
    <row r="29" spans="1:24" ht="21.9" customHeight="1">
      <c r="A29" s="40"/>
    </row>
    <row r="30" spans="1:24" ht="21.9" customHeight="1">
      <c r="A30" s="40"/>
    </row>
    <row r="31" spans="1:24" ht="21.9" customHeight="1">
      <c r="A31" s="40"/>
    </row>
    <row r="32" spans="1:24" ht="21.9" customHeight="1">
      <c r="A32" s="40"/>
    </row>
    <row r="33" spans="1:1" ht="21.9" customHeight="1">
      <c r="A33" s="40"/>
    </row>
    <row r="34" spans="1:1" ht="21.9" customHeight="1">
      <c r="A34" s="40"/>
    </row>
    <row r="35" spans="1:1" ht="21.9" customHeight="1">
      <c r="A35" s="40"/>
    </row>
    <row r="36" spans="1:1" ht="21.9" customHeight="1">
      <c r="A36" s="40"/>
    </row>
    <row r="37" spans="1:1" ht="21.9" customHeight="1">
      <c r="A37" s="40"/>
    </row>
    <row r="38" spans="1:1" ht="21.9" customHeight="1">
      <c r="A38" s="40"/>
    </row>
    <row r="39" spans="1:1" ht="21.9" customHeight="1">
      <c r="A39" s="40"/>
    </row>
    <row r="40" spans="1:1" ht="21.9" customHeight="1">
      <c r="A40" s="40"/>
    </row>
    <row r="41" spans="1:1" ht="21.9" customHeight="1">
      <c r="A41" s="40"/>
    </row>
    <row r="42" spans="1:1" ht="21.9" customHeight="1">
      <c r="A42" s="40"/>
    </row>
    <row r="43" spans="1:1" ht="21.9" customHeight="1">
      <c r="A43" s="40"/>
    </row>
    <row r="44" spans="1:1" ht="21.9" customHeight="1">
      <c r="A44" s="40"/>
    </row>
    <row r="45" spans="1:1" ht="21.9" customHeight="1">
      <c r="A45" s="40"/>
    </row>
    <row r="46" spans="1:1" ht="21.9" customHeight="1">
      <c r="A46" s="40"/>
    </row>
    <row r="47" spans="1:1" ht="21.9" customHeight="1">
      <c r="A47" s="40"/>
    </row>
    <row r="48" spans="1:1" ht="21.9" customHeight="1">
      <c r="A48" s="40"/>
    </row>
    <row r="49" spans="1:1" ht="21.9" customHeight="1">
      <c r="A49" s="40"/>
    </row>
  </sheetData>
  <mergeCells count="15">
    <mergeCell ref="A2:B2"/>
    <mergeCell ref="A3:B3"/>
    <mergeCell ref="B9:G9"/>
    <mergeCell ref="B10:B11"/>
    <mergeCell ref="C10:C11"/>
    <mergeCell ref="D10:D11"/>
    <mergeCell ref="E10:E11"/>
    <mergeCell ref="F10:F11"/>
    <mergeCell ref="G10:G11"/>
    <mergeCell ref="H9:H11"/>
    <mergeCell ref="I9:L9"/>
    <mergeCell ref="M9:M11"/>
    <mergeCell ref="N9:X9"/>
    <mergeCell ref="N10:X10"/>
    <mergeCell ref="A9:A11"/>
  </mergeCells>
  <phoneticPr fontId="7" type="noConversion"/>
  <pageMargins left="0.67" right="0.28999999999999998" top="0.78740157480314965" bottom="0.78740157480314965" header="0.19685039370078741" footer="0.19685039370078741"/>
  <pageSetup paperSize="9" scale="65" orientation="landscape" horizontalDpi="200" verticalDpi="2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34821" r:id="rId4">
          <objectPr defaultSize="0" autoPict="0" r:id="rId5">
            <anchor moveWithCells="1" sizeWithCells="1">
              <from>
                <xdr:col>6</xdr:col>
                <xdr:colOff>777240</xdr:colOff>
                <xdr:row>3</xdr:row>
                <xdr:rowOff>38100</xdr:rowOff>
              </from>
              <to>
                <xdr:col>11</xdr:col>
                <xdr:colOff>373380</xdr:colOff>
                <xdr:row>6</xdr:row>
                <xdr:rowOff>266700</xdr:rowOff>
              </to>
            </anchor>
          </objectPr>
        </oleObject>
      </mc:Choice>
      <mc:Fallback>
        <oleObject progId="AutoCAD.Drawing.16" shapeId="34821" r:id="rId4"/>
      </mc:Fallback>
    </mc:AlternateContent>
    <mc:AlternateContent xmlns:mc="http://schemas.openxmlformats.org/markup-compatibility/2006">
      <mc:Choice Requires="x14">
        <oleObject progId="AutoCAD.Drawing.16" shapeId="34820" r:id="rId6">
          <objectPr defaultSize="0" autoPict="0" r:id="rId7">
            <anchor moveWithCells="1" sizeWithCells="1">
              <from>
                <xdr:col>3</xdr:col>
                <xdr:colOff>358140</xdr:colOff>
                <xdr:row>2</xdr:row>
                <xdr:rowOff>266700</xdr:rowOff>
              </from>
              <to>
                <xdr:col>6</xdr:col>
                <xdr:colOff>754380</xdr:colOff>
                <xdr:row>6</xdr:row>
                <xdr:rowOff>266700</xdr:rowOff>
              </to>
            </anchor>
          </objectPr>
        </oleObject>
      </mc:Choice>
      <mc:Fallback>
        <oleObject progId="AutoCAD.Drawing.16" shapeId="34820" r:id="rId6"/>
      </mc:Fallback>
    </mc:AlternateContent>
    <mc:AlternateContent xmlns:mc="http://schemas.openxmlformats.org/markup-compatibility/2006">
      <mc:Choice Requires="x14">
        <oleObject progId="AutoCAD.Drawing.16" shapeId="34818" r:id="rId8">
          <objectPr defaultSize="0" autoPict="0" r:id="rId9">
            <anchor moveWithCells="1" sizeWithCells="1">
              <from>
                <xdr:col>0</xdr:col>
                <xdr:colOff>571500</xdr:colOff>
                <xdr:row>3</xdr:row>
                <xdr:rowOff>198120</xdr:rowOff>
              </from>
              <to>
                <xdr:col>3</xdr:col>
                <xdr:colOff>304800</xdr:colOff>
                <xdr:row>6</xdr:row>
                <xdr:rowOff>106680</xdr:rowOff>
              </to>
            </anchor>
          </objectPr>
        </oleObject>
      </mc:Choice>
      <mc:Fallback>
        <oleObject progId="AutoCAD.Drawing.16" shapeId="34818" r:id="rId8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Z49"/>
  <sheetViews>
    <sheetView zoomScale="75" workbookViewId="0">
      <selection activeCell="I16" sqref="I16"/>
    </sheetView>
  </sheetViews>
  <sheetFormatPr defaultColWidth="9" defaultRowHeight="21.9" customHeight="1"/>
  <cols>
    <col min="1" max="1" width="9" style="28"/>
    <col min="2" max="9" width="8" style="10" customWidth="1"/>
    <col min="10" max="10" width="5.09765625" style="7" customWidth="1"/>
    <col min="11" max="14" width="7.09765625" style="7" customWidth="1"/>
    <col min="15" max="15" width="8.09765625" style="7" customWidth="1"/>
    <col min="16" max="26" width="6.59765625" style="7" customWidth="1"/>
    <col min="27" max="16384" width="9" style="7"/>
  </cols>
  <sheetData>
    <row r="1" spans="1:26" ht="21.9" customHeight="1">
      <c r="A1" s="29"/>
      <c r="B1" s="30"/>
      <c r="C1" s="25"/>
      <c r="D1" s="25"/>
      <c r="E1" s="25"/>
      <c r="F1" s="25"/>
      <c r="G1" s="25"/>
      <c r="H1" s="25"/>
      <c r="I1" s="25"/>
    </row>
    <row r="2" spans="1:26" ht="21.9" customHeight="1">
      <c r="A2" s="1008" t="s">
        <v>576</v>
      </c>
      <c r="B2" s="1008"/>
      <c r="C2" s="25"/>
      <c r="D2" s="25"/>
      <c r="E2" s="25"/>
      <c r="F2" s="25"/>
      <c r="G2" s="25"/>
      <c r="H2" s="25"/>
      <c r="I2"/>
    </row>
    <row r="3" spans="1:26" ht="21.9" customHeight="1">
      <c r="A3" s="1008" t="s">
        <v>577</v>
      </c>
      <c r="B3" s="1008"/>
      <c r="C3" s="25"/>
      <c r="D3" s="25"/>
      <c r="E3" s="25"/>
      <c r="F3" s="25"/>
      <c r="G3" s="25"/>
      <c r="H3" s="25"/>
      <c r="I3" s="25"/>
    </row>
    <row r="4" spans="1:26" ht="21.9" customHeight="1">
      <c r="A4" s="25"/>
      <c r="B4" s="25"/>
      <c r="C4" s="25"/>
      <c r="D4" s="25"/>
      <c r="E4" s="25"/>
      <c r="F4" s="25"/>
      <c r="G4" s="25"/>
      <c r="H4" s="25"/>
      <c r="I4" s="25"/>
    </row>
    <row r="5" spans="1:26" ht="21.9" customHeight="1">
      <c r="A5" s="25"/>
      <c r="B5" s="25"/>
      <c r="C5" s="25"/>
      <c r="D5" s="25"/>
      <c r="E5" s="25"/>
      <c r="F5" s="25"/>
      <c r="G5" s="25"/>
      <c r="H5" s="25"/>
      <c r="I5" s="25"/>
    </row>
    <row r="6" spans="1:26" ht="21.9" customHeight="1">
      <c r="A6" s="27"/>
      <c r="B6" s="24"/>
      <c r="C6" s="24"/>
      <c r="D6" s="24"/>
      <c r="E6" s="24"/>
      <c r="F6" s="24"/>
      <c r="G6" s="24"/>
      <c r="H6" s="24"/>
      <c r="I6" s="24"/>
    </row>
    <row r="7" spans="1:26" ht="21.9" customHeight="1">
      <c r="A7" s="27"/>
      <c r="B7" s="24"/>
      <c r="C7" s="24"/>
      <c r="D7" s="24"/>
      <c r="E7" s="24"/>
      <c r="F7" s="24"/>
      <c r="G7" s="24"/>
      <c r="H7" s="24"/>
      <c r="I7" s="24"/>
    </row>
    <row r="8" spans="1:26" ht="21.9" customHeight="1">
      <c r="A8" s="27"/>
      <c r="B8" s="24"/>
      <c r="C8" s="24"/>
      <c r="D8" s="24"/>
      <c r="E8" s="24"/>
      <c r="F8" s="24"/>
      <c r="G8" s="24"/>
      <c r="H8" s="24"/>
      <c r="I8" s="24"/>
    </row>
    <row r="9" spans="1:26" ht="21.9" customHeight="1">
      <c r="A9" s="27"/>
      <c r="B9" s="24"/>
      <c r="C9" s="24"/>
      <c r="D9" s="24"/>
      <c r="E9" s="24"/>
      <c r="F9" s="24"/>
      <c r="G9" s="24"/>
      <c r="H9" s="24"/>
      <c r="I9" s="24"/>
    </row>
    <row r="10" spans="1:26" ht="21.9" customHeight="1">
      <c r="A10" s="27"/>
      <c r="B10" s="24"/>
      <c r="C10" s="24"/>
      <c r="D10" s="24"/>
      <c r="E10" s="24"/>
      <c r="F10" s="24"/>
      <c r="G10" s="24"/>
      <c r="H10" s="24"/>
      <c r="I10" s="24"/>
    </row>
    <row r="11" spans="1:26" ht="21.9" customHeight="1">
      <c r="A11" s="1000" t="s">
        <v>3884</v>
      </c>
      <c r="B11" s="1009" t="s">
        <v>574</v>
      </c>
      <c r="C11" s="1010"/>
      <c r="D11" s="1010"/>
      <c r="E11" s="1010"/>
      <c r="F11" s="1010"/>
      <c r="G11" s="1010"/>
      <c r="H11" s="1010"/>
      <c r="I11" s="1011"/>
      <c r="J11" s="998" t="s">
        <v>575</v>
      </c>
      <c r="K11" s="1012" t="s">
        <v>5074</v>
      </c>
      <c r="L11" s="1012"/>
      <c r="M11" s="1012"/>
      <c r="N11" s="1013"/>
      <c r="O11" s="989" t="s">
        <v>5051</v>
      </c>
      <c r="P11" s="991" t="s">
        <v>5052</v>
      </c>
      <c r="Q11" s="992"/>
      <c r="R11" s="992"/>
      <c r="S11" s="992"/>
      <c r="T11" s="992"/>
      <c r="U11" s="992"/>
      <c r="V11" s="992"/>
      <c r="W11" s="992"/>
      <c r="X11" s="992"/>
      <c r="Y11" s="992"/>
      <c r="Z11" s="993"/>
    </row>
    <row r="12" spans="1:26" ht="14.25" customHeight="1">
      <c r="A12" s="1000"/>
      <c r="B12" s="1007" t="s">
        <v>4165</v>
      </c>
      <c r="C12" s="1007" t="s">
        <v>4166</v>
      </c>
      <c r="D12" s="1007" t="s">
        <v>3885</v>
      </c>
      <c r="E12" s="1007" t="s">
        <v>3886</v>
      </c>
      <c r="F12" s="1007" t="s">
        <v>3066</v>
      </c>
      <c r="G12" s="1007" t="s">
        <v>3887</v>
      </c>
      <c r="H12" s="1007" t="s">
        <v>4168</v>
      </c>
      <c r="I12" s="1007" t="s">
        <v>3659</v>
      </c>
      <c r="J12" s="998"/>
      <c r="K12" s="85" t="s">
        <v>1450</v>
      </c>
      <c r="L12" s="85" t="s">
        <v>5075</v>
      </c>
      <c r="M12" s="85" t="s">
        <v>607</v>
      </c>
      <c r="N12" s="104" t="s">
        <v>608</v>
      </c>
      <c r="O12" s="990"/>
      <c r="P12" s="994" t="s">
        <v>475</v>
      </c>
      <c r="Q12" s="995"/>
      <c r="R12" s="995"/>
      <c r="S12" s="995"/>
      <c r="T12" s="995"/>
      <c r="U12" s="995"/>
      <c r="V12" s="995"/>
      <c r="W12" s="995"/>
      <c r="X12" s="995"/>
      <c r="Y12" s="995"/>
      <c r="Z12" s="996"/>
    </row>
    <row r="13" spans="1:26" s="10" customFormat="1" ht="14.25" customHeight="1">
      <c r="A13" s="1000"/>
      <c r="B13" s="1007"/>
      <c r="C13" s="1007"/>
      <c r="D13" s="1007"/>
      <c r="E13" s="1007"/>
      <c r="F13" s="1007"/>
      <c r="G13" s="1007"/>
      <c r="H13" s="1007"/>
      <c r="I13" s="1007"/>
      <c r="J13" s="998"/>
      <c r="K13" s="86" t="s">
        <v>5076</v>
      </c>
      <c r="L13" s="86" t="s">
        <v>5077</v>
      </c>
      <c r="M13" s="86" t="s">
        <v>609</v>
      </c>
      <c r="N13" s="105" t="s">
        <v>474</v>
      </c>
      <c r="O13" s="1014"/>
      <c r="P13" s="210" t="s">
        <v>476</v>
      </c>
      <c r="Q13" s="210" t="s">
        <v>477</v>
      </c>
      <c r="R13" s="211" t="s">
        <v>5045</v>
      </c>
      <c r="S13" s="211" t="s">
        <v>388</v>
      </c>
      <c r="T13" s="211" t="s">
        <v>5046</v>
      </c>
      <c r="U13" s="211" t="s">
        <v>2202</v>
      </c>
      <c r="V13" s="211" t="s">
        <v>390</v>
      </c>
      <c r="W13" s="211" t="s">
        <v>5047</v>
      </c>
      <c r="X13" s="211" t="s">
        <v>5048</v>
      </c>
      <c r="Y13" s="211" t="s">
        <v>5049</v>
      </c>
      <c r="Z13" s="211" t="s">
        <v>5050</v>
      </c>
    </row>
    <row r="14" spans="1:26" ht="21.9" customHeight="1">
      <c r="A14" s="84" t="s">
        <v>3800</v>
      </c>
      <c r="B14" s="582" t="s">
        <v>3556</v>
      </c>
      <c r="C14" s="582" t="s">
        <v>3557</v>
      </c>
      <c r="D14" s="582" t="s">
        <v>3558</v>
      </c>
      <c r="E14" s="582" t="s">
        <v>5124</v>
      </c>
      <c r="F14" s="582" t="s">
        <v>4693</v>
      </c>
      <c r="G14" s="862" t="s">
        <v>5322</v>
      </c>
      <c r="H14" s="582" t="s">
        <v>4694</v>
      </c>
      <c r="I14" s="582" t="s">
        <v>4695</v>
      </c>
      <c r="J14" s="499" t="s">
        <v>3064</v>
      </c>
      <c r="K14" s="548">
        <f t="shared" ref="K14:K22" si="0">L14/M14</f>
        <v>0.81656804733727817</v>
      </c>
      <c r="L14" s="501">
        <v>27.6</v>
      </c>
      <c r="M14" s="501">
        <v>33.799999999999997</v>
      </c>
      <c r="N14" s="582">
        <f t="shared" ref="N14:N22" si="1">L14*M14</f>
        <v>932.88</v>
      </c>
      <c r="O14" s="582">
        <v>4.0999999999999996</v>
      </c>
      <c r="P14" s="850"/>
      <c r="Q14" s="850"/>
      <c r="R14" s="850">
        <v>2700</v>
      </c>
      <c r="S14" s="850">
        <v>2420</v>
      </c>
      <c r="T14" s="498">
        <v>3700</v>
      </c>
      <c r="U14" s="498">
        <v>2990</v>
      </c>
      <c r="V14" s="498">
        <v>2990</v>
      </c>
      <c r="W14" s="498"/>
      <c r="X14" s="498"/>
      <c r="Y14" s="498"/>
      <c r="Z14" s="498"/>
    </row>
    <row r="15" spans="1:26" ht="21.9" customHeight="1">
      <c r="A15" s="84" t="s">
        <v>5034</v>
      </c>
      <c r="B15" s="582" t="s">
        <v>5035</v>
      </c>
      <c r="C15" s="582" t="s">
        <v>1505</v>
      </c>
      <c r="D15" s="582" t="s">
        <v>5036</v>
      </c>
      <c r="E15" s="582" t="s">
        <v>5124</v>
      </c>
      <c r="F15" s="582" t="s">
        <v>5037</v>
      </c>
      <c r="G15" s="862" t="s">
        <v>979</v>
      </c>
      <c r="H15" s="582" t="s">
        <v>5038</v>
      </c>
      <c r="I15" s="582" t="s">
        <v>2518</v>
      </c>
      <c r="J15" s="499" t="s">
        <v>3064</v>
      </c>
      <c r="K15" s="499">
        <f>L15/M15</f>
        <v>1.0925373134328358</v>
      </c>
      <c r="L15" s="501">
        <v>36.6</v>
      </c>
      <c r="M15" s="501">
        <v>33.5</v>
      </c>
      <c r="N15" s="582">
        <f>L15*M15</f>
        <v>1226.1000000000001</v>
      </c>
      <c r="O15" s="582">
        <v>5</v>
      </c>
      <c r="P15" s="850"/>
      <c r="Q15" s="850"/>
      <c r="R15" s="850">
        <v>2300</v>
      </c>
      <c r="S15" s="850">
        <v>2140</v>
      </c>
      <c r="T15" s="498">
        <v>3000</v>
      </c>
      <c r="U15" s="498">
        <v>2770</v>
      </c>
      <c r="V15" s="498">
        <v>2770</v>
      </c>
      <c r="W15" s="498"/>
      <c r="X15" s="861"/>
      <c r="Y15" s="861"/>
      <c r="Z15" s="861"/>
    </row>
    <row r="16" spans="1:26" ht="21.9" customHeight="1">
      <c r="A16" s="84" t="s">
        <v>1151</v>
      </c>
      <c r="B16" s="98" t="s">
        <v>5035</v>
      </c>
      <c r="C16" s="98" t="s">
        <v>3863</v>
      </c>
      <c r="D16" s="98" t="s">
        <v>3864</v>
      </c>
      <c r="E16" s="98" t="s">
        <v>3865</v>
      </c>
      <c r="F16" s="98" t="s">
        <v>3866</v>
      </c>
      <c r="G16" s="387" t="s">
        <v>5322</v>
      </c>
      <c r="H16" s="98" t="s">
        <v>3867</v>
      </c>
      <c r="I16" s="98" t="s">
        <v>637</v>
      </c>
      <c r="J16" s="505" t="s">
        <v>3890</v>
      </c>
      <c r="K16" s="505">
        <f t="shared" si="0"/>
        <v>1.1621621621621623</v>
      </c>
      <c r="L16" s="508">
        <v>38.700000000000003</v>
      </c>
      <c r="M16" s="508">
        <v>33.299999999999997</v>
      </c>
      <c r="N16" s="98">
        <f t="shared" si="1"/>
        <v>1288.71</v>
      </c>
      <c r="O16" s="98">
        <v>5.75</v>
      </c>
      <c r="P16" s="647"/>
      <c r="Q16" s="647"/>
      <c r="R16" s="647">
        <v>2200</v>
      </c>
      <c r="S16" s="647">
        <v>2030</v>
      </c>
      <c r="T16" s="38">
        <v>2900</v>
      </c>
      <c r="U16" s="38">
        <v>2630</v>
      </c>
      <c r="V16" s="38">
        <v>2630</v>
      </c>
      <c r="W16" s="38"/>
      <c r="X16" s="38"/>
      <c r="Y16" s="38"/>
      <c r="Z16" s="38"/>
    </row>
    <row r="17" spans="1:26" ht="21.9" customHeight="1">
      <c r="A17" s="84" t="s">
        <v>4106</v>
      </c>
      <c r="B17" s="98" t="s">
        <v>5035</v>
      </c>
      <c r="C17" s="98" t="s">
        <v>4107</v>
      </c>
      <c r="D17" s="98" t="s">
        <v>4108</v>
      </c>
      <c r="E17" s="98" t="s">
        <v>4109</v>
      </c>
      <c r="F17" s="98" t="s">
        <v>5037</v>
      </c>
      <c r="G17" s="98" t="s">
        <v>4110</v>
      </c>
      <c r="H17" s="98" t="s">
        <v>4111</v>
      </c>
      <c r="I17" s="98" t="s">
        <v>4112</v>
      </c>
      <c r="J17" s="505" t="s">
        <v>3898</v>
      </c>
      <c r="K17" s="516">
        <f t="shared" si="0"/>
        <v>0.58174904942965777</v>
      </c>
      <c r="L17" s="508">
        <v>30.6</v>
      </c>
      <c r="M17" s="508">
        <v>52.6</v>
      </c>
      <c r="N17" s="98">
        <f t="shared" si="1"/>
        <v>1609.5600000000002</v>
      </c>
      <c r="O17" s="98">
        <v>8.8000000000000007</v>
      </c>
      <c r="P17" s="647"/>
      <c r="Q17" s="647"/>
      <c r="R17" s="647">
        <v>3700</v>
      </c>
      <c r="S17" s="647">
        <v>3480</v>
      </c>
      <c r="T17" s="38">
        <v>4600</v>
      </c>
      <c r="U17" s="38">
        <v>4300</v>
      </c>
      <c r="V17" s="38">
        <v>4300</v>
      </c>
      <c r="W17" s="38"/>
      <c r="X17" s="38"/>
      <c r="Y17" s="38"/>
      <c r="Z17" s="38"/>
    </row>
    <row r="18" spans="1:26" ht="21.9" customHeight="1">
      <c r="A18" s="84" t="s">
        <v>1152</v>
      </c>
      <c r="B18" s="582" t="s">
        <v>408</v>
      </c>
      <c r="C18" s="582" t="s">
        <v>409</v>
      </c>
      <c r="D18" s="582" t="s">
        <v>410</v>
      </c>
      <c r="E18" s="582" t="s">
        <v>411</v>
      </c>
      <c r="F18" s="582" t="s">
        <v>412</v>
      </c>
      <c r="G18" s="862" t="s">
        <v>5322</v>
      </c>
      <c r="H18" s="582" t="s">
        <v>5125</v>
      </c>
      <c r="I18" s="582" t="s">
        <v>5126</v>
      </c>
      <c r="J18" s="499" t="s">
        <v>3064</v>
      </c>
      <c r="K18" s="548">
        <f t="shared" si="0"/>
        <v>0.36037735849056607</v>
      </c>
      <c r="L18" s="501">
        <v>38.200000000000003</v>
      </c>
      <c r="M18" s="502">
        <v>106</v>
      </c>
      <c r="N18" s="582">
        <f t="shared" si="1"/>
        <v>4049.2000000000003</v>
      </c>
      <c r="O18" s="582">
        <v>17.100000000000001</v>
      </c>
      <c r="P18" s="850"/>
      <c r="Q18" s="850"/>
      <c r="R18" s="850">
        <v>5900</v>
      </c>
      <c r="S18" s="850">
        <v>5530</v>
      </c>
      <c r="T18" s="498">
        <v>7320</v>
      </c>
      <c r="U18" s="498">
        <v>6850</v>
      </c>
      <c r="V18" s="498">
        <v>6850</v>
      </c>
      <c r="W18" s="498"/>
      <c r="X18" s="498"/>
      <c r="Y18" s="498"/>
      <c r="Z18" s="498"/>
    </row>
    <row r="19" spans="1:26" ht="21.9" customHeight="1">
      <c r="A19" s="84" t="s">
        <v>4468</v>
      </c>
      <c r="B19" s="582" t="s">
        <v>4696</v>
      </c>
      <c r="C19" s="582" t="s">
        <v>417</v>
      </c>
      <c r="D19" s="582" t="s">
        <v>415</v>
      </c>
      <c r="E19" s="582" t="s">
        <v>4699</v>
      </c>
      <c r="F19" s="582" t="s">
        <v>1503</v>
      </c>
      <c r="G19" s="582" t="s">
        <v>418</v>
      </c>
      <c r="H19" s="582" t="s">
        <v>416</v>
      </c>
      <c r="I19" s="582" t="s">
        <v>419</v>
      </c>
      <c r="J19" s="499" t="s">
        <v>3359</v>
      </c>
      <c r="K19" s="548">
        <f t="shared" si="0"/>
        <v>0.2818181818181818</v>
      </c>
      <c r="L19" s="501">
        <v>43.4</v>
      </c>
      <c r="M19" s="502">
        <v>154</v>
      </c>
      <c r="N19" s="582">
        <f t="shared" si="1"/>
        <v>6683.5999999999995</v>
      </c>
      <c r="O19" s="582">
        <v>32.4</v>
      </c>
      <c r="P19" s="850"/>
      <c r="Q19" s="850"/>
      <c r="R19" s="850">
        <v>7700</v>
      </c>
      <c r="S19" s="850">
        <v>7240</v>
      </c>
      <c r="T19" s="498">
        <v>9600</v>
      </c>
      <c r="U19" s="498">
        <v>9010</v>
      </c>
      <c r="V19" s="498">
        <v>9010</v>
      </c>
      <c r="W19" s="498"/>
      <c r="X19" s="498"/>
      <c r="Y19" s="498"/>
      <c r="Z19" s="498"/>
    </row>
    <row r="20" spans="1:26" ht="21.9" customHeight="1">
      <c r="A20" s="84" t="s">
        <v>3428</v>
      </c>
      <c r="B20" s="98" t="s">
        <v>4696</v>
      </c>
      <c r="C20" s="98" t="s">
        <v>3429</v>
      </c>
      <c r="D20" s="98" t="s">
        <v>4282</v>
      </c>
      <c r="E20" s="98" t="s">
        <v>4699</v>
      </c>
      <c r="F20" s="98" t="s">
        <v>1503</v>
      </c>
      <c r="G20" s="98" t="s">
        <v>418</v>
      </c>
      <c r="H20" s="98" t="s">
        <v>1505</v>
      </c>
      <c r="I20" s="98" t="s">
        <v>3430</v>
      </c>
      <c r="J20" s="505" t="s">
        <v>3359</v>
      </c>
      <c r="K20" s="516">
        <f>L20/M20</f>
        <v>0.30454545454545456</v>
      </c>
      <c r="L20" s="508">
        <v>46.9</v>
      </c>
      <c r="M20" s="517">
        <v>154</v>
      </c>
      <c r="N20" s="98">
        <f>L20*M20</f>
        <v>7222.5999999999995</v>
      </c>
      <c r="O20" s="98">
        <v>38.799999999999997</v>
      </c>
      <c r="P20" s="647"/>
      <c r="Q20" s="647"/>
      <c r="R20" s="647">
        <v>7300</v>
      </c>
      <c r="S20" s="647">
        <v>6830</v>
      </c>
      <c r="T20" s="38">
        <v>9120</v>
      </c>
      <c r="U20" s="38">
        <v>8550</v>
      </c>
      <c r="V20" s="38">
        <v>8550</v>
      </c>
      <c r="W20" s="38"/>
      <c r="X20" s="38"/>
      <c r="Y20" s="38"/>
      <c r="Z20" s="38"/>
    </row>
    <row r="21" spans="1:26" ht="21.9" customHeight="1">
      <c r="A21" s="84" t="s">
        <v>4469</v>
      </c>
      <c r="B21" s="98" t="s">
        <v>4696</v>
      </c>
      <c r="C21" s="98" t="s">
        <v>4697</v>
      </c>
      <c r="D21" s="98" t="s">
        <v>4698</v>
      </c>
      <c r="E21" s="98" t="s">
        <v>4699</v>
      </c>
      <c r="F21" s="98" t="s">
        <v>1503</v>
      </c>
      <c r="G21" s="98" t="s">
        <v>1504</v>
      </c>
      <c r="H21" s="98" t="s">
        <v>1505</v>
      </c>
      <c r="I21" s="98" t="s">
        <v>413</v>
      </c>
      <c r="J21" s="505" t="s">
        <v>414</v>
      </c>
      <c r="K21" s="516">
        <f t="shared" si="0"/>
        <v>0.34267515923566877</v>
      </c>
      <c r="L21" s="508">
        <v>53.8</v>
      </c>
      <c r="M21" s="517">
        <v>157</v>
      </c>
      <c r="N21" s="98">
        <f t="shared" si="1"/>
        <v>8446.6</v>
      </c>
      <c r="O21" s="98">
        <v>42.9</v>
      </c>
      <c r="P21" s="647"/>
      <c r="Q21" s="647"/>
      <c r="R21" s="647">
        <v>7000</v>
      </c>
      <c r="S21" s="647">
        <v>6520</v>
      </c>
      <c r="T21" s="38">
        <v>8400</v>
      </c>
      <c r="U21" s="38">
        <v>8300</v>
      </c>
      <c r="V21" s="38">
        <v>8300</v>
      </c>
      <c r="W21" s="38"/>
      <c r="X21" s="38"/>
      <c r="Y21" s="38"/>
      <c r="Z21" s="38"/>
    </row>
    <row r="22" spans="1:26" ht="21.9" customHeight="1">
      <c r="A22" s="84" t="s">
        <v>1154</v>
      </c>
      <c r="B22" s="582" t="s">
        <v>4696</v>
      </c>
      <c r="C22" s="582" t="s">
        <v>1506</v>
      </c>
      <c r="D22" s="582" t="s">
        <v>4698</v>
      </c>
      <c r="E22" s="582" t="s">
        <v>4699</v>
      </c>
      <c r="F22" s="582" t="s">
        <v>1503</v>
      </c>
      <c r="G22" s="582" t="s">
        <v>1504</v>
      </c>
      <c r="H22" s="582" t="s">
        <v>1505</v>
      </c>
      <c r="I22" s="582" t="s">
        <v>1507</v>
      </c>
      <c r="J22" s="499" t="s">
        <v>414</v>
      </c>
      <c r="K22" s="548">
        <f t="shared" si="0"/>
        <v>0.40316455696202536</v>
      </c>
      <c r="L22" s="501">
        <v>63.7</v>
      </c>
      <c r="M22" s="502">
        <v>158</v>
      </c>
      <c r="N22" s="582">
        <f t="shared" si="1"/>
        <v>10064.6</v>
      </c>
      <c r="O22" s="582">
        <v>51</v>
      </c>
      <c r="P22" s="850"/>
      <c r="Q22" s="850"/>
      <c r="R22" s="850">
        <v>5900</v>
      </c>
      <c r="S22" s="850">
        <v>5520</v>
      </c>
      <c r="T22" s="498">
        <v>7500</v>
      </c>
      <c r="U22" s="498">
        <v>7030</v>
      </c>
      <c r="V22" s="498">
        <v>7030</v>
      </c>
      <c r="W22" s="498"/>
      <c r="X22" s="498"/>
      <c r="Y22" s="498"/>
      <c r="Z22" s="498"/>
    </row>
    <row r="23" spans="1:26" ht="21.9" customHeight="1">
      <c r="A23" s="40"/>
    </row>
    <row r="24" spans="1:26" ht="21.9" customHeight="1">
      <c r="A24" s="40"/>
    </row>
    <row r="25" spans="1:26" ht="21.9" customHeight="1">
      <c r="A25" s="40"/>
    </row>
    <row r="26" spans="1:26" ht="21.9" customHeight="1">
      <c r="A26" s="40"/>
    </row>
    <row r="27" spans="1:26" ht="21.9" customHeight="1">
      <c r="A27" s="40"/>
    </row>
    <row r="28" spans="1:26" ht="21.9" customHeight="1">
      <c r="A28" s="40"/>
    </row>
    <row r="29" spans="1:26" ht="21.9" customHeight="1">
      <c r="A29" s="40"/>
    </row>
    <row r="30" spans="1:26" ht="21.9" customHeight="1">
      <c r="A30" s="40"/>
    </row>
    <row r="31" spans="1:26" ht="21.9" customHeight="1">
      <c r="A31" s="40"/>
    </row>
    <row r="32" spans="1:26" ht="21.9" customHeight="1">
      <c r="A32" s="40"/>
    </row>
    <row r="33" spans="1:1" ht="21.9" customHeight="1">
      <c r="A33" s="40"/>
    </row>
    <row r="34" spans="1:1" ht="21.9" customHeight="1">
      <c r="A34" s="40"/>
    </row>
    <row r="35" spans="1:1" ht="21.9" customHeight="1">
      <c r="A35" s="40"/>
    </row>
    <row r="36" spans="1:1" ht="21.9" customHeight="1">
      <c r="A36" s="40"/>
    </row>
    <row r="37" spans="1:1" ht="21.9" customHeight="1">
      <c r="A37" s="40"/>
    </row>
    <row r="38" spans="1:1" ht="21.9" customHeight="1">
      <c r="A38" s="40"/>
    </row>
    <row r="39" spans="1:1" ht="21.9" customHeight="1">
      <c r="A39" s="40"/>
    </row>
    <row r="40" spans="1:1" ht="21.9" customHeight="1">
      <c r="A40" s="40"/>
    </row>
    <row r="41" spans="1:1" ht="21.9" customHeight="1">
      <c r="A41" s="40"/>
    </row>
    <row r="42" spans="1:1" ht="21.9" customHeight="1">
      <c r="A42" s="40"/>
    </row>
    <row r="43" spans="1:1" ht="21.9" customHeight="1">
      <c r="A43" s="40"/>
    </row>
    <row r="44" spans="1:1" ht="21.9" customHeight="1">
      <c r="A44" s="40"/>
    </row>
    <row r="45" spans="1:1" ht="21.9" customHeight="1">
      <c r="A45" s="40"/>
    </row>
    <row r="46" spans="1:1" ht="21.9" customHeight="1">
      <c r="A46" s="40"/>
    </row>
    <row r="47" spans="1:1" ht="21.9" customHeight="1">
      <c r="A47" s="40"/>
    </row>
    <row r="48" spans="1:1" ht="21.9" customHeight="1">
      <c r="A48" s="40"/>
    </row>
    <row r="49" spans="1:1" ht="21.9" customHeight="1">
      <c r="A49" s="40"/>
    </row>
  </sheetData>
  <mergeCells count="17">
    <mergeCell ref="P11:Z11"/>
    <mergeCell ref="P12:Z12"/>
    <mergeCell ref="A11:A13"/>
    <mergeCell ref="H12:H13"/>
    <mergeCell ref="I12:I13"/>
    <mergeCell ref="K11:N11"/>
    <mergeCell ref="O11:O13"/>
    <mergeCell ref="J11:J13"/>
    <mergeCell ref="A2:B2"/>
    <mergeCell ref="A3:B3"/>
    <mergeCell ref="B11:I11"/>
    <mergeCell ref="B12:B13"/>
    <mergeCell ref="C12:C13"/>
    <mergeCell ref="D12:D13"/>
    <mergeCell ref="E12:E13"/>
    <mergeCell ref="F12:F13"/>
    <mergeCell ref="G12:G13"/>
  </mergeCells>
  <phoneticPr fontId="7" type="noConversion"/>
  <pageMargins left="0.63" right="0.28999999999999998" top="0.78740157480314965" bottom="0.78740157480314965" header="0.19685039370078741" footer="0.19685039370078741"/>
  <pageSetup paperSize="9" scale="70" orientation="landscape" horizontalDpi="200" verticalDpi="2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6" shapeId="45475" r:id="rId4">
          <objectPr defaultSize="0" autoPict="0" r:id="rId5">
            <anchor moveWithCells="1" sizeWithCells="1">
              <from>
                <xdr:col>11</xdr:col>
                <xdr:colOff>0</xdr:colOff>
                <xdr:row>3</xdr:row>
                <xdr:rowOff>68580</xdr:rowOff>
              </from>
              <to>
                <xdr:col>17</xdr:col>
                <xdr:colOff>106680</xdr:colOff>
                <xdr:row>8</xdr:row>
                <xdr:rowOff>205740</xdr:rowOff>
              </to>
            </anchor>
          </objectPr>
        </oleObject>
      </mc:Choice>
      <mc:Fallback>
        <oleObject progId="AutoCAD.Drawing.16" shapeId="4547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工作表</vt:lpstr>
      </vt:variant>
      <vt:variant>
        <vt:i4>36</vt:i4>
      </vt:variant>
      <vt:variant>
        <vt:lpstr>已命名的範圍</vt:lpstr>
      </vt:variant>
      <vt:variant>
        <vt:i4>19</vt:i4>
      </vt:variant>
    </vt:vector>
  </HeadingPairs>
  <TitlesOfParts>
    <vt:vector size="55" baseType="lpstr">
      <vt:lpstr>封面</vt:lpstr>
      <vt:lpstr>1</vt:lpstr>
      <vt:lpstr>2</vt:lpstr>
      <vt:lpstr>3</vt:lpstr>
      <vt:lpstr>4</vt:lpstr>
      <vt:lpstr>5</vt:lpstr>
      <vt:lpstr>AEP</vt:lpstr>
      <vt:lpstr>AP</vt:lpstr>
      <vt:lpstr>ATP</vt:lpstr>
      <vt:lpstr>ATQ</vt:lpstr>
      <vt:lpstr>ATR</vt:lpstr>
      <vt:lpstr>CC</vt:lpstr>
      <vt:lpstr>EE</vt:lpstr>
      <vt:lpstr>EED</vt:lpstr>
      <vt:lpstr>EER</vt:lpstr>
      <vt:lpstr>EF</vt:lpstr>
      <vt:lpstr>EFD</vt:lpstr>
      <vt:lpstr>EI</vt:lpstr>
      <vt:lpstr>EIR</vt:lpstr>
      <vt:lpstr>EOP</vt:lpstr>
      <vt:lpstr>EP</vt:lpstr>
      <vt:lpstr>EPC</vt:lpstr>
      <vt:lpstr>EPCI</vt:lpstr>
      <vt:lpstr>EQ</vt:lpstr>
      <vt:lpstr>EQI</vt:lpstr>
      <vt:lpstr>G</vt:lpstr>
      <vt:lpstr>LEP</vt:lpstr>
      <vt:lpstr>OR</vt:lpstr>
      <vt:lpstr>PC</vt:lpstr>
      <vt:lpstr>PQ</vt:lpstr>
      <vt:lpstr>PQI</vt:lpstr>
      <vt:lpstr>PQV</vt:lpstr>
      <vt:lpstr>RS</vt:lpstr>
      <vt:lpstr>RM</vt:lpstr>
      <vt:lpstr>UI</vt:lpstr>
      <vt:lpstr>UU</vt:lpstr>
      <vt:lpstr>'3'!Print_Titles</vt:lpstr>
      <vt:lpstr>AEP!Print_Titles</vt:lpstr>
      <vt:lpstr>AP!Print_Titles</vt:lpstr>
      <vt:lpstr>ATP!Print_Titles</vt:lpstr>
      <vt:lpstr>ATQ!Print_Titles</vt:lpstr>
      <vt:lpstr>ATR!Print_Titles</vt:lpstr>
      <vt:lpstr>CC!Print_Titles</vt:lpstr>
      <vt:lpstr>EE!Print_Titles</vt:lpstr>
      <vt:lpstr>EER!Print_Titles</vt:lpstr>
      <vt:lpstr>EF!Print_Titles</vt:lpstr>
      <vt:lpstr>EFD!Print_Titles</vt:lpstr>
      <vt:lpstr>EI!Print_Titles</vt:lpstr>
      <vt:lpstr>EP!Print_Titles</vt:lpstr>
      <vt:lpstr>EQ!Print_Titles</vt:lpstr>
      <vt:lpstr>EQI!Print_Titles</vt:lpstr>
      <vt:lpstr>G!Print_Titles</vt:lpstr>
      <vt:lpstr>OR!Print_Titles</vt:lpstr>
      <vt:lpstr>PQ!Print_Titles</vt:lpstr>
      <vt:lpstr>RM!Print_Titles</vt:lpstr>
    </vt:vector>
  </TitlesOfParts>
  <Company>A-Core</Company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dou_xiaoming</dc:creator>
  <cp:lastModifiedBy>RomeoFan</cp:lastModifiedBy>
  <cp:revision/>
  <cp:lastPrinted>2013-04-17T09:00:32Z</cp:lastPrinted>
  <dcterms:created xsi:type="dcterms:W3CDTF">2008-03-08T03:03:49Z</dcterms:created>
  <dcterms:modified xsi:type="dcterms:W3CDTF">2017-07-30T05:53:39Z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内容">
    <vt:lpwstr>豆小明</vt:lpwstr>
  </property>
</Properties>
</file>